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worksheet+xml" PartName="/xl/worksheets/sheet23.xml"/>
  <Override ContentType="application/vnd.openxmlformats-officedocument.spreadsheetml.worksheet+xml" PartName="/xl/worksheets/sheet15.xml"/>
  <Override ContentType="application/vnd.openxmlformats-officedocument.spreadsheetml.worksheet+xml" PartName="/xl/worksheets/sheet40.xml"/>
  <Override ContentType="application/vnd.openxmlformats-officedocument.spreadsheetml.worksheet+xml" PartName="/xl/worksheets/sheet32.xml"/>
  <Override ContentType="application/vnd.openxmlformats-officedocument.spreadsheetml.worksheet+xml" PartName="/xl/worksheets/sheet6.xml"/>
  <Override ContentType="application/vnd.openxmlformats-officedocument.spreadsheetml.worksheet+xml" PartName="/xl/worksheets/sheet49.xml"/>
  <Override ContentType="application/vnd.openxmlformats-officedocument.spreadsheetml.worksheet+xml" PartName="/xl/worksheets/sheet16.xml"/>
  <Override ContentType="application/vnd.openxmlformats-officedocument.spreadsheetml.worksheet+xml" PartName="/xl/worksheets/sheet41.xml"/>
  <Override ContentType="application/vnd.openxmlformats-officedocument.spreadsheetml.worksheet+xml" PartName="/xl/worksheets/sheet5.xml"/>
  <Override ContentType="application/vnd.openxmlformats-officedocument.spreadsheetml.worksheet+xml" PartName="/xl/worksheets/sheet50.xml"/>
  <Override ContentType="application/vnd.openxmlformats-officedocument.spreadsheetml.worksheet+xml" PartName="/xl/worksheets/sheet24.xml"/>
  <Override ContentType="application/vnd.openxmlformats-officedocument.spreadsheetml.worksheet+xml" PartName="/xl/worksheets/sheet33.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42.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38.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43.xml"/>
  <Override ContentType="application/vnd.openxmlformats-officedocument.spreadsheetml.worksheet+xml" PartName="/xl/worksheets/sheet57.xml"/>
  <Override ContentType="application/vnd.openxmlformats-officedocument.spreadsheetml.worksheet+xml" PartName="/xl/worksheets/sheet14.xml"/>
  <Override ContentType="application/vnd.openxmlformats-officedocument.spreadsheetml.worksheet+xml" PartName="/xl/worksheets/sheet44.xml"/>
  <Override ContentType="application/vnd.openxmlformats-officedocument.spreadsheetml.worksheet+xml" PartName="/xl/worksheets/sheet13.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7.xml"/>
  <Override ContentType="application/vnd.openxmlformats-officedocument.spreadsheetml.worksheet+xml" PartName="/xl/worksheets/sheet28.xml"/>
  <Override ContentType="application/vnd.openxmlformats-officedocument.spreadsheetml.worksheet+xml" PartName="/xl/worksheets/sheet53.xml"/>
  <Override ContentType="application/vnd.openxmlformats-officedocument.spreadsheetml.worksheet+xml" PartName="/xl/worksheets/sheet10.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45.xml"/>
  <Override ContentType="application/vnd.openxmlformats-officedocument.spreadsheetml.worksheet+xml" PartName="/xl/worksheets/sheet36.xml"/>
  <Override ContentType="application/vnd.openxmlformats-officedocument.spreadsheetml.worksheet+xml" PartName="/xl/worksheets/sheet46.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54.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9.xml"/>
  <Override ContentType="application/vnd.openxmlformats-officedocument.spreadsheetml.worksheet+xml" PartName="/xl/worksheets/sheet47.xml"/>
  <Override ContentType="application/vnd.openxmlformats-officedocument.spreadsheetml.worksheet+xml" PartName="/xl/worksheets/sheet4.xml"/>
  <Override ContentType="application/vnd.openxmlformats-officedocument.spreadsheetml.worksheet+xml" PartName="/xl/worksheets/sheet17.xml"/>
  <Override ContentType="application/vnd.openxmlformats-officedocument.spreadsheetml.worksheet+xml" PartName="/xl/worksheets/sheet51.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52.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48.xml"/>
  <Override ContentType="application/vnd.openxmlformats-officedocument.spreadsheetml.worksheet+xml" PartName="/xl/worksheets/sheet22.xml"/>
  <Override ContentType="application/vnd.openxmlformats-officedocument.spreadsheetml.worksheet+xml" PartName="/xl/worksheets/sheet35.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9.xml"/>
  <Override ContentType="application/vnd.openxmlformats-officedocument.drawing+xml" PartName="/xl/drawings/drawing56.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30.xml"/>
  <Override ContentType="application/vnd.openxmlformats-officedocument.drawing+xml" PartName="/xl/drawings/drawing47.xml"/>
  <Override ContentType="application/vnd.openxmlformats-officedocument.drawing+xml" PartName="/xl/drawings/drawing21.xml"/>
  <Override ContentType="application/vnd.openxmlformats-officedocument.drawing+xml" PartName="/xl/drawings/drawing5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48.xml"/>
  <Override ContentType="application/vnd.openxmlformats-officedocument.drawing+xml" PartName="/xl/drawings/drawing2.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53.xml"/>
  <Override ContentType="application/vnd.openxmlformats-officedocument.drawing+xml" PartName="/xl/drawings/drawing6.xml"/>
  <Override ContentType="application/vnd.openxmlformats-officedocument.drawing+xml" PartName="/xl/drawings/drawing40.xml"/>
  <Override ContentType="application/vnd.openxmlformats-officedocument.drawing+xml" PartName="/xl/drawings/drawing36.xml"/>
  <Override ContentType="application/vnd.openxmlformats-officedocument.drawing+xml" PartName="/xl/drawings/drawing23.xml"/>
  <Override ContentType="application/vnd.openxmlformats-officedocument.drawing+xml" PartName="/xl/drawings/drawing49.xml"/>
  <Override ContentType="application/vnd.openxmlformats-officedocument.drawing+xml" PartName="/xl/drawings/drawing38.xml"/>
  <Override ContentType="application/vnd.openxmlformats-officedocument.drawing+xml" PartName="/xl/drawings/drawing19.xml"/>
  <Override ContentType="application/vnd.openxmlformats-officedocument.drawing+xml" PartName="/xl/drawings/drawing41.xml"/>
  <Override ContentType="application/vnd.openxmlformats-officedocument.drawing+xml" PartName="/xl/drawings/drawing5.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24.xml"/>
  <Override ContentType="application/vnd.openxmlformats-officedocument.drawing+xml" PartName="/xl/drawings/drawing42.xml"/>
  <Override ContentType="application/vnd.openxmlformats-officedocument.drawing+xml" PartName="/xl/drawings/drawing11.xml"/>
  <Override ContentType="application/vnd.openxmlformats-officedocument.drawing+xml" PartName="/xl/drawings/drawing37.xml"/>
  <Override ContentType="application/vnd.openxmlformats-officedocument.drawing+xml" PartName="/xl/drawings/drawing26.xml"/>
  <Override ContentType="application/vnd.openxmlformats-officedocument.drawing+xml" PartName="/xl/drawings/drawing51.xml"/>
  <Override ContentType="application/vnd.openxmlformats-officedocument.drawing+xml" PartName="/xl/drawings/drawing9.xml"/>
  <Override ContentType="application/vnd.openxmlformats-officedocument.drawing+xml" PartName="/xl/drawings/drawing17.xml"/>
  <Override ContentType="application/vnd.openxmlformats-officedocument.drawing+xml" PartName="/xl/drawings/drawing43.xml"/>
  <Override ContentType="application/vnd.openxmlformats-officedocument.drawing+xml" PartName="/xl/drawings/drawing25.xml"/>
  <Override ContentType="application/vnd.openxmlformats-officedocument.drawing+xml" PartName="/xl/drawings/drawing34.xml"/>
  <Override ContentType="application/vnd.openxmlformats-officedocument.drawing+xml" PartName="/xl/drawings/drawing27.xml"/>
  <Override ContentType="application/vnd.openxmlformats-officedocument.drawing+xml" PartName="/xl/drawings/drawing52.xml"/>
  <Override ContentType="application/vnd.openxmlformats-officedocument.drawing+xml" PartName="/xl/drawings/drawing44.xml"/>
  <Override ContentType="application/vnd.openxmlformats-officedocument.drawing+xml" PartName="/xl/drawings/drawing7.xml"/>
  <Override ContentType="application/vnd.openxmlformats-officedocument.drawing+xml" PartName="/xl/drawings/drawing18.xml"/>
  <Override ContentType="application/vnd.openxmlformats-officedocument.drawing+xml" PartName="/xl/drawings/drawing35.xml"/>
  <Override ContentType="application/vnd.openxmlformats-officedocument.drawing+xml" PartName="/xl/drawings/drawing45.xml"/>
  <Override ContentType="application/vnd.openxmlformats-officedocument.drawing+xml" PartName="/xl/drawings/drawing28.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46.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29.xml"/>
  <Override ContentType="application/vnd.openxmlformats-officedocument.drawing+xml" PartName="/xl/drawings/drawing50.xml"/>
  <Override ContentType="application/vnd.openxmlformats-officedocument.drawing+xml" PartName="/xl/drawings/drawing20.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Landing Page" sheetId="1" r:id="rId4"/>
    <sheet state="visible" name="Usage" sheetId="2" r:id="rId5"/>
    <sheet state="hidden" name="Scores" sheetId="3" r:id="rId6"/>
    <sheet state="visible" name="MagicSchool" sheetId="4" r:id="rId7"/>
    <sheet state="visible" name="Brisk" sheetId="5" r:id="rId8"/>
    <sheet state="visible" name="Diffit" sheetId="6" r:id="rId9"/>
    <sheet state="visible" name="Eduaide" sheetId="7" r:id="rId10"/>
    <sheet state="visible" name="TeacherServer" sheetId="8" r:id="rId11"/>
    <sheet state="visible" name="ClassCompanion" sheetId="9" r:id="rId12"/>
    <sheet state="visible" name="Sibme" sheetId="10" r:id="rId13"/>
    <sheet state="visible" name="CharacterAI" sheetId="11" r:id="rId14"/>
    <sheet state="visible" name="QuestionWell" sheetId="12" r:id="rId15"/>
    <sheet state="visible" name="GradedPro" sheetId="13" r:id="rId16"/>
    <sheet state="visible" name="MirrorTalk" sheetId="14" r:id="rId17"/>
    <sheet state="visible" name="Almanack" sheetId="15" r:id="rId18"/>
    <sheet state="visible" name="Gamma" sheetId="16" r:id="rId19"/>
    <sheet state="visible" name="Curipod" sheetId="17" r:id="rId20"/>
    <sheet state="visible" name="Snorkl" sheetId="18" r:id="rId21"/>
    <sheet state="hidden" name="LingoTeach" sheetId="19" r:id="rId22"/>
    <sheet state="visible" name="SparkSpace" sheetId="20" r:id="rId23"/>
    <sheet state="visible" name="TeachAid" sheetId="21" r:id="rId24"/>
    <sheet state="visible" name="Quillbot" sheetId="22" r:id="rId25"/>
    <sheet state="visible" name="Brainly" sheetId="23" r:id="rId26"/>
    <sheet state="visible" name="ZeroGPT" sheetId="24" r:id="rId27"/>
    <sheet state="visible" name="ThingLink" sheetId="25" r:id="rId28"/>
    <sheet state="hidden" name="Dropdowns" sheetId="26" r:id="rId29"/>
    <sheet state="visible" name="School AI" sheetId="27" r:id="rId30"/>
    <sheet state="visible" name="GoblinTools" sheetId="28" r:id="rId31"/>
    <sheet state="visible" name="Khanmigo" sheetId="29" r:id="rId32"/>
    <sheet state="visible" name="Gauth" sheetId="30" r:id="rId33"/>
    <sheet state="visible" name="Flexi" sheetId="31" r:id="rId34"/>
    <sheet state="visible" name="SparkStudio" sheetId="32" r:id="rId35"/>
    <sheet state="visible" name="Grammarly" sheetId="33" r:id="rId36"/>
    <sheet state="visible" name="AIBusyReaders" sheetId="34" r:id="rId37"/>
    <sheet state="visible" name="HuggingFace" sheetId="35" r:id="rId38"/>
    <sheet state="visible" name="Textreader" sheetId="36" r:id="rId39"/>
    <sheet state="visible" name="ChatGPT" sheetId="37" r:id="rId40"/>
    <sheet state="visible" name="Gemini" sheetId="38" r:id="rId41"/>
    <sheet state="visible" name="CodeBreaker" sheetId="39" r:id="rId42"/>
    <sheet state="visible" name="NotebookLM" sheetId="40" r:id="rId43"/>
    <sheet state="visible" name="Copilot" sheetId="41" r:id="rId44"/>
    <sheet state="visible" name="Claude" sheetId="42" r:id="rId45"/>
    <sheet state="visible" name="Latimer" sheetId="43" r:id="rId46"/>
    <sheet state="visible" name="MetaAI" sheetId="44" r:id="rId47"/>
    <sheet state="visible" name="Perplexity" sheetId="45" r:id="rId48"/>
    <sheet state="visible" name="Pi" sheetId="46" r:id="rId49"/>
    <sheet state="visible" name="DeepSeek" sheetId="47" r:id="rId50"/>
    <sheet state="visible" name="OtterAI" sheetId="48" r:id="rId51"/>
    <sheet state="visible" name="AdobeFirefly" sheetId="49" r:id="rId52"/>
    <sheet state="visible" name="Canva" sheetId="50" r:id="rId53"/>
    <sheet state="visible" name="Suno" sheetId="51" r:id="rId54"/>
    <sheet state="visible" name="Udio" sheetId="52" r:id="rId55"/>
    <sheet state="visible" name="Pica" sheetId="53" r:id="rId56"/>
    <sheet state="visible" name="Craiyon" sheetId="54" r:id="rId57"/>
    <sheet state="visible" name="NapkinAI" sheetId="55" r:id="rId58"/>
    <sheet state="visible" name="Learning Roadmaps" sheetId="56" r:id="rId59"/>
    <sheet state="hidden" name="TEMPLATE" sheetId="57" r:id="rId60"/>
  </sheets>
  <definedNames/>
  <calcPr/>
</workbook>
</file>

<file path=xl/sharedStrings.xml><?xml version="1.0" encoding="utf-8"?>
<sst xmlns="http://schemas.openxmlformats.org/spreadsheetml/2006/main" count="29567" uniqueCount="1679">
  <si>
    <t>Privacy and Safety Checks</t>
  </si>
  <si>
    <t>http://bit.ly/aiprivacysafety</t>
  </si>
  <si>
    <t>⚠️ Usage Breakdown by Grade Level ⚠️</t>
  </si>
  <si>
    <t>Teaching Aides</t>
  </si>
  <si>
    <t>Learning Aides</t>
  </si>
  <si>
    <t>General AI Tools</t>
  </si>
  <si>
    <t>Creative Aides</t>
  </si>
  <si>
    <t>AI Assistants (LLMs)</t>
  </si>
  <si>
    <t>Productivity Aides</t>
  </si>
  <si>
    <t>Non-AI Tools</t>
  </si>
  <si>
    <t>Alayna AI</t>
  </si>
  <si>
    <t>AI for Busy Readers</t>
  </si>
  <si>
    <t>Audio Open</t>
  </si>
  <si>
    <t>Adobe Firefly</t>
  </si>
  <si>
    <t>Chat GPT</t>
  </si>
  <si>
    <t>Attention</t>
  </si>
  <si>
    <t>Learning Roadmaps</t>
  </si>
  <si>
    <t>Almanack</t>
  </si>
  <si>
    <t>AnswersAI</t>
  </si>
  <si>
    <t>Civitai</t>
  </si>
  <si>
    <t>AnimateAI</t>
  </si>
  <si>
    <t>Claude</t>
  </si>
  <si>
    <t>AudioRead</t>
  </si>
  <si>
    <t>Brisk Teaching</t>
  </si>
  <si>
    <t>Brainly</t>
  </si>
  <si>
    <t>Eleven Labs</t>
  </si>
  <si>
    <t>Arti</t>
  </si>
  <si>
    <t>Code Breaker Byte</t>
  </si>
  <si>
    <t>Copy.ai</t>
  </si>
  <si>
    <t>Character AI</t>
  </si>
  <si>
    <t>Flexi</t>
  </si>
  <si>
    <t>Hugging Face</t>
  </si>
  <si>
    <t>Canva for Education</t>
  </si>
  <si>
    <t>Copilot</t>
  </si>
  <si>
    <t>Eightify</t>
  </si>
  <si>
    <t>Class Companion</t>
  </si>
  <si>
    <t>Gauth</t>
  </si>
  <si>
    <t>Max AI</t>
  </si>
  <si>
    <t>Craiyon</t>
  </si>
  <si>
    <t>DeepSeek</t>
  </si>
  <si>
    <t>Elicit</t>
  </si>
  <si>
    <t>Conker</t>
  </si>
  <si>
    <t>Goblin.tools</t>
  </si>
  <si>
    <t>Speechify</t>
  </si>
  <si>
    <t>D-ID</t>
  </si>
  <si>
    <t>Gemini</t>
  </si>
  <si>
    <t>Fathom AI</t>
  </si>
  <si>
    <t>Curipod</t>
  </si>
  <si>
    <t>Grammarly</t>
  </si>
  <si>
    <t>Textreader.ai</t>
  </si>
  <si>
    <t>FastRead</t>
  </si>
  <si>
    <t>Latimer AI</t>
  </si>
  <si>
    <t>Fireflies.ai</t>
  </si>
  <si>
    <t>Deep AI</t>
  </si>
  <si>
    <t>Hello History</t>
  </si>
  <si>
    <t>Turn It In</t>
  </si>
  <si>
    <t>Hey Gen</t>
  </si>
  <si>
    <t>Meta AI</t>
  </si>
  <si>
    <t>Otter AI</t>
  </si>
  <si>
    <t>Diffit</t>
  </si>
  <si>
    <t>IXL Spark Studio</t>
  </si>
  <si>
    <t>Wysa</t>
  </si>
  <si>
    <t>Ideogram</t>
  </si>
  <si>
    <t>Notebook LM</t>
  </si>
  <si>
    <t>Turboscribe</t>
  </si>
  <si>
    <t>Edcafe</t>
  </si>
  <si>
    <t>Khanmigo</t>
  </si>
  <si>
    <t>InVideo</t>
  </si>
  <si>
    <t>Perplexity</t>
  </si>
  <si>
    <t>Zoom AI</t>
  </si>
  <si>
    <t>Eduaide</t>
  </si>
  <si>
    <t>NoteGPT</t>
  </si>
  <si>
    <t>Krea</t>
  </si>
  <si>
    <t>Pi</t>
  </si>
  <si>
    <t>Gamma</t>
  </si>
  <si>
    <t>School AI</t>
  </si>
  <si>
    <t>Lektz</t>
  </si>
  <si>
    <t>Poe</t>
  </si>
  <si>
    <t>Grade.Pro</t>
  </si>
  <si>
    <t>Summarize.Tech</t>
  </si>
  <si>
    <t>Leonardo AI</t>
  </si>
  <si>
    <t>Julius AI</t>
  </si>
  <si>
    <t>Thing Translator</t>
  </si>
  <si>
    <t>Microsoft Designer</t>
  </si>
  <si>
    <t>Kami</t>
  </si>
  <si>
    <t>TinyWow</t>
  </si>
  <si>
    <t>Midjourney</t>
  </si>
  <si>
    <t>Lexi Passage Builder</t>
  </si>
  <si>
    <t>Turbo Learn</t>
  </si>
  <si>
    <t>Napkin AI</t>
  </si>
  <si>
    <t>Lingo Teach</t>
  </si>
  <si>
    <t>New Profile Pic</t>
  </si>
  <si>
    <t>Ludia</t>
  </si>
  <si>
    <t>NightCafe</t>
  </si>
  <si>
    <t>Magic School</t>
  </si>
  <si>
    <t>Pica</t>
  </si>
  <si>
    <t>Mirror Talk</t>
  </si>
  <si>
    <t>Pictory</t>
  </si>
  <si>
    <t>Nolej</t>
  </si>
  <si>
    <t>Scribble Diffusion</t>
  </si>
  <si>
    <t>Parlay</t>
  </si>
  <si>
    <t>Scroobly</t>
  </si>
  <si>
    <t>Question AI</t>
  </si>
  <si>
    <t>Stable Diffusion</t>
  </si>
  <si>
    <t>Questionwell</t>
  </si>
  <si>
    <t>Suno</t>
  </si>
  <si>
    <t>Quillbot</t>
  </si>
  <si>
    <t>Udio</t>
  </si>
  <si>
    <t>Sibme</t>
  </si>
  <si>
    <t>Veed</t>
  </si>
  <si>
    <t>Snorkl</t>
  </si>
  <si>
    <t>Vidnoz</t>
  </si>
  <si>
    <t>Spark Space</t>
  </si>
  <si>
    <t>ZMO AI</t>
  </si>
  <si>
    <t>Teach Anything</t>
  </si>
  <si>
    <t>Teach Mate AI</t>
  </si>
  <si>
    <t>TeachAid</t>
  </si>
  <si>
    <t>TeacherServer</t>
  </si>
  <si>
    <t>ThingLink</t>
  </si>
  <si>
    <t>Twee</t>
  </si>
  <si>
    <t>WordTune</t>
  </si>
  <si>
    <t>Zero GPT</t>
  </si>
  <si>
    <t>Created by:</t>
  </si>
  <si>
    <t>Sarah Wood @myedtechworld, Educational Technology Consultant, Kent ISD</t>
  </si>
  <si>
    <t>How Scores Were Determined</t>
  </si>
  <si>
    <r>
      <rPr>
        <rFont val="Arial"/>
      </rPr>
      <t xml:space="preserve">To determine the scores on each of these tools, published Privacy Policies, Terms of Service, or other related publicly available information was uploaded to </t>
    </r>
    <r>
      <rPr>
        <rFont val="Arial"/>
        <color rgb="FF1155CC"/>
        <u/>
      </rPr>
      <t>Notebook LM</t>
    </r>
    <r>
      <rPr>
        <rFont val="Arial"/>
      </rPr>
      <t xml:space="preserve"> and used </t>
    </r>
    <r>
      <rPr>
        <rFont val="Arial"/>
        <color rgb="FF1155CC"/>
        <u/>
      </rPr>
      <t>Common Sense Media's Evaluation Framework</t>
    </r>
    <r>
      <rPr>
        <rFont val="Arial"/>
      </rPr>
      <t>. Each question from the FULL and BASIC list of questions (linked below) was asked and to return an answer from a list of statements.
Each vendor was contacted to verify the results found and some declined or did not respond. Those that did respond and verified my findings will have a "XXX Approved" in the upper left-hand corner of the sheet.</t>
    </r>
  </si>
  <si>
    <t>Tools, Ranked by Score</t>
  </si>
  <si>
    <t>FULL Questions</t>
  </si>
  <si>
    <t>Score</t>
  </si>
  <si>
    <t>BASIC Questions</t>
  </si>
  <si>
    <t>Full evaluations are a 155‐point inspection of all the possible comprehensive privacy and security evaluation questions about a product, including all questions covered in the Basic Evaluations.</t>
  </si>
  <si>
    <t>This type of evaluation is based on thirty (30) basic questions. These do not answer all the possible questions of the Full Evaluation of a product.</t>
  </si>
  <si>
    <t>MirrorTalk</t>
  </si>
  <si>
    <t>Question Well</t>
  </si>
  <si>
    <t>Graded.Pro</t>
  </si>
  <si>
    <t>Latimer</t>
  </si>
  <si>
    <t>ZeroGPT</t>
  </si>
  <si>
    <t>Privacy and Safety Check</t>
  </si>
  <si>
    <t>Safety Usage by Level</t>
  </si>
  <si>
    <t>Key</t>
  </si>
  <si>
    <t>✅ Yes</t>
  </si>
  <si>
    <t>Based on Privacy Policies and Terms of Service, this resource has passed a check that deems it appropriate for the stated audience.</t>
  </si>
  <si>
    <t>🟠 With caution</t>
  </si>
  <si>
    <t>Based on Privacy Policies and Terms of Service, this resource has passed a check that deems it appropriate for the stated audience, but comes with a caution. AI Literacy and Digital Citizenship should be taught and/or reinforced before use and students need to understand they are responsible for their actions on the platform. Verify Privacy Policy and Terms of Service to check age levels or other items that might prohibit use by stated audience.</t>
  </si>
  <si>
    <t>⚠️ Under 13-18 With Parent Consent Only</t>
  </si>
  <si>
    <t>Based on Privacy Policies and Terms of Service, this resource has passed a check that deems it appropriate for the stated audience, but comes with a caution. AI Literacy and Digital Citizenship should be taught and/or reinforced before use. Documentation of parent/guardian consent must be acquired before use by someone under 13/18.</t>
  </si>
  <si>
    <t>🚫 No</t>
  </si>
  <si>
    <t>Based on Privacy Policies and Terms of Service, this resource has passed a check that does not deem it appropriate for the stated audience. Significant privacy and safety concerns were noted.</t>
  </si>
  <si>
    <t>🚨 Please verify tools before using with students. Privacy and Safety Checks was completed with Notebook LM and there is a possibility for error (unless otherwise noted that Privacy and Safety Check was verified by vendor). 🚨</t>
  </si>
  <si>
    <t>Educators</t>
  </si>
  <si>
    <t>K-5</t>
  </si>
  <si>
    <t>Tool</t>
  </si>
  <si>
    <t>Safety Check</t>
  </si>
  <si>
    <t>✅ Safe for 16+</t>
  </si>
  <si>
    <t>⚠️ With caution, Parent consent for under 13</t>
  </si>
  <si>
    <t>⚠️ Ages 13-18 With Parent Consent Only</t>
  </si>
  <si>
    <t>⚠️ Ages 14-18 with Parent Consent Only</t>
  </si>
  <si>
    <t>⚠️ With caution, 16+</t>
  </si>
  <si>
    <t>⚠️ Under 18 With Parent Consent Only</t>
  </si>
  <si>
    <t>Ranked Full Question</t>
  </si>
  <si>
    <t>Sorted Tool</t>
  </si>
  <si>
    <t>Sorted Score</t>
  </si>
  <si>
    <t>Ranked Basic Questions</t>
  </si>
  <si>
    <t>magicschool.ai</t>
  </si>
  <si>
    <t>Full Score:</t>
  </si>
  <si>
    <t>Last Updated: 1/7/25 08:23AM</t>
  </si>
  <si>
    <t>Basic Score:</t>
  </si>
  <si>
    <t>Created by Sarah Wood @myedtechworld, Educational Technology Consultant Kent ISD</t>
  </si>
  <si>
    <t>🦺 Is this safe for educators to use for personal, professional, or modeling in the classroom?</t>
  </si>
  <si>
    <t>*Contact was made with Magic School and their team reviewed all questions as part of the Common Sense Media Privacy Evaluation.</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</si>
  <si>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</si>
  <si>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</si>
  <si>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</si>
  <si>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What is the purpose of this tool?</t>
  </si>
  <si>
    <t>MagicSchool is an AI-powered educational platform designed to provide teachers and students with tools to enhance the learning experience. 
MagicSchool offers several potential applications for teachers. It can be used to:
● Generate initial drafts of materials, such as lesson plans or assignments.
● Assist in administrative tasks, like creating quizzes.
● Support differentiated instruction by generating tailored content for diverse learning needs.</t>
  </si>
  <si>
    <t>Concern Score</t>
  </si>
  <si>
    <t>Section</t>
  </si>
  <si>
    <t>Topic</t>
  </si>
  <si>
    <t>Question</t>
  </si>
  <si>
    <t>Answer</t>
  </si>
  <si>
    <t>Assessment</t>
  </si>
  <si>
    <t>0.1.1: Policy Available</t>
  </si>
  <si>
    <t>Are the privacy policies for the specific product (vs. the company website) made publicly available?</t>
  </si>
  <si>
    <t>Yes' response: Privacy policies are available.</t>
  </si>
  <si>
    <t>0.1.3: Default Encryption</t>
  </si>
  <si>
    <t>Does the login page use encryption with HTTPS?</t>
  </si>
  <si>
    <t>Yes' response: Site uses encryption.</t>
  </si>
  <si>
    <t>0.1.4: Encryption Required</t>
  </si>
  <si>
    <t>Are HTTP requests made to the login page redirected to HTTPS?</t>
  </si>
  <si>
    <t>Yes' response: Site forces the use of encryption.</t>
  </si>
  <si>
    <t>Transparency</t>
  </si>
  <si>
    <t>1.1.1: Effective Date (BASIC)</t>
  </si>
  <si>
    <t>Do the policies clearly indicate the version or effective date of the policies?</t>
  </si>
  <si>
    <t>Transparent: Privacy policies indicate a changelog or past policy version is available.</t>
  </si>
  <si>
    <t>1.1.2: Change Log</t>
  </si>
  <si>
    <t>Do the policies clearly indicate a changelog or past policy versions available are for review?</t>
  </si>
  <si>
    <t>Non-Transparent: Privacy policies do not indicate a changelog or past policy version is available.</t>
  </si>
  <si>
    <t>1.2.1: Change Notice</t>
  </si>
  <si>
    <t>Do the policies clearly indicate whether or not a user is notified if there are any material changes to the policies?</t>
  </si>
  <si>
    <t>Does: Users are notified if there are any material changes to the policies.</t>
  </si>
  <si>
    <t>1.2.2: Method Notice</t>
  </si>
  <si>
    <t>Do the policies clearly indicate the method used to notify a user when policies are updated or materially change?</t>
  </si>
  <si>
    <t>Transparent: Privacy policies indicate the method used to notify a user when policies are updated.</t>
  </si>
  <si>
    <t>1.3.1: Review Changes</t>
  </si>
  <si>
    <t>Do the policies clearly indicate whether or not any updates or material changes to the policies will be accessible for review by a user prior to the new changes being effective?</t>
  </si>
  <si>
    <t>Does: Users are notified prior to any material changes to the policies.</t>
  </si>
  <si>
    <t>1.3.2: Effective Changes</t>
  </si>
  <si>
    <t>Do the policies clearly indicate whether or not any updates or material changes to the policies are effective immediately and continued use of the product indicates consent?</t>
  </si>
  <si>
    <t>Non-Transparent: Unclear whether changes to the policies are effective immediately and continued use of the product indicates consent.</t>
  </si>
  <si>
    <t>1.4.1: Services Include</t>
  </si>
  <si>
    <t>Do the policies clearly indicate the products that are covered by the policies?</t>
  </si>
  <si>
    <t>Non-Transparent: Privacy policies do not indicate the products that are covered by the policies.</t>
  </si>
  <si>
    <t>1.5.1: Vendor Contact</t>
  </si>
  <si>
    <t>Do the policies clearly indicate whether or not a user can contact the vendor about any privacy policy questions, complaints, and material changes to the policies?</t>
  </si>
  <si>
    <t>Does Not: Users can contact the vendor about any privacy policy questions, complaints, or material changes to the policies.</t>
  </si>
  <si>
    <t>1.6.1: Quick Reference</t>
  </si>
  <si>
    <t>Do the policies clearly indicate the vendor's privacy principles by short explanations, layered notices, a table of contents, or outlined privacy principles of the vendor?</t>
  </si>
  <si>
    <t>Non-Transparent: Privacy policies do not indicate any privacy principles, layered notices, or a table of contents.</t>
  </si>
  <si>
    <t>1.7.1: Preferred Language</t>
  </si>
  <si>
    <t>Do the policies clearly indicate they are available in any language(s) other than English?</t>
  </si>
  <si>
    <t>Unanswered: Did not evaluate whether privacy policies are available in multiple languages.</t>
  </si>
  <si>
    <t>1.8.1: Children Intended (BASIC)</t>
  </si>
  <si>
    <t>Do the policies clearly indicate whether or not the product is intended to be used by children under the age of 13?</t>
  </si>
  <si>
    <t>Does: Intended for children under 13.</t>
  </si>
  <si>
    <t>1.8.2: Teens Intended</t>
  </si>
  <si>
    <t>Do the policies clearly indicate whether or not the product is intended to be used by teens 13 to 18 years of age?</t>
  </si>
  <si>
    <t>Does: Intended for teens.</t>
  </si>
  <si>
    <t>1.8.3: Adults Intended</t>
  </si>
  <si>
    <t>Do the policies clearly indicate whether or not the product is intended to be used by adults over the age of 18?</t>
  </si>
  <si>
    <t>Does: Intended for adults over 18.</t>
  </si>
  <si>
    <t>1.8.4: Parents Intended</t>
  </si>
  <si>
    <t>Do the policies clearly indicate whether or not the product is intended to be used by parents or guardians?</t>
  </si>
  <si>
    <t>Non-Transparent: Unclear whether intended for parents or guardians.</t>
  </si>
  <si>
    <t>1.8.5: Students Intended (BASIC)</t>
  </si>
  <si>
    <t>Do the policies clearly indicate whether or not the product is intended to be used by students in preschool or K-12?</t>
  </si>
  <si>
    <t>Does: Intended for students.</t>
  </si>
  <si>
    <t>1.8.6: Teachers Intended</t>
  </si>
  <si>
    <t>Do the policies clearly indicate whether or not the product is intended to be used by teachers?</t>
  </si>
  <si>
    <t>Does: Intended for teachers.</t>
  </si>
  <si>
    <t>Focused Collection</t>
  </si>
  <si>
    <t>2.1.1: Collect PII (BASIC)</t>
  </si>
  <si>
    <t>Do the policies clearly indicate whether or not the vendor collects personally identifiable information (PII)?</t>
  </si>
  <si>
    <t>Does: Personally identifiable information (PII) is collected.</t>
  </si>
  <si>
    <t>2.1.2: PII Categories</t>
  </si>
  <si>
    <t>Do the policies clearly indicate what categories of personally identifiable information are collected by the product?</t>
  </si>
  <si>
    <t>Transparent: The categories of collected personally identifiable information are indicated.</t>
  </si>
  <si>
    <t>2.1.3: Geolocation Data</t>
  </si>
  <si>
    <t>Do the policies clearly indicate whether or not precise geolocation data are collected?</t>
  </si>
  <si>
    <t>Non-Transparent: Unclear whether this product collects geolocation data.</t>
  </si>
  <si>
    <t>2.1.4: Health Data</t>
  </si>
  <si>
    <t>Do the policies clearly indicate whether or not any health or biometric data are collected?</t>
  </si>
  <si>
    <t>Does Not: Biometric or health data are not collected.</t>
  </si>
  <si>
    <t>2.1.5: Behavioral Data</t>
  </si>
  <si>
    <t>Do the policies clearly indicate whether or not any behavioral data are collected?</t>
  </si>
  <si>
    <t>Does: Behavioral data are collected.</t>
  </si>
  <si>
    <t>2.1.6: Sensitive Data</t>
  </si>
  <si>
    <t>Do the policies clearly indicate whether or not sensitive personal information is collected?</t>
  </si>
  <si>
    <t>Does Not: Sensitive data are not collected.</t>
  </si>
  <si>
    <t>2.1.7: Usage Data</t>
  </si>
  <si>
    <t>Do the policies clearly indicate whether or not the product automatically collects any information?</t>
  </si>
  <si>
    <t>Does: Non-personally identifiable information is collected.</t>
  </si>
  <si>
    <t>2.1.8: Lunch Status</t>
  </si>
  <si>
    <t>Do the policies clearly indicate whether or not the vendor collects information on free or reduced lunch status?</t>
  </si>
  <si>
    <t>Does Not: Free or reduced lunch status is not collected.</t>
  </si>
  <si>
    <t>2.2.1: Student Data</t>
  </si>
  <si>
    <t>Do the policies clearly indicate whether or not the vendor collects personal information or education records from preK-12 students?</t>
  </si>
  <si>
    <t>Does: Personal information or education records are collected from preK-12 students.</t>
  </si>
  <si>
    <t>2.2.2: Child Data</t>
  </si>
  <si>
    <t>Do the policies clearly indicate whether or not the vendor collects personal information online from children under 13 years of age?</t>
  </si>
  <si>
    <t>Does: Personal information from children under 13 years of age is collected online.</t>
  </si>
  <si>
    <t>2.3.1: Data Excluded</t>
  </si>
  <si>
    <t>Do the policies clearly indicate whether or not the vendor excludes specific types of data from collection?</t>
  </si>
  <si>
    <t>Does: Specific types of personal information are not collected.</t>
  </si>
  <si>
    <t>2.3.2: Coverage Excluded</t>
  </si>
  <si>
    <t>Do the policies clearly indicate whether or not the vendor excludes specific types of collected data from coverage under its privacy policy?</t>
  </si>
  <si>
    <t>Does Not: Specific types of collected information are not excluded from the privacy policy.</t>
  </si>
  <si>
    <t>2.4.1: Collection Limitation (BASIC)</t>
  </si>
  <si>
    <t>Do the policies clearly indicate whether or not the vendor limits the collection or use of information to only data that are specifically required for the product?</t>
  </si>
  <si>
    <t>Does: Collection or use of data is limited to product requirements.</t>
  </si>
  <si>
    <t>Data Sharing</t>
  </si>
  <si>
    <t>3.1.1: Share Data (BASIC)</t>
  </si>
  <si>
    <t>Do the policies clearly indicate if collected information (this includes data collected via automated tracking or usage analytics) is shared with third parties?</t>
  </si>
  <si>
    <t>Transparent: Collected information is shared with third parties.</t>
  </si>
  <si>
    <t>3.1.2: Data Categories (BASIC)</t>
  </si>
  <si>
    <t>Do the policies clearly indicate what categories of information are shared with third parties?</t>
  </si>
  <si>
    <t>Transparent: The categories of information shared with third parties are indicated.</t>
  </si>
  <si>
    <t>3.2.1: Sharing Purpose</t>
  </si>
  <si>
    <t>Do the policies clearly indicate the vendor's intention or purpose for sharing a user's personal information with third parties?</t>
  </si>
  <si>
    <t>Transparent: The purpose for sharing a user's personal information with third parties is indicated.</t>
  </si>
  <si>
    <t>3.2.2: Third-Party Analytics</t>
  </si>
  <si>
    <t>Do the policies clearly indicate whether or not collected information is shared with third parties for analytics and tracking purposes?</t>
  </si>
  <si>
    <t>Does: Data is shared for analytics.</t>
  </si>
  <si>
    <t>3.2.3: Third-Party Research</t>
  </si>
  <si>
    <t>Do the policies clearly indicate whether or not collected information is shared with third parties for research or product improvement purposes?</t>
  </si>
  <si>
    <t>Does: Data is shared for research and/or product improvement.</t>
  </si>
  <si>
    <t>3.2.4: Third-Party Marketing (BASIC)</t>
  </si>
  <si>
    <t>Do the policies clearly indicate whether or not personal information is shared with third parties for advertising or marketing purposes?</t>
  </si>
  <si>
    <t>Does Not: Data is not shared for third-party advertising and/or marketing.</t>
  </si>
  <si>
    <t>3.3.1: Exclude Sharing</t>
  </si>
  <si>
    <t>Do the policies specify any categories of information that will not be shared with third parties?</t>
  </si>
  <si>
    <t>Non-Transparent: Unclear whether there are specific categories of information that are not shared with third parties.</t>
  </si>
  <si>
    <t>3.4.1: Sell Data (BASIC)</t>
  </si>
  <si>
    <t>Do the policies clearly indicate whether or not a user's personal information is sold or rented to third parties?</t>
  </si>
  <si>
    <t>Does Not: Data is not sold or rented to third parties.</t>
  </si>
  <si>
    <t>3.5.1: Data Acquired</t>
  </si>
  <si>
    <t>Do the policies clearly indicate whether or not the vendor may acquire a user's information from a third party?</t>
  </si>
  <si>
    <t>Does: Personal information from users is acquired from third parties.</t>
  </si>
  <si>
    <t>3.6.1: Outbound Links</t>
  </si>
  <si>
    <t>Do the policies clearly indicate whether or not outbound links on the site to third-party external websites are age-appropriate?</t>
  </si>
  <si>
    <t>Unanswered: Did not evaluate whether third-party external websites are age-appropriate.</t>
  </si>
  <si>
    <t>3.7.1: Authorized Access</t>
  </si>
  <si>
    <t>Do the policies clearly indicate whether or not a third party is authorized to access a user's information?</t>
  </si>
  <si>
    <t>Does: Third parties are authorized to access a user's information.</t>
  </si>
  <si>
    <t>3.8.1: Third-Party Collection</t>
  </si>
  <si>
    <t>Do the policies clearly indicate whether or not a user's personal information is collected by a third party?</t>
  </si>
  <si>
    <t>Does: Personal information of users is collected by a third party.</t>
  </si>
  <si>
    <t>3.9.1: Data Misuse</t>
  </si>
  <si>
    <t>Do the policies clearly indicate whether or not a user's information can be deleted from a third party by the vendor, if found to be misused by the third party?</t>
  </si>
  <si>
    <t>Non-Transparent: Unclear whether personal information can be deleted from a third party if found to be misused.</t>
  </si>
  <si>
    <t>3.10.1: Third-Party Providers</t>
  </si>
  <si>
    <t>Do the policies clearly indicate whether or not third-party services are used to support the internal operations of the vendor's product?</t>
  </si>
  <si>
    <t>Does: Data is shared with third-party service providers.</t>
  </si>
  <si>
    <t>3.10.2: Third-Party Roles</t>
  </si>
  <si>
    <t>Do the policies clearly indicate the role of third-party service providers?</t>
  </si>
  <si>
    <t>Transparent: The roles of third-party service providers are indicated.</t>
  </si>
  <si>
    <t>3.11.1: Third-Party Categories</t>
  </si>
  <si>
    <t>Do the policies clearly indicate the categories of related third parties, such as subsidiaries or affiliates with whom the vendor shares data?</t>
  </si>
  <si>
    <t>Transparent: The categories of third parties that receive personal information are indicated.</t>
  </si>
  <si>
    <t>3.12.1: Third-Party Policy</t>
  </si>
  <si>
    <t>Do the policies clearly indicate whether or not the vendor provides a link to a third-party service provider, data processor, partner, or affiliate's privacy policy?</t>
  </si>
  <si>
    <t>Does: Links to privacy policies of third-party companies are available.</t>
  </si>
  <si>
    <t>3.13.1: Vendor Combination</t>
  </si>
  <si>
    <t>Do the policies clearly indicate whether or not data collected or maintained by the vendor can be augmented, extended, or combined with data from third-party sources?</t>
  </si>
  <si>
    <t>Non-Transparent: Unclear whether data can be combined with data from third-party sources.</t>
  </si>
  <si>
    <t>3.13.2: Third-Party Combination</t>
  </si>
  <si>
    <t>Do the policies clearly indicate whether or not data shared with third parties can be augmented, extended, or combined with data from additional third-party sources?</t>
  </si>
  <si>
    <t>Does Not: Data shared with third parties cannot be combined by third parties for their own purposes.</t>
  </si>
  <si>
    <t>3.14.1: Social Login (BASIC)</t>
  </si>
  <si>
    <t>Do the policies clearly indicate whether or not social or federated login is supported to use the product?</t>
  </si>
  <si>
    <t>Does: Social or federated login is supported.</t>
  </si>
  <si>
    <t>3.14.2: Social Collection</t>
  </si>
  <si>
    <t>Do the policies clearly indicate whether or not the vendor collects information from social or federated login providers?</t>
  </si>
  <si>
    <t>Non-Transparent: Unclear whether personal information from social or federated login providers is collected.</t>
  </si>
  <si>
    <t>3.14.3: Social Sharing</t>
  </si>
  <si>
    <t>Do the policies clearly indicate whether or not the vendor shares information with social or federated login providers?</t>
  </si>
  <si>
    <t>Non-Transparent: Unclear whether personal Information is shared with social or federated login providers.</t>
  </si>
  <si>
    <t>3.15.1: Data Deidentified</t>
  </si>
  <si>
    <t>Do the policies clearly indicate whether or not a user's information that is shared or sold to a third-party is only done so in an anonymous or deidentified format?</t>
  </si>
  <si>
    <t>Non-Transparent: Unclear whether user information is shared in an anonymous or deidentified format.</t>
  </si>
  <si>
    <t>3.15.2: Deidentification Process</t>
  </si>
  <si>
    <t>Do the policies clearly indicate whether or not the deidentification process is done with a reasonable level of justified confidence, or whether the vendor provides links to any information that describes their deidentification process?</t>
  </si>
  <si>
    <t>Non-Transparent: Unclear whether the vendor describes their deidentification process of user information.</t>
  </si>
  <si>
    <t>3.16.1: Third-Party Limits (BASIC)</t>
  </si>
  <si>
    <t>Do the policies clearly indicate whether or not the vendor imposes contractual limits on how third parties can use personal information that the vendor shares or sells to them?</t>
  </si>
  <si>
    <t>Does: Contractual limits are placed on third-party data use.</t>
  </si>
  <si>
    <t>3.16.2: Combination Limits</t>
  </si>
  <si>
    <t>Do the policies clearly indicate whether or not the vendor imposes contractual limits that prohibit third parties from reidentifying or combining data with other data sources that the vendor shares or sells to them?</t>
  </si>
  <si>
    <t>Non-Transparent: Unclear whether contractual limits prohibit third parties from reidentifying deidentified information.</t>
  </si>
  <si>
    <t>Respect for Context</t>
  </si>
  <si>
    <t>4.1.1: Purpose Limitation</t>
  </si>
  <si>
    <t>Do the policies clearly indicate whether or not the vendor limits the use of data collected by the product to the educational purpose for which it was collected?</t>
  </si>
  <si>
    <t>Does: Use of information is limited to the purpose for which it was collected.</t>
  </si>
  <si>
    <t>4.1.2: Data Purpose</t>
  </si>
  <si>
    <t>Do the policies clearly indicate the context or purpose for which data are collected?</t>
  </si>
  <si>
    <t>Transparent: The purpose for which data is collected is indicated.</t>
  </si>
  <si>
    <t>4.2.1: Combination Type</t>
  </si>
  <si>
    <t>Do the policies clearly indicate whether or not the vendor would treat personally identifiable information (PII) combined with non-personally identifiable information as PII?</t>
  </si>
  <si>
    <t>Non-Transparent: Unclear whether this product treats combined information as personally identifiable information (PII).</t>
  </si>
  <si>
    <t>4.3.1: Context Notice</t>
  </si>
  <si>
    <t>Do the policies clearly indicate whether or not notice is provided to a user if the vendor changes the context in which data is collected?</t>
  </si>
  <si>
    <t>Non-Transparent: Unclear whether notice is provided if the context in which data are collected changes.</t>
  </si>
  <si>
    <t>4.4.1: Context Consent</t>
  </si>
  <si>
    <t>Do the policies clearly indicate whether or not the vendor will obtain consent if the practices in which data are collected change or are inconsistent with contractual requirements?</t>
  </si>
  <si>
    <t>Non-Transparent: Unclear whether consent is obtained if the practices in which data are collected change.</t>
  </si>
  <si>
    <t>4.5.1: Community Guidelines</t>
  </si>
  <si>
    <t>Do the policies clearly indicate whether or not the vendor may terminate a user's account if they engage in any prohibited activities?</t>
  </si>
  <si>
    <t>Does: Accounts may be terminated if users engage in any prohibited activities.</t>
  </si>
  <si>
    <t>Individual Control</t>
  </si>
  <si>
    <t>5.1.1: User Submission (BASIC)</t>
  </si>
  <si>
    <t>Do the policies clearly indicate whether or not a user can create or upload content to the product?</t>
  </si>
  <si>
    <t>Does: Users can create or upload content.</t>
  </si>
  <si>
    <t>5.2.1: Collection Consent</t>
  </si>
  <si>
    <t>Do the policies clearly indicate whether or not the vendor requests opt-in consent from a user at the time information is collected?</t>
  </si>
  <si>
    <t>Non-Transparent: Unclear whether opt-in consent is requested from users at the time personal information is collected.</t>
  </si>
  <si>
    <t>5.3.1: Complaint Notice</t>
  </si>
  <si>
    <t>Do the policies clearly indicate whether or not the vendor has a grievance or remedy mechanism for users to file a complaint after the vendor restricts or removes a user's content or account?</t>
  </si>
  <si>
    <t>Non-Transparent: Unclear whether a grievance or remedy mechanism is available for users to file a complaint.</t>
  </si>
  <si>
    <t>5.4.1: User Control</t>
  </si>
  <si>
    <t>Do the policies clearly indicate whether or not a user can control the vendor or third party's use of their information through privacy settings?</t>
  </si>
  <si>
    <t>Non-Transparent: Unclear whether users can control their information through privacy settings.</t>
  </si>
  <si>
    <t>5.5.1: Opt-Out Consent</t>
  </si>
  <si>
    <t>Do the policies clearly indicate whether or not a user can opt out from the disclosure or sale of their data to a third party?</t>
  </si>
  <si>
    <t>Does: Users can opt out from the disclosure or sale of their data to a third party.</t>
  </si>
  <si>
    <t>5.5.2: Disclosure Request</t>
  </si>
  <si>
    <t>Do the policies clearly indicate whether or not a user can request the vendor to provide all the personal information the vendor has shared with third parties?</t>
  </si>
  <si>
    <t>Does: Users can request to know what personal information has been shared with third parties for commercial purposes.</t>
  </si>
  <si>
    <t>5.5.3: Disclosure Notice</t>
  </si>
  <si>
    <t>Do the policies clearly indicate whether or not the vendor will provide the affected user, school, parent, or student with notice in the event the vendor receives a government or legal request for their information?</t>
  </si>
  <si>
    <t>Non-Transparent: Unclear whether notice is provided in the event the vendor receives a government or legal request for a user’s information.</t>
  </si>
  <si>
    <t>5.6.1: Data Ownership</t>
  </si>
  <si>
    <t>Do the policies clearly indicate whether or not a student, educator, parent, or the school retains ownership to the Intellectual Property rights of the data collected or uploaded to the product?</t>
  </si>
  <si>
    <t>Non-Transparent: Unclear whether users retain ownership of their data.</t>
  </si>
  <si>
    <t>5.6.2: Copyright License</t>
  </si>
  <si>
    <t>Do the policies clearly indicate whether or not the vendor may claim a copyright license to the data or content collected from a user?</t>
  </si>
  <si>
    <t>Non-Transparent: Unclear whether a copyright license is claimed to data or content collected from a user.</t>
  </si>
  <si>
    <t>5.6.3: Copyright Limits</t>
  </si>
  <si>
    <t>Do the policies clearly indicate whether or not the vendor limits its copyright license of a user's data?</t>
  </si>
  <si>
    <t>Non-Transparent: Unclear whether any copyright license to a user's data is limited in scope or duration.</t>
  </si>
  <si>
    <t>5.6.4: Copyright Violation</t>
  </si>
  <si>
    <t>Do the policies clearly indicate whether or not the vendor provides notice to a user when their content is removed or disabled because of alleged infringement or other Intellectual Property violations?</t>
  </si>
  <si>
    <t>Non-Transparent: Unclear whether notice is provided to users when their content is removed or disabled because of an alleged copyright violation.</t>
  </si>
  <si>
    <t>Access and Accuracy</t>
  </si>
  <si>
    <t>6.1.1: Access Data (BASIC)</t>
  </si>
  <si>
    <t>Do the policies clearly indicate whether or not the vendor provides authorized individuals a method to access a user's personal information?</t>
  </si>
  <si>
    <t>Does: Processes to access and review user data are available.</t>
  </si>
  <si>
    <t>6.1.2: Restrict Access</t>
  </si>
  <si>
    <t>Do the policies clearly indicate whether or not the vendor provides mechanisms (permissions, roles, or access controls, etc.) to restrict what data is accessible to specific users?</t>
  </si>
  <si>
    <t>Does: Permissions, roles, or access controls are available to restrict who has access to data.</t>
  </si>
  <si>
    <t>6.1.3: Review Data</t>
  </si>
  <si>
    <t>Do the policies clearly indicate whether or not the vendor provides a process available for the school, parents, or eligible students to review student information?</t>
  </si>
  <si>
    <t>Does: Processes to review data are available for the school, parents, or students.</t>
  </si>
  <si>
    <t>6.2.1: Maintain Accuracy</t>
  </si>
  <si>
    <t>Do the policies clearly indicate whether or not the vendor takes steps to maintain the accuracy of data they collect and store?</t>
  </si>
  <si>
    <t>Non-Transparent: Unclear whether the vendor maintains the accuracy of data they collect.</t>
  </si>
  <si>
    <t>6.3.1: Data Modification (BASIC)</t>
  </si>
  <si>
    <t>Do the policies clearly indicate whether or not the vendor provides authorized individuals with the ability to modify a user's inaccurate data?</t>
  </si>
  <si>
    <t>Does: Processes to modify inaccurate data are available.</t>
  </si>
  <si>
    <t>6.3.2: Modification Process</t>
  </si>
  <si>
    <t>Do the policies clearly indicate whether or not the vendor provides a process for the schools, parents, or eligible students to modify inaccurate student information?</t>
  </si>
  <si>
    <t>Does: Processes for the school, parents, or students to modify data are available.</t>
  </si>
  <si>
    <t>6.3.3: Modification Notice</t>
  </si>
  <si>
    <t>Do the policies clearly indicate how long the vendor has to modify a user's inaccurate data after given notice?</t>
  </si>
  <si>
    <t>Transparent: The time period for the vendor to modify inaccurate data is indicated.</t>
  </si>
  <si>
    <t>6.4.1: Retention Policy</t>
  </si>
  <si>
    <t>Do the policies clearly indicate the vendor's data retention policy, including any data sunsets or any time-period after which a user's data will be automatically deleted if they are inactive on the product?</t>
  </si>
  <si>
    <t>Non-Transparent: Unclear whether the product provides a data-retention policy.</t>
  </si>
  <si>
    <t>6.4.2: Retention Limits</t>
  </si>
  <si>
    <t>Do the policies clearly indicate whether or not the vendor will limit the retention of a user's data unless a valid request to inspect data is made?</t>
  </si>
  <si>
    <t>Unanswered: Did not evaluate whether the retention time period of a user's data can be changed upon a valid inspection request.</t>
  </si>
  <si>
    <t>6.5.1: Deletion Purpose</t>
  </si>
  <si>
    <t>Do the policies clearly indicate whether or not the vendor will delete a user's personal information when the data are no longer necessary to fulfill its intended purpose?</t>
  </si>
  <si>
    <t>Non-Transparent: Unclear whether this product deletes data when no longer necessary.</t>
  </si>
  <si>
    <t>6.5.2: Account Deletion</t>
  </si>
  <si>
    <t>Do the policies clearly indicate whether or not a user's data are deleted upon account cancellation or termination?</t>
  </si>
  <si>
    <t>Non-Transparent: Unclear whether a user's data are deleted upon account cancellation or termination.</t>
  </si>
  <si>
    <t>6.5.3: User Deletion</t>
  </si>
  <si>
    <t>Do the policies clearly indicate whether or not a user can delete all of their personal and non-personal information from the vendor?</t>
  </si>
  <si>
    <t>Does: Processes to delete user data are available.</t>
  </si>
  <si>
    <t>6.5.4: Deletion Process (BASIC)</t>
  </si>
  <si>
    <t>Do the policies clearly indicate whether or not the vendor provides a process for the school, parent, or eligible student to delete a student's personal information?</t>
  </si>
  <si>
    <t>Does: Processes for the school, parents, or students to delete data are available.</t>
  </si>
  <si>
    <t>6.5.5: Deletion Notice</t>
  </si>
  <si>
    <t>Do the policies clearly indicate how long the vendor may take to delete a user's data after given notice?</t>
  </si>
  <si>
    <t>Transparent: The time period for the vendor to delete data is indicated.</t>
  </si>
  <si>
    <t>6.6.1: User Export</t>
  </si>
  <si>
    <t>Do the policies clearly indicate whether or not a user can export or download their data, including any user created content on the product?</t>
  </si>
  <si>
    <t>Non-Transparent: Unclear whether this product provides users the ability to download their data.</t>
  </si>
  <si>
    <t>6.6.2: Legacy Contact</t>
  </si>
  <si>
    <t>Do the policies clearly indicate whether or not a user may assign an authorized account manager or legacy contact to access and download their data?</t>
  </si>
  <si>
    <t>Unanswered: Did not evaluate whether a user can assign an authorized account manager or legacy contact.</t>
  </si>
  <si>
    <t>Data Transfer</t>
  </si>
  <si>
    <t>7.1.1: Transfer Data (BASIC)</t>
  </si>
  <si>
    <t>Do the policies clearly indicate whether or not the vendor can transfer a user's data in the event of the vendor's merger, acquisition, or bankruptcy?</t>
  </si>
  <si>
    <t>Does: User information can be transferred to a third party.</t>
  </si>
  <si>
    <t>7.1.2: Data Assignment</t>
  </si>
  <si>
    <t>Do the policies clearly indicate whether or not the vendor can assign its rights or delegate its duties under the policies to a successor vendor without notice or consent to the user?</t>
  </si>
  <si>
    <t>Does: Notice is provided to users if the vendor assigns its rights or delegates its duties to another company.</t>
  </si>
  <si>
    <t>7.1.3: Transfer Notice</t>
  </si>
  <si>
    <t>Do the policies clearly indicate whether or not the vendor will notify users of a data transfer to a third-party successor, in the event of a vendor's bankruptcy, merger, or acquisition?</t>
  </si>
  <si>
    <t>Does: Users are notified if their information is transferred to a third party.</t>
  </si>
  <si>
    <t>7.2.1: Delete Transfer</t>
  </si>
  <si>
    <t>Do the policies clearly indicate whether or not a user can request to delete their data prior to its transfer to a third-party successor in the event of a vendor bankruptcy, merger, or acquisition?</t>
  </si>
  <si>
    <t>Non-Transparent: Unclear whether user information can be deleted prior to its transfer to a third party.</t>
  </si>
  <si>
    <t>7.3.1: Contractual Limits</t>
  </si>
  <si>
    <t>Do the policies clearly indicate whether or not the third-party successor of a data transfer is contractually required to provide the same privacy compliance required of the vendor?</t>
  </si>
  <si>
    <t>Does: Third-party transfer is contractually required to use the same privacy practices.</t>
  </si>
  <si>
    <t>Security</t>
  </si>
  <si>
    <t>8.1.1: Verify Identity</t>
  </si>
  <si>
    <t>Do the policies clearly indicate whether or not the vendor or vendor-authorized third party verifies a user's identity with personal information?</t>
  </si>
  <si>
    <t>Non-Transparent: Unclear whether a user's identity is verified with additional personal information.</t>
  </si>
  <si>
    <t>8.2.1: Account Required (BASIC)</t>
  </si>
  <si>
    <t>Do the policies indicate whether or not the vendor requires a user to create an account with a username and password in order to use the product?</t>
  </si>
  <si>
    <t>Does: Account creation is required.</t>
  </si>
  <si>
    <t>8.2.2: Managed Account (BASIC)</t>
  </si>
  <si>
    <t>Do the policies clearly indicate whether or not the vendor provides user managed accounts for a parent, teacher, school or district?</t>
  </si>
  <si>
    <t>Does: Parental controls or managed accounts are available.</t>
  </si>
  <si>
    <t>8.2.3: Two-Factor Protection</t>
  </si>
  <si>
    <t>Do the policies clearly indicate whether or not the security of a user's account is protected by two-factor authentication?</t>
  </si>
  <si>
    <t>Non-Transparent: Unclear whether two-factor account protection is available.</t>
  </si>
  <si>
    <t>8.3.1: Security Agreement</t>
  </si>
  <si>
    <t>Do the policies clearly indicate whether or not a third party with access to a user's information is contractually required to provide the same level of security protections as the vendor?</t>
  </si>
  <si>
    <t>Does: Third-party contractual security protections are required.</t>
  </si>
  <si>
    <t>8.4.1: Reasonable Security (BASIC)</t>
  </si>
  <si>
    <t>Do the policies clearly indicate whether or not reasonable security standards are used to protect the confidentiality of a user's personal information?</t>
  </si>
  <si>
    <t>Does: Industry best practices are used to protect data.</t>
  </si>
  <si>
    <t>8.4.2: Employee Access</t>
  </si>
  <si>
    <t>Do the policies clearly indicate whether or not the vendor implements physical access controls or limits employee access to user information?</t>
  </si>
  <si>
    <t>Does: Employee or physical access to user information is limited.</t>
  </si>
  <si>
    <t>8.5.1: Transit Encryption (BASIC)</t>
  </si>
  <si>
    <t>Do the policies clearly indicate whether or not all data in transit is encrypted?</t>
  </si>
  <si>
    <t>Does: All data in transit are encrypted.</t>
  </si>
  <si>
    <t>8.6.1: Storage Encryption (BASIC)</t>
  </si>
  <si>
    <t>Do the policies clearly indicate whether or not all data at rest is encrypted?</t>
  </si>
  <si>
    <t>Does: All data at rest are encrypted.</t>
  </si>
  <si>
    <t>8.6.2: Data Control</t>
  </si>
  <si>
    <t>Do the policies clearly indicate whether or not personal information is stored outside the control of the vendor?</t>
  </si>
  <si>
    <t>Does: Personal information of users is stored with a third party.</t>
  </si>
  <si>
    <t>8.7.1: Breach Notice (BASIC)</t>
  </si>
  <si>
    <t>Do the policies clearly indicate whether or not the vendor provides notice in the event of a data breach to affected individuals?</t>
  </si>
  <si>
    <t>Does: Notice is provided in the event of a data breach.</t>
  </si>
  <si>
    <t>8.8.1: Security Audit</t>
  </si>
  <si>
    <t>Do the policies clearly indicate whether or not the data privacy or security practices of the vendor are internally or externally audited to ensure compliance?</t>
  </si>
  <si>
    <t>Does: Data-privacy and security-compliance audits are performed.</t>
  </si>
  <si>
    <t>Responsible Use</t>
  </si>
  <si>
    <t>9.1.1: Safe Interactions (BASIC)</t>
  </si>
  <si>
    <t>Do the policies clearly indicate whether or not a user can interact with trusted users?</t>
  </si>
  <si>
    <t>Non-Transparent: Unclear whether this product supports interactions between trusted users and/or students.</t>
  </si>
  <si>
    <t>9.1.2: Unsafe Interactions</t>
  </si>
  <si>
    <t>Do the policies clearly indicate whether or not a user can interact with untrusted users?</t>
  </si>
  <si>
    <t>Non-Transparent: Unclear whether users can interact with untrusted users, including strangers and/or adults.</t>
  </si>
  <si>
    <t>9.1.3: Share Profile</t>
  </si>
  <si>
    <t>Do the policies clearly indicate whether or not information must be shared or revealed by a user in order to participate in social interactions?</t>
  </si>
  <si>
    <t>Unanswered: Did not evaluate whether profile information is shared for social interactions.</t>
  </si>
  <si>
    <t>9.2.1: Visible Data (BASIC)</t>
  </si>
  <si>
    <t>Do the policies clearly indicate whether or not a user's personal information can be displayed publicly in any way?</t>
  </si>
  <si>
    <t>Does Not: Personal information is not displayed publicly.</t>
  </si>
  <si>
    <t>9.2.2: Control Visibility</t>
  </si>
  <si>
    <t>Do the policies clearly indicate whether or not a user has control over how their personal information is displayed to others?</t>
  </si>
  <si>
    <t>Does: Users can control how their data are displayed.</t>
  </si>
  <si>
    <t>9.3.1: Monitor Content</t>
  </si>
  <si>
    <t>Do the policies clearly indicate whether or not the vendor reviews, screens, or monitors user-created content?</t>
  </si>
  <si>
    <t>Does: User-created content is reviewed, screened, or monitored by the vendor.</t>
  </si>
  <si>
    <t>9.3.2: Filter Content (BASIC)</t>
  </si>
  <si>
    <t>Do the policies clearly indicate whether or not the vendor takes reasonable measures to delete all personal information from a user's postings before they are made publicly visible?</t>
  </si>
  <si>
    <t>Non-Transparent: Unclear whether user-created content is filtered for personal information before being made publicly visible.</t>
  </si>
  <si>
    <t>9.3.3: Moderating Interactions (BASIC)</t>
  </si>
  <si>
    <t>Do the policies clearly indicate whether or not social interactions between users of the product are moderated?</t>
  </si>
  <si>
    <t>Non-Transparent: Unclear whether social interactions between users are moderated.</t>
  </si>
  <si>
    <t>9.3.4: Log Interactions</t>
  </si>
  <si>
    <t>Do the policies clearly indicate whether or not social interactions are logged by the vendor and are available for review or audit?</t>
  </si>
  <si>
    <t>Non-Transparent: Unclear whether social interactions of users are logged.</t>
  </si>
  <si>
    <t>9.4.1: Block Content</t>
  </si>
  <si>
    <t>Do the policies clearly indicate whether or not an educator, parent, or a school has the ability to filter or block inappropriate content or social interactions?</t>
  </si>
  <si>
    <t>Non-Transparent: Unclear whether users can filter or block inappropriate content.</t>
  </si>
  <si>
    <t>9.4.2: Report Abuse</t>
  </si>
  <si>
    <t>Do the policies clearly indicate whether or not a user can report abusive behavior, or cyberbullying?</t>
  </si>
  <si>
    <t>Non-Transparent: Unclear whether users can report abuse or cyberbullying.</t>
  </si>
  <si>
    <t>9.5.1: Safe Tools</t>
  </si>
  <si>
    <t>Do the policies clearly indicate whether or not the vendor provides tools and processes that support safe and appropriate social interactions on the product?</t>
  </si>
  <si>
    <t>Non-Transparent: Unclear whether the vendor provides links to tools or processes that support safe and appropriate social interactions.</t>
  </si>
  <si>
    <t>Advertising</t>
  </si>
  <si>
    <t>10.1.1: Service Messages</t>
  </si>
  <si>
    <t>Do the policies clearly indicate whether or not a user will receive service- or administrative-related email or text message communications from the vendor or a third party?</t>
  </si>
  <si>
    <t>Does: A user can receive service- or administrative-related communications from the vendor.</t>
  </si>
  <si>
    <t>10.2.1: Traditional Ads (BASIC)</t>
  </si>
  <si>
    <t>Do the policies clearly indicate whether or not traditional advertisements are displayed to a user based on a webpage's content, and not that user's data?</t>
  </si>
  <si>
    <t>Does Not: Traditional or contextual advertisements are not displayed.</t>
  </si>
  <si>
    <t>10.3.1: Behavioral Ads (BASIC)</t>
  </si>
  <si>
    <t>Do the policies clearly indicate whether or not behavioral advertising based on a user's personal information are displayed?</t>
  </si>
  <si>
    <t>Does Not: Behavioral or targeted advertising is not displayed.</t>
  </si>
  <si>
    <t>10.4.1: Third-Party Tracking (BASIC)</t>
  </si>
  <si>
    <t>Do the policies clearly indicate whether or not third-party advertising services or tracking technologies collect any information from a user of the product?</t>
  </si>
  <si>
    <t>Does: Data is collected by third-party advertising or tracking services.</t>
  </si>
  <si>
    <t>10.4.2: Track Users (BASIC)</t>
  </si>
  <si>
    <t>Do the policies clearly indicate whether or not a user's information is used to track users and display target advertisements on other third-party websites or services?</t>
  </si>
  <si>
    <t>Does Not: Data is not used to track and target advertisements on other third-party websites or services.</t>
  </si>
  <si>
    <t>10.4.3: Data Profile (BASIC)</t>
  </si>
  <si>
    <t>Do the policies clearly indicate whether or not the vendor allows third parties to use a student's data to create an automated profile, engage in data enhancement, conduct social advertising, or target advertising to students, parents, teachers, or the school?</t>
  </si>
  <si>
    <t>Does Not: Data profiles are not created and used for data enhancement, and/or targeted advertisements.</t>
  </si>
  <si>
    <t>10.5.1: Filter Ads</t>
  </si>
  <si>
    <t>Do the policies clearly indicate whether or not the vendor or third party filters inappropriate advertisements (e.g., alcohol, gambling, violence, or sexual content)?</t>
  </si>
  <si>
    <t>Does: Children do not receive any inappropriate advertisements.</t>
  </si>
  <si>
    <t>10.6.1: Marketing Messages</t>
  </si>
  <si>
    <t>Do the policies clearly indicate whether or not the vendor may send marketing emails, text messages, or other related communications that may be of interest to a user?</t>
  </si>
  <si>
    <t>Does: The vendor can send marketing messages.</t>
  </si>
  <si>
    <t>10.6.2: Third-Party Promotions</t>
  </si>
  <si>
    <t>Do the policies clearly indicate whether or not the vendor may ask a user to participate in any sweepstakes, contests, surveys, or other similar promotions?</t>
  </si>
  <si>
    <t>Unanswered: Did not evaluate whether this vendor provides promotional sweepstakes, contests, or surveys.</t>
  </si>
  <si>
    <t>10.7.1: Unsubscribe Ads</t>
  </si>
  <si>
    <t>Do the policies clearly indicate whether or not a user can opt out of traditional, contextual, or behavioral advertising?</t>
  </si>
  <si>
    <t>Does Not: Users cannot opt out of traditional, contextual, or behavioral advertising.</t>
  </si>
  <si>
    <t>10.7.2: Unsubscribe Marketing</t>
  </si>
  <si>
    <t>Do the policies clearly indicate whether or not a user can opt out or unsubscribe from a vendor or third party marketing communication?</t>
  </si>
  <si>
    <t>Does: Users can opt out or unsubscribe from marketing communications.</t>
  </si>
  <si>
    <t>10.8.1: DoNotTrack Response</t>
  </si>
  <si>
    <t>Do the policies clearly indicate whether or not the vendor responds to a "Do Not Track" signal or other opt-out mechanisms from a user?</t>
  </si>
  <si>
    <t>Does Not: Vendor does not respond to Do Not Track or other opt-out mechanisms.</t>
  </si>
  <si>
    <t>10.8.2: DoNotTrack Description</t>
  </si>
  <si>
    <t>Do the policies clearly indicate whether the vendor provides a link to a description and the effects of any program or protocol the vendor follows that offers consumers a choice not to be tracked?</t>
  </si>
  <si>
    <t>Non-Transparent: Unclear whether the vendor provides a method for users to opt-out from third-party tracking.</t>
  </si>
  <si>
    <t>Compliance</t>
  </si>
  <si>
    <t>11.1.1: Actual Knowledge</t>
  </si>
  <si>
    <t>Do the policies clearly indicate whether or not the vendor has actual knowledge that personal information from children under 13 years of age is collected by the product?</t>
  </si>
  <si>
    <t>Does: Vendor does have actual knowledge that personal information from users under 13 years of age is collected.</t>
  </si>
  <si>
    <t>11.1.2: COPPA Notice</t>
  </si>
  <si>
    <t>Do the policies clearly indicate whether or not the vendor describes: (1) what information is collected from children under 13 years of age, (2) how that information is used, and (3) its disclosure practices for that information?</t>
  </si>
  <si>
    <t>Does: Children's privacy is applicable.</t>
  </si>
  <si>
    <t>11.1.3: Restrict Account</t>
  </si>
  <si>
    <t>Do the policies clearly indicate whether or not the vendor prohibits creating an account for a child under 13 years of age?</t>
  </si>
  <si>
    <t>Does Not: Account creation is not restricted for users under 13 years of age.</t>
  </si>
  <si>
    <t>11.1.4: Restrict Purchase</t>
  </si>
  <si>
    <t>Do the policies clearly indicate whether or not the vendor restricts in-app purchases for a child under 13 years of age?</t>
  </si>
  <si>
    <t>Unanswered: Did not evaluate whether this product restricts in-app purchases for users under 13 years of age.</t>
  </si>
  <si>
    <t>11.1.5: Safe Harbor</t>
  </si>
  <si>
    <t>Do the policies clearly indicate whether or not the product participates in an FTC-approved COPPA safe harbor program?</t>
  </si>
  <si>
    <t>Does: The vendor participates in an FTC-approved COPPA safe harbor program.</t>
  </si>
  <si>
    <t>11.2.1: School Purpose (BASIC)</t>
  </si>
  <si>
    <t>Do the policies clearly indicate whether or not the product is primarily used, designed, and marketed for preschool or K-12 school purposes?</t>
  </si>
  <si>
    <t>Does: Product is primarily used by, designed for, and marketed toward students in grades preK–12.</t>
  </si>
  <si>
    <t>11.2.2: Education Records</t>
  </si>
  <si>
    <t>Do the policies clearly indicate the process by which education records are entered into the product? For example, are data entered by district staff, school employees, parents, teachers, students, or some other person?</t>
  </si>
  <si>
    <t>Transparent: Product does create education records.</t>
  </si>
  <si>
    <t>11.2.3: School Contract</t>
  </si>
  <si>
    <t>Do the policies clearly indicate whether or not the vendor provides a contract to a Local Educational Agency (LEA) or otherwise provides notice to users of additional rights?</t>
  </si>
  <si>
    <t>Does: Notification of a contract or additional rights is provided.</t>
  </si>
  <si>
    <t>11.2.4: School Official</t>
  </si>
  <si>
    <t>Do the policies clearly indicate whether or not the vendor is under the direct control of the educational institution and designates themselves a 'School Official' under FERPA?</t>
  </si>
  <si>
    <t>Does: Vendor is designated as a school official.</t>
  </si>
  <si>
    <t>11.3.1: Parental Consent (BASIC)</t>
  </si>
  <si>
    <t>Do the policies clearly indicate whether or not the vendor or third party obtains verifiable parental consent before they collect or disclose personal information?</t>
  </si>
  <si>
    <t>Non-Transparent: Unclear whether this product requires parental consent.</t>
  </si>
  <si>
    <t>11.3.2: Limit Consent</t>
  </si>
  <si>
    <t>Do the policies clearly indicate whether or not a parent can consent to the collection and use of their child's personal information without also consenting to the disclosure of the information to third parties?</t>
  </si>
  <si>
    <t>Non-Transparent: Unclear whether this product limits parental consent with respect to third parties.</t>
  </si>
  <si>
    <t>11.3.3: Withdraw Consent</t>
  </si>
  <si>
    <t>Do the policies clearly indicate whether or not the vendor responds to a request from a parent or guardian to prevent further collection of their child's information?</t>
  </si>
  <si>
    <t>Non-Transparent: Unclear whether this product allows parents to withdraw consent for the further collection of their child's information.</t>
  </si>
  <si>
    <t>11.3.4: Delete Child-PII</t>
  </si>
  <si>
    <t>Do the policies clearly indicate whether or not the vendor deletes personal information from a student or child under 13 years of age if collected without parental consent?</t>
  </si>
  <si>
    <t>Non-Transparent: Unclear whether this product deletes children's personal information if collected without parental consent.</t>
  </si>
  <si>
    <t>11.3.5: Consent Method (BASIC)</t>
  </si>
  <si>
    <t>Do the policies clearly indicate whether or not the vendor provides notice to parents or guardians of the methods to provide verifiable parental consent under COPPA?</t>
  </si>
  <si>
    <t>Non-Transparent: Unclear whether this product provides parental consent notice and method for submission.</t>
  </si>
  <si>
    <t>11.3.6: Internal Operations</t>
  </si>
  <si>
    <t>Do the policies clearly indicate whether or not the vendor can collect and use personal information from children without parental consent to support the 'internal operations' of the vendor's product?</t>
  </si>
  <si>
    <t>Non-Transparent: Unclear whether the vendor can use collected information to support the “internal operations” of the product.</t>
  </si>
  <si>
    <t>11.3.7: COPPA Exception</t>
  </si>
  <si>
    <t>Do the policies clearly indicate whether or not the vendor collects personal information from children without verifiable parental consent for the sole purpose of trying to obtain consent under COPPA?</t>
  </si>
  <si>
    <t>Non-Transparent: Unclear whether this product indicates COPPA parental consent exceptions.</t>
  </si>
  <si>
    <t>11.3.8: FERPA Exception</t>
  </si>
  <si>
    <t>Do the policies clearly indicate whether or not the vendor may disclose personal information without verifiable parental consent under a FERPA exception?</t>
  </si>
  <si>
    <t>Non-Transparent: Unclear whether the vendor indicates FERPA parental consent exceptions.</t>
  </si>
  <si>
    <t>11.3.9: Directory Information</t>
  </si>
  <si>
    <t>Do the policies clearly indicate whether or not the vendor discloses student information as 'Directory Information' under a FERPA exception?</t>
  </si>
  <si>
    <t>Non-Transparent: Unclear whether this product discloses directory information.</t>
  </si>
  <si>
    <t>11.3.10: School Consent</t>
  </si>
  <si>
    <t>Do the policies clearly indicate whether or not responsibility or liability for obtaining verified parental consent is transferred to the school or district?</t>
  </si>
  <si>
    <t>Does: Parental consent obligations are transferred to the school or district.</t>
  </si>
  <si>
    <t>11.4.1: Policy Jurisdiction</t>
  </si>
  <si>
    <t>Do the policies clearly indicate the vendor's jurisdiction that applies to the construction, interpretation, and enforcement of the policies?</t>
  </si>
  <si>
    <t>Transparent: The legal jurisdiction that applies to the laws governing any dispute is indicated.</t>
  </si>
  <si>
    <t>11.4.2: Dispute Resolution</t>
  </si>
  <si>
    <t>Do the policies clearly indicate whether or not the vendor requires a user to waive the right to a jury trial, or settle any disputes by Alternative Dispute Resolution (ADR)?</t>
  </si>
  <si>
    <t>Does: A user is required to waive the right to a jury trial, or settle any disputes by arbitration.</t>
  </si>
  <si>
    <t>11.4.3: Class Waiver</t>
  </si>
  <si>
    <t>Do the policies clearly indicate whether or not the vendor requires the user to waive their right to join a class action lawsuit?</t>
  </si>
  <si>
    <t>Does: A user is required to waive the right to join a class action lawsuit.</t>
  </si>
  <si>
    <t>11.4.4: Law Enforcement</t>
  </si>
  <si>
    <t>Do the policies clearly indicate whether or not the vendor can use or disclose a user's data under a requirement of applicable law to comply with a legal process, to respond to governmental requests, to enforce their own policies, for assistance in fraud detection and prevention, or to protect the rights, privacy, safety or property of the vendor, its users, or others?</t>
  </si>
  <si>
    <t>Does: A vendor will disclose personal information to law enforcement.</t>
  </si>
  <si>
    <t>11.5.1: Privacy Badge</t>
  </si>
  <si>
    <t>Do the policies clearly indicate whether or not the vendor has signed any privacy pledges or received any other privacy certifications?</t>
  </si>
  <si>
    <t>Does: The vendor has signed a privacy pledge or received a privacy certification.</t>
  </si>
  <si>
    <t>11.6.1: GDPR Jurisdiction</t>
  </si>
  <si>
    <t>Do the policies clearly indicate whether or not a user's data are subject to International data transfer or jurisdiction laws, such as a privacy shield or a safe harbor framework that protects the cross-border transfer of a user's data?</t>
  </si>
  <si>
    <t>Does: A user's data are subject to International data transfer or jurisdiction laws, such as the GDPR.</t>
  </si>
  <si>
    <t>11.6.2: GDPR Role</t>
  </si>
  <si>
    <t>Do the policies clearly indicate whether or not the vendor is categorized as a Data Controller or a Data Processor, and whether it has identified a Data Protection Officer (DPO) for the purposes of GDPR compliance?</t>
  </si>
  <si>
    <t>Non-Transparent: Unclear whether the vendor has indicated it is a Data Controller or Data Processor.</t>
  </si>
  <si>
    <t>Sources</t>
  </si>
  <si>
    <t>https://www.magicschool.ai/privacy-security/privacy-policy</t>
  </si>
  <si>
    <t>https://privacy.commonsense.org/resource/privacy-ratings</t>
  </si>
  <si>
    <t>https://www.magicschool.ai/privacy</t>
  </si>
  <si>
    <t>https://privacy.commonsense.org/resource/full-questions</t>
  </si>
  <si>
    <t>https://www.magicschool.ai/privacy-security/student-data-policy</t>
  </si>
  <si>
    <t>https://github.com/commonsense-org/privacy-questions-output/blob/main/full-security-assessment-questions.md</t>
  </si>
  <si>
    <t>https://www.magicschool.ai/privacy-security/terms-of-service</t>
  </si>
  <si>
    <t>https://privacy.commonsense.org/evaluation/MagicSchool.ai</t>
  </si>
  <si>
    <t>https://www.magicschool.ai/faq</t>
  </si>
  <si>
    <t>https://github.com/commonsense-org/privacy-questions-output/blob/main/spr-questions.md</t>
  </si>
  <si>
    <t>https://notebooklm.google.com/</t>
  </si>
  <si>
    <t>Prompt:</t>
  </si>
  <si>
    <t>Answer the following questions using the provided statements: [Insert question and corresponding answer statements]</t>
  </si>
  <si>
    <t>briskteaching.com</t>
  </si>
  <si>
    <t>Last Updated: 11/8/24 05:56 PM</t>
  </si>
  <si>
    <t>*Contact was made with Brisk to discuss the questions that were listed as "Non-Transparent" or "Unanswered" and was provided the information that they are working with Common Sense Media and should stay tuned for the release of their Privacy Evaluation.
*Common Sense Media Privacy Evaluation - In Development</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</si>
  <si>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</si>
  <si>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</si>
  <si>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</si>
  <si>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Brisk Teaching is a free Google Chrome extension created to help educators work more efficiently and improve student learning by integrating AI into everyday tasks and educational platforms. The tool aims to save teachers time on tasks like generating feedback, differentiating resources, and creating instructional materials, enabling them to focus more on individual student needs.  The platform integrates seamlessly with tools like Google Docs, Slides, and Forms, as well as learning management systems (LMS). Overall, Brisk Teaching aims to enhance the educational experience for both teachers and students by harnessing AI to make learning more efficient, personalized, and engaging</t>
  </si>
  <si>
    <t>Non-Transparent: Unable to observe whether or not encryption is forced.</t>
  </si>
  <si>
    <t>Does: Changes to the policies are effective immediately and continued use of the product indicates consent.</t>
  </si>
  <si>
    <t>Unanswered: Did not evaluate whether privacy policies indicate the products that are covered by the policies.</t>
  </si>
  <si>
    <t>Transparent: Privacy policies do indicate any privacy principles, layered notices, or a table of contents.</t>
  </si>
  <si>
    <t>Non-Transparent: Unclear whether intended for children under 13.</t>
  </si>
  <si>
    <t>Non-Transparent: Unclear whether intended for students.</t>
  </si>
  <si>
    <t>Non-Transparent: Unclear if the categories of personally identifiable information collected are indicated.</t>
  </si>
  <si>
    <t>Non-Transparent: Unclear whether this product collects biometric or health data.</t>
  </si>
  <si>
    <t>Non-Transparent: Unclear whether this product collects behavioral data.</t>
  </si>
  <si>
    <t>Non-Transparent: Unclear whether this product collects sensitive data.</t>
  </si>
  <si>
    <t>Non-Transparent: Unclear whether this product collects non-personally identifiable information.</t>
  </si>
  <si>
    <t>Non-Transparent: Unclear whether free or reduced lunch status is collected.</t>
  </si>
  <si>
    <t>Non-Transparent: Unclear whether specific types of personal information are not collected.</t>
  </si>
  <si>
    <t>Non-Transparent: Unclear whether specific types of collected information are excluded from the privacy policy.</t>
  </si>
  <si>
    <t>Non-Transparent: Unclear whether the collection or use of data is limited to product requirements.</t>
  </si>
  <si>
    <t>Non-Transparent: Unclear whether data are shared for analytics.</t>
  </si>
  <si>
    <t>Non-Transparent: Unclear whether data are shared for research and/or product improvement.</t>
  </si>
  <si>
    <t>Non-Transparent: Unclear whether links to privacy policies of third-party companies are available.</t>
  </si>
  <si>
    <t>Does: Data can be combined with data from third-party sources.</t>
  </si>
  <si>
    <t>Non-Transparent: Unclear whether data shared with third parties can be combined by third parties for their own purposes.</t>
  </si>
  <si>
    <t>Does: Personal information from social or federated login providers is collected.</t>
  </si>
  <si>
    <t>Does Not: The vendor does not describe their deidentification process of user information.</t>
  </si>
  <si>
    <t>Non-Transparent: Unclear whether users can opt out from the disclosure or sale of their data to a third party.</t>
  </si>
  <si>
    <t>Non-Transparent: Unclear whether users can request to know what personal information has been shared with third parties for commercial purposes.</t>
  </si>
  <si>
    <t>Non-Transparent: Unclear whether permissions, roles, or access controls are available to restrict who has access to data.</t>
  </si>
  <si>
    <t>Non-Transparent: Unclear whether the time period for the vendor to modify inaccurate data is indicated.</t>
  </si>
  <si>
    <t>Transparent: A data-retention policy is available.</t>
  </si>
  <si>
    <t>Non-Transparent: Unclear whether the retention time period of a user's data can be changed upon a valid inspection request.</t>
  </si>
  <si>
    <t>Non-Transparent: Unclear whether the time period for the vendor to delete data is indicated.</t>
  </si>
  <si>
    <t>Non-Transparent: Unclear whether a user can assign an authorized account manager or legacy contact.</t>
  </si>
  <si>
    <t>Non-Transparent: Unclear whether notice is provided to users if the vendor assigns its rights or delegates its duties to another company.</t>
  </si>
  <si>
    <t>Non-Transparent: Unclear whether users are notified if their information is transferred to a third party.</t>
  </si>
  <si>
    <t>Non-Transparent: Unclear whether parental controls or managed accounts are available.</t>
  </si>
  <si>
    <t>Non-Transparent: Unclear whether this product performs data-privacy and security-compliance audits.</t>
  </si>
  <si>
    <t>Non-Transparent: Unclear whether profile information is shared for social interactions.</t>
  </si>
  <si>
    <t>Non-Transparent: Unclear whether this product displays personal information publicly.</t>
  </si>
  <si>
    <t>Non-Transparent: Unclear whether this product allows users to control how their data are displayed.</t>
  </si>
  <si>
    <t>Non-Transparent: Unclear whether user-created content is reviewed, screened, or monitored by the vendor.</t>
  </si>
  <si>
    <t>Non-Transparent: Unclear whether this product allows data collection by third-party advertising or tracking services.</t>
  </si>
  <si>
    <t>Non-Transparent: Unclear whether this product creates and uses data profiles for data enhancement, and/or targeted advertisements.</t>
  </si>
  <si>
    <t>Does: The vendor does provide promotional sweepstakes, contests, or surveys.</t>
  </si>
  <si>
    <t>Unanswered: Did not evaluate whether this product responds to Do Not Track or other opt-out mechanisms.</t>
  </si>
  <si>
    <t>Non-Transparent: Unclear whether this product restricts account creation for users under 13 years of age.</t>
  </si>
  <si>
    <t>Non-Transparent: Unclear whether this product restricts in-app purchases for users under 13 years of age.</t>
  </si>
  <si>
    <t>Non-Transparent: Unclear whether the vendor participates in an FTC-approved COPPA safe harbor program.</t>
  </si>
  <si>
    <t>Non-Transparent: Unclear whether this product transfers parental consent obligations to the school or district.</t>
  </si>
  <si>
    <t>Non-Transparent: Unclear whether a user's data are subject to International data transfer or jurisdiction laws, such as the GDPR.</t>
  </si>
  <si>
    <t>https://www.briskteaching.com/privacy-notice</t>
  </si>
  <si>
    <t>https://www.briskteaching.com/privacy-security-faqs</t>
  </si>
  <si>
    <t>https://www.briskteaching.com/faq</t>
  </si>
  <si>
    <t>https://www.briskteaching.com/terms</t>
  </si>
  <si>
    <t>https://www.briskteaching.com/privacy-center</t>
  </si>
  <si>
    <t>app.diffit.me</t>
  </si>
  <si>
    <t>Last Updated: 11/11/24 11:34 AM</t>
  </si>
  <si>
    <t>*Attempts were made to get in contact with someone from Diffit to verify the results, but there has been no reply or verification.</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</si>
  <si>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</si>
  <si>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</si>
  <si>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</si>
  <si>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Diffit is an educational AI tool designed to help teachers efficiently create high-quality, differentiated learning materials, enabling them to meet the needs of all their students. It provides a platform where teachers can adapt existing content or generate new informational texts on any topic, all while ensuring alignment with curriculum standards and Universal Design for Learning (UDL) principles</t>
  </si>
  <si>
    <t>Non-Transparent: Unable to observe whether or not this product requires encryption.</t>
  </si>
  <si>
    <t>Non-Transparent: Unclear whether users are notified prior to any material changes to the policies.</t>
  </si>
  <si>
    <t>Non-Transparent: Privacy policies are not available in multiple languages.</t>
  </si>
  <si>
    <t>Does Not: Not intended for children under 13.</t>
  </si>
  <si>
    <t>Non-Transparent: Unclear whether intended for teens.</t>
  </si>
  <si>
    <t>Does Not: Personal information or education records are not collected from preK-12 students.</t>
  </si>
  <si>
    <t>Does Not: Personal information from children under 13 years of age is not collected online.</t>
  </si>
  <si>
    <t>Non-Transparent: Unclear whether the categories of information shared with third parties are indicated.</t>
  </si>
  <si>
    <t>Does: Contractual limits prohibit third parties from reidentifying deidentified information.</t>
  </si>
  <si>
    <t>Non-Transparent: Unclear whether the school, parents, or students can review data.</t>
  </si>
  <si>
    <t>Non-Transparent: Unclear whether this product provides processes to modify inaccurate data.</t>
  </si>
  <si>
    <t>Does Not: Processes for the school, parents, or students to modify data are not available.</t>
  </si>
  <si>
    <t>Non-Transparent: Unclear whether a user can delete all their data.</t>
  </si>
  <si>
    <t>Non-Transparent: Unclear whether the school, parents, or students can delete data.</t>
  </si>
  <si>
    <t>Unanswered: Did not evaluate whether two-factor account protection is available.</t>
  </si>
  <si>
    <t>Non-Transparent: Unclear whether personal information of users is stored with a third party.</t>
  </si>
  <si>
    <t>Non-Transparent: Unclear whether this product provides notice in the event of a data breach.</t>
  </si>
  <si>
    <t>Unanswered: Did not evaluate whether users can interact with untrusted users, including strangers and/or adults.</t>
  </si>
  <si>
    <t>Unanswered: Did not evaluate whether social interactions between users are moderated.</t>
  </si>
  <si>
    <t>Unanswered: Did not evaluate whether social interactions of users are logged.</t>
  </si>
  <si>
    <t>Unanswered: Did not evaluate whether users can report abuse or cyberbullying.</t>
  </si>
  <si>
    <t>Unanswered: Did not evaluate whether the vendor provides links to tools or processes that support safe and appropriate social interactions.</t>
  </si>
  <si>
    <t>Unanswered: Did not evaluate whether children may receive inappropriate advertisements.</t>
  </si>
  <si>
    <t>Non-Transparent: Unclear whether this vendor provides promotional sweepstakes, contests, or surveys.</t>
  </si>
  <si>
    <t>Unanswered: Did not evaluate whether this product provides users the ability to opt-out of traditional, contextual, or behavioral advertising.</t>
  </si>
  <si>
    <t>Does Not: Vendor does not have actual knowledge that personal information from users under 13 years of age is collected.</t>
  </si>
  <si>
    <t>Does Not: Children's privacy is not applicable.</t>
  </si>
  <si>
    <t>Does: Account creation is restricted for users under 13 years of age.</t>
  </si>
  <si>
    <t>Non-Transparent: Unclear whether the product creates education records.</t>
  </si>
  <si>
    <t>Non-Transparent: Unclear whether a user is required to waive the right to a jury trial, or settle any disputes by arbitration.</t>
  </si>
  <si>
    <t>Non-Transparent: Unclear whether a user is required to waive the right to join a class action lawsuit.</t>
  </si>
  <si>
    <t>https://web.diffit.me/privacy</t>
  </si>
  <si>
    <t>https://web.diffit.me/privacy-policy</t>
  </si>
  <si>
    <t>https://web.diffit.me/terms-of-service</t>
  </si>
  <si>
    <t>https://web.diffit.me/faq</t>
  </si>
  <si>
    <t>https://web.diffit.me/schools</t>
  </si>
  <si>
    <t>https://sdpc.a4l.org/agreements/2024-03-12_6583_14023_signed_agreement_file.pdf</t>
  </si>
  <si>
    <t>eduaide.ai</t>
  </si>
  <si>
    <t>Last Updated: 11/20/24 15:29</t>
  </si>
  <si>
    <r>
      <rPr>
        <rFont val="Arial"/>
        <color theme="1"/>
        <sz val="8.0"/>
      </rPr>
      <t xml:space="preserve">*Contact was made with Eduaide to review all questions and they were provided the link to the Common Sense Media Privacy Evaluation.
</t>
    </r>
    <r>
      <rPr>
        <rFont val="Arial"/>
        <b/>
        <color rgb="FFFF0000"/>
        <sz val="8.0"/>
      </rPr>
      <t>Eduaide.Ai does not ask for, collect, retain, or use any student personally identifiable information. This Privacy and Safety Check excludes any student-centered questions.</t>
    </r>
  </si>
  <si>
    <r>
      <rPr>
        <rFont val="Arial"/>
        <color theme="1"/>
      </rPr>
      <t xml:space="preserve">🦺 Is this safe for </t>
    </r>
    <r>
      <rPr>
        <rFont val="Arial"/>
        <b/>
        <color theme="1"/>
      </rPr>
      <t>ELEMENTARY (PK-5)</t>
    </r>
    <r>
      <rPr>
        <rFont val="Arial"/>
        <color theme="1"/>
      </rPr>
      <t xml:space="preserve"> students to use? (Not intended for student use)</t>
    </r>
  </si>
  <si>
    <r>
      <rPr>
        <rFont val="Arial"/>
        <color theme="1"/>
      </rPr>
      <t xml:space="preserve">🦺 Is this safe for </t>
    </r>
    <r>
      <rPr>
        <rFont val="Arial"/>
        <b/>
        <color theme="1"/>
      </rPr>
      <t>MIDDLE SCHOOL (6-8)</t>
    </r>
    <r>
      <rPr>
        <rFont val="Arial"/>
        <color theme="1"/>
      </rPr>
      <t xml:space="preserve"> students to use? (Not intended for student use)</t>
    </r>
  </si>
  <si>
    <r>
      <rPr>
        <rFont val="Arial"/>
        <color theme="1"/>
      </rPr>
      <t xml:space="preserve">🦺 Is this safe for </t>
    </r>
    <r>
      <rPr>
        <rFont val="Arial"/>
        <b/>
        <color theme="1"/>
      </rPr>
      <t>HIGH SCHOOL (9-12)</t>
    </r>
    <r>
      <rPr>
        <rFont val="Arial"/>
        <color theme="1"/>
      </rPr>
      <t xml:space="preserve"> students to use? (Not intended for student use)</t>
    </r>
  </si>
  <si>
    <t>Eduaide.Ai is an AI-powered teaching workspace designed to help educators create, adapt, and refine their instructional materials. It is designed to simplify and streamline tasks like lesson planning, creating learning resources, and giving student feedback. Teachers can use Eduaide.Ai to generate ideas and structure curriculum, create custom worksheets, quizzes, and activities, and get support for aligning lessons to standards.</t>
  </si>
  <si>
    <t>Non-Transparent: Unclear whether users are notified if there are any material changes to the policies.</t>
  </si>
  <si>
    <t>Non-Transparent: Privacy policies do not indicate the method used to notify a user when policies are updated.</t>
  </si>
  <si>
    <t>Transparent: Privacy policies indicate the products that are covered by the policies.</t>
  </si>
  <si>
    <t>Not Evaluated: Educator-facing platform ONLY</t>
  </si>
  <si>
    <t>Does: Geolocation data are collected.</t>
  </si>
  <si>
    <t>Does Not: Behavioral data are not collected.</t>
  </si>
  <si>
    <t>Non-Transparent: Unclear whether personal information from users is acquired from third parties.</t>
  </si>
  <si>
    <t>Non-Transparent: Unclear whether links to third-party external websites are age-appropriate.</t>
  </si>
  <si>
    <t>Does Not: Third parties are not authorized to access a user's information.</t>
  </si>
  <si>
    <t>Non-Transparent: Unclear whether the categories of third parties that receive personal information are indicated.</t>
  </si>
  <si>
    <t>Non-Transparent: Unclear whether this product supports social or federated login.</t>
  </si>
  <si>
    <t>Non-Transparent: Unclear whether contractual limits are placed on third-party data use.</t>
  </si>
  <si>
    <t>Non-Transparent: Unclear whether use of information is limited to the purpose for which it was collected.</t>
  </si>
  <si>
    <t>Does Not: A copyright license is not claimed to data or content collected from a user.</t>
  </si>
  <si>
    <t>Does: Any copyright license to a user's data is limited in scope or duration.</t>
  </si>
  <si>
    <t>Non-Transparent: Unclear whether this product provides processes to access and review user data.</t>
  </si>
  <si>
    <t>Non-Transparent: Unclear whether user information can be transferred to a third party.</t>
  </si>
  <si>
    <t>Non-Transparent: Unclear whether third-party transfers are contractually required to use the same privacy practices.</t>
  </si>
  <si>
    <t>Does: Two-factor account protection is available.</t>
  </si>
  <si>
    <t>Non-Transparent: Unclear whether third-party contractual security protections are required.</t>
  </si>
  <si>
    <t>Non-Transparent: Unclear whether this product limits employee or physical access to user information.</t>
  </si>
  <si>
    <t>Non-Transparent: Unclear whether this product encrypts all data at rest.</t>
  </si>
  <si>
    <t>Does Not: Data is not collected by third-party advertising or tracking services.</t>
  </si>
  <si>
    <t>Non-Transparent: Unclear whether this vendor can send marketing messages.</t>
  </si>
  <si>
    <t>Non-Transparent: Unclear whether this product provides users the ability to opt-out of traditional, contextual, or behavioral advertising.</t>
  </si>
  <si>
    <t>Non-Transparent: Unclear whether this product provides users the ability to opt out or unsubscribe from marketing communications.</t>
  </si>
  <si>
    <t>Non-Transparent: Unclear whether this product responds to Do Not Track or other opt-out mechanisms.</t>
  </si>
  <si>
    <t>Non-Transparent: Unclear whether this product provides notification of a contract or additional rights.</t>
  </si>
  <si>
    <t>Non-Transparent: Unclear whether the vendor has signed a privacy pledge or received a privacy certification.</t>
  </si>
  <si>
    <t>Does: The vendor has indicated it is a Data Controller or Data Processor.</t>
  </si>
  <si>
    <t>https://www.eduaide.ai/</t>
  </si>
  <si>
    <t>https://www.eduaide.ai/privacy</t>
  </si>
  <si>
    <t>https://www.eduaide.ai/terms</t>
  </si>
  <si>
    <t>https://www.eduaide.ai/blog/Getting-Started</t>
  </si>
  <si>
    <t>teacherserver.com</t>
  </si>
  <si>
    <t>Last Updated: 12/04/24 07:56 PM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</si>
  <si>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</si>
  <si>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</si>
  <si>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</si>
  <si>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TeacherServer is an AI-powered platform offering a range of tools designed to assist teachers with tasks such as lesson planning, assessment creation, and providing assignment feedback. The platform aims to streamline these processes by using dynamically created and adapted prompts, eliminating the need for users to have expertise in AI prompts</t>
  </si>
  <si>
    <t>Unanswered: Did not evaluate whether free or reduced lunch status is collected.</t>
  </si>
  <si>
    <t>Non-Transparent: Unclear whether personal information or education records are collected from preK-12 students.</t>
  </si>
  <si>
    <t>Transparent: Specific categories of information are not shared with third parties.</t>
  </si>
  <si>
    <t>Non-Transparent: Unclear whether users can create or upload content.</t>
  </si>
  <si>
    <t>Does Not: Users cannot opt out from the disclosure or sale of their data to a third party.</t>
  </si>
  <si>
    <t>Does Not: Users can not request to know what personal information has been shared with third parties for commercial purposes.</t>
  </si>
  <si>
    <t>Does: Users retain ownership of their data.</t>
  </si>
  <si>
    <t>Does Not: Any copyright license to a user's data is not limited in scope or duration.</t>
  </si>
  <si>
    <t>Non-Transparent: Unclear whether the school, parents, or students can modify data.</t>
  </si>
  <si>
    <t>Does: Data is deleted when no longer necessary.</t>
  </si>
  <si>
    <t>Does: A user's data is deleted upon account cancellation or termination.</t>
  </si>
  <si>
    <t>Does: Processes to download user data are available.</t>
  </si>
  <si>
    <t>Non-Transparent: Unclear whether this product uses industry best practices to protect data.</t>
  </si>
  <si>
    <t>Non-Transparent: Unclear whether this product encrypts all data in transit.</t>
  </si>
  <si>
    <t>Non-Transparent: Unclear whether a user can receive service- or administrative-related communications from the vendor.</t>
  </si>
  <si>
    <t>Unanswered: Did not evaluate whether this product displays traditional or contextual advertisements.</t>
  </si>
  <si>
    <t>Non-Transparent: Unclear whether this product designates the vendor as a school official.</t>
  </si>
  <si>
    <t>Does Not: Parental consent obligations are not transferred to the school or district.</t>
  </si>
  <si>
    <t>Non-Transparent: The legal jurisdiction that applies to the laws governing any dispute is not indicated.</t>
  </si>
  <si>
    <t>https://www.teacherserver.com/index-terms.php</t>
  </si>
  <si>
    <t>https://www.teacherserver.com/index-privacy.php</t>
  </si>
  <si>
    <t>https://www.teacherserver.com/index-why.php</t>
  </si>
  <si>
    <t>classcompanion.com</t>
  </si>
  <si>
    <t>Last Updated: 12/18/24 07:54 AM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</si>
  <si>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</si>
  <si>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</si>
  <si>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</si>
  <si>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Class Companion is an educational tool designed to enhance teaching and learning through the use of artificial intelligence. It provides teachers with the means to create unique assignments, utilize built-in content, or upload their own resources. Teachers can invite students to complete assignments and, using AI, provide them with instant, personalized feedback and tutoring. Class Companion also allows educators to gain insights into student performance, identify areas of strength and growth, monitor engagement, and ensure academic integrity. Additionally, it can generate assignments in seconds and provides access to a content library of assignments, rubrics, and test prep materials. With Class Companion, teachers can save time grading, offer students multiple attempts to improve their work, and provide real-time, individualized coaching whether students are in class or at home. The platform also supports various accommodations such as reading level adjustments and text-to-speech, ensuring support for diverse learners. Furthermore, Class Companion allows teachers to see data on student performance that can inform their teaching. Ultimately, the tool is designed to multiply a teacher’s capacity, improve test scores, and increase student engagement and learning.</t>
  </si>
  <si>
    <t>Non-Transparent: Unclear whether intended for adults over 18.</t>
  </si>
  <si>
    <t>Does Not: Geolocation data are not collected.</t>
  </si>
  <si>
    <t>Does: Notice is provided if the context in which data are collected changes.</t>
  </si>
  <si>
    <t>Does: Consent is obtained if the practices in which data are collected change.</t>
  </si>
  <si>
    <t>Does: A grievance or remedy mechanism is available for users to file a complaint.</t>
  </si>
  <si>
    <t>Does: The vendor does maintain the accuracy of data they collect.</t>
  </si>
  <si>
    <t>Does: The retention time period of a user's data can be changed upon a valid inspection request.</t>
  </si>
  <si>
    <t>Does: User information can be deleted prior to its transfer to a third party.</t>
  </si>
  <si>
    <t>Does: Users can interact with trusted users and/or students.</t>
  </si>
  <si>
    <t>Does Not: Users cannot interact with untrusted users, including strangers and/or adults.</t>
  </si>
  <si>
    <t>Does: Profile information is shared for social interactions.</t>
  </si>
  <si>
    <t>Does Not: The vendor cannot send marketing messages.</t>
  </si>
  <si>
    <t>Does Not: The vendor does not provide promotional sweepstakes, contests, or surveys.</t>
  </si>
  <si>
    <t>Does: Users can opt out of traditional, contextual, or behavioral advertising.</t>
  </si>
  <si>
    <t>Transparent: The vendor does provide a method for users to opt-out from third-party tracking.</t>
  </si>
  <si>
    <t>Does: Parents can withdraw consent for the further collection of their child's information.</t>
  </si>
  <si>
    <t>https://classcompanion.com/</t>
  </si>
  <si>
    <t>https://classcompanion.com/privacy</t>
  </si>
  <si>
    <t>https://classcompanion.com/data-privacy</t>
  </si>
  <si>
    <t>https://classcompanion.com/security</t>
  </si>
  <si>
    <t>https://classcompanion.com/terms-of-service</t>
  </si>
  <si>
    <t>https://classcompanion.com/subprocessors</t>
  </si>
  <si>
    <t>https://classcompanion.com/google-api-services-disclosure</t>
  </si>
  <si>
    <t>Last Updated: 12/18/24 04:37 PM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</si>
  <si>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</si>
  <si>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</si>
  <si>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</si>
  <si>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Sibme is a professional learning platform for educators that uses AI to transform video and audio artifacts into actionable insights. It allows educators to analyze metrics like teacher and student talk time, and question distribution to improve their teaching and learning. Teachers can use Sibme for coaching, to access video-based coaching sessions with feedback and goal-setting capabilities. Additionally, the tool offers ways to monitor progress with custom templates and reminders. Teachers are also able to use the platform for self-reflection by reviewing, annotating, and reflecting on their teaching practices, supported by AI-driven insights. The platform also has communication tools for team collaboration and allows for real-time conversations via chat, comments, and video calls. Sibme provides tools for professional development, and helps teachers set and reach their professional goals. In summary, Sibme is designed to enhance teaching and learning through video analysis, coaching, communication, and professional development.</t>
  </si>
  <si>
    <t>Does Not: Changes to the policies are not effective immediately and continued use of the product requires additional consent.</t>
  </si>
  <si>
    <t>Does: Intended for parents or guardians.</t>
  </si>
  <si>
    <t>Does: Sensitive data are collected.</t>
  </si>
  <si>
    <t>Does: Specific types of collected information are excluded from the privacy policy.</t>
  </si>
  <si>
    <t>Does: Data is shared for third-party advertising and/or marketing.</t>
  </si>
  <si>
    <t xml:space="preserve">  Does: Any copyright license to a user's data is limited in scope or duration.</t>
  </si>
  <si>
    <t>Does Not: Notice is not provided to users when their content is removed or disabled because of an alleged copyright violation.</t>
  </si>
  <si>
    <t>Does Not: Users are not notified if their information is transferred to a third party.</t>
  </si>
  <si>
    <t>Does Not: User-created content is not reviewed, screened, or monitored by the vendor.</t>
  </si>
  <si>
    <t>Does Not: User-created content is not filtered for personal information before being made publicly visible.</t>
  </si>
  <si>
    <t>Does Not: Social interactions between users are not moderated.</t>
  </si>
  <si>
    <t>Does: Social interactions of users are logged.</t>
  </si>
  <si>
    <t>Does: Users can report abuse or cyberbullying.</t>
  </si>
  <si>
    <t>Non-Transparent: Unclear whether this product displays traditional or contextual advertisements.</t>
  </si>
  <si>
    <t>Does: Behavioral or targeted advertising is displayed.</t>
  </si>
  <si>
    <t>Does: Data is used to track and target advertisements on other third-party websites or services.</t>
  </si>
  <si>
    <t>Non-Transparent: Unclear whether children may receive inappropriate advertisements.</t>
  </si>
  <si>
    <t>Non-Transparent: Unclear whether the vendor has actual knowledge that personal information from users under 13 years of age is collected.</t>
  </si>
  <si>
    <t>Non-Transparent: Unclear whether children's privacy is applicable.</t>
  </si>
  <si>
    <t>Does: Children's personal information is deleted if collected without parental consent.</t>
  </si>
  <si>
    <t>https://www.sibme.com/</t>
  </si>
  <si>
    <t>https://www.sibme.com/privacy-policy</t>
  </si>
  <si>
    <t>https://www.sibme.com/terms-of-service</t>
  </si>
  <si>
    <t>https://www.sibme.com/compliance</t>
  </si>
  <si>
    <t>https://help.sibme.com/en/</t>
  </si>
  <si>
    <t>character.ai</t>
  </si>
  <si>
    <t>Last Updated: 12/21/24 12:57 PM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</si>
  <si>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</si>
  <si>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</si>
  <si>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</si>
  <si>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 xml:space="preserve">Character.AI is a platform that provides personalized AI interactions. The primary purpose of the tool is to offer a positive experience for users by enriching their lives while avoiding negative impacts. It achieves this through interactions with AI characters that users can create or choose from a library of options. These AI characters can be used for a variety of purposes including creative expression and exploring different personas. </t>
  </si>
  <si>
    <t>Unanswered: Did not evaluate whether or not this product requires encryption.</t>
  </si>
  <si>
    <t>Unanswered: Did not evaluate whether or not encryption is forced.</t>
  </si>
  <si>
    <t>Non-Transparent: Unclear whether intended for teachers.</t>
  </si>
  <si>
    <t>Non-Transparent: Unclear whether this product collects personal information online from children under 13 years of age.</t>
  </si>
  <si>
    <t>Does: Users can control their information through privacy settings.</t>
  </si>
  <si>
    <t>Does: Notice is provided to users when their content is removed or disabled because of an alleged copyright violation.</t>
  </si>
  <si>
    <t>Does Not: Notice is not provided to users if the vendor assigns its rights or delegates its duties to another company.</t>
  </si>
  <si>
    <t>Does: Social interactions between users are moderated.</t>
  </si>
  <si>
    <t>Does: The vendor provides links to tools or processes that support safe and appropriate social interactions.</t>
  </si>
  <si>
    <t>Non-Transparent: Unclear whether this product displays behavioral or targeted advertising.</t>
  </si>
  <si>
    <t>Does: Data profiles are created and used for data enhancement, and/or targeted advertisements.</t>
  </si>
  <si>
    <t>Does Not: Product is not primarily used by, designed for, and marketed toward students in grades preK–12.</t>
  </si>
  <si>
    <t>Unanswered: Did not evaluate whether the vendor indicates FERPA parental consent exceptions.</t>
  </si>
  <si>
    <t>Unanswered: Did not evaluate whether this product discloses directory information.</t>
  </si>
  <si>
    <t>Unanswered: Did not evaluate whether this product transfers parental consent obligations to the school or district.</t>
  </si>
  <si>
    <t>Unanswered: Did not evaluate whether the vendor has signed a privacy pledge or received a privacy certification.</t>
  </si>
  <si>
    <t>https://character.ai/privacy</t>
  </si>
  <si>
    <t>https://character.ai/tos</t>
  </si>
  <si>
    <t>https://support.character.ai/hc/en-us/articles/21704914723995-Safety-Center</t>
  </si>
  <si>
    <t>QuestionWell</t>
  </si>
  <si>
    <t>questionwell.org</t>
  </si>
  <si>
    <t>Question Well does not ask for, collect, retain, or use any student personally identifiable information. This Privacy and Safety Check excludes any student-centered questions.</t>
  </si>
  <si>
    <r>
      <rPr>
        <rFont val="Arial"/>
        <color theme="1"/>
      </rPr>
      <t xml:space="preserve">🦺 Is this safe for </t>
    </r>
    <r>
      <rPr>
        <rFont val="Arial"/>
        <b/>
        <color theme="1"/>
      </rPr>
      <t>ELEMENTARY (PK-5)</t>
    </r>
    <r>
      <rPr>
        <rFont val="Arial"/>
        <color theme="1"/>
      </rPr>
      <t xml:space="preserve"> students to use? (Not intended for student use)</t>
    </r>
  </si>
  <si>
    <r>
      <rPr>
        <rFont val="Arial"/>
        <color theme="1"/>
      </rPr>
      <t xml:space="preserve">🦺 Is this safe for </t>
    </r>
    <r>
      <rPr>
        <rFont val="Arial"/>
        <b/>
        <color theme="1"/>
      </rPr>
      <t>MIDDLE SCHOOL (6-8)</t>
    </r>
    <r>
      <rPr>
        <rFont val="Arial"/>
        <color theme="1"/>
      </rPr>
      <t xml:space="preserve"> students to use? (Not intended for student use)</t>
    </r>
  </si>
  <si>
    <r>
      <rPr>
        <rFont val="Arial"/>
        <color theme="1"/>
      </rPr>
      <t xml:space="preserve">🦺 Is this safe for </t>
    </r>
    <r>
      <rPr>
        <rFont val="Arial"/>
        <b/>
        <color theme="1"/>
      </rPr>
      <t>HIGH SCHOOL (9-12)</t>
    </r>
    <r>
      <rPr>
        <rFont val="Arial"/>
        <color theme="1"/>
      </rPr>
      <t xml:space="preserve"> students to use? (Not intended for student use)</t>
    </r>
  </si>
  <si>
    <t>QuestionWell AI is an online platform that provides teachers and school staff with access to generative artificial intelligence tools to create educational materials. Teachers can use this platform to create questions, learning outcomes, vocabulary, text, and even exportable files, all powered by AI. Teachers can use the AI to create materials based on a variety of sources, including text, YouTube videos, websites, and uploaded files. They can also customize their preferences, such as preferred standards, language, reading level, and question types.</t>
  </si>
  <si>
    <t>Does Not: User information is not shared in an anonymous or deidentified format.</t>
  </si>
  <si>
    <t>Unanswered: Did not evaluate whether the vendor describes their deidentification process of user information.</t>
  </si>
  <si>
    <t>Does: Opt-in consent is requested from users at the time personal information is collected.</t>
  </si>
  <si>
    <t>Does Not: A user's identity is not verified with additional personal information.</t>
  </si>
  <si>
    <t>Does Not: Users cannot interact with trusted users and/or students.</t>
  </si>
  <si>
    <t>Unanswered: Did not evaluate whether this product allows users to control how their data are displayed.</t>
  </si>
  <si>
    <t>Unanswered: Did not evaluate whether user-created content is filtered for personal information before being made publicly visible.</t>
  </si>
  <si>
    <t>Unanswered: Did not evaluate whether users can filter or block inappropriate content.</t>
  </si>
  <si>
    <t>Unanswered: Did not evaluate whether the product creates education records.</t>
  </si>
  <si>
    <t>https://questionwell.org/terms-of-service</t>
  </si>
  <si>
    <t>https://questionwell.org/privacy-policy</t>
  </si>
  <si>
    <t>https://questionwell.org/faqs</t>
  </si>
  <si>
    <t>https://questionwell.org/our-pledge</t>
  </si>
  <si>
    <t>graded.pro</t>
  </si>
  <si>
    <t>Last Updated: 01/05/25 03:38 PM</t>
  </si>
  <si>
    <t>*Contact was made with Graded.Pro to discuss the questions that were listed as "Non-Transparent" or "Unanswered" and was provided the link to the Common Sense Media Privacy Evaluation.</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</si>
  <si>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</si>
  <si>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</si>
  <si>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</si>
  <si>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Graded.pro is a platform designed to help teachers automatically grade student work using AI. Teachers can create new classes within the platform, which will sync with Google Classroom for assignments and grading. Assignments are distributed via Google Classroom or the Graded.pro submission system. The AI analyzes student submissions based on set criteria and rubrics to provide an initial grade that teachers can adjust before giving feedback to students. Teachers have full control over the grading process, and can provide personalized feedback, along with the grades, to students. The platform leverages the latest GPT-4 technology to offer advanced analysis of student work, and can accurately read and interpret handwriting, as well as support comprehensive mathematical typesetting. The platform also integrates with Google Classroom.</t>
  </si>
  <si>
    <t>Does Not: Users are not notified prior to any material changes to the policies.</t>
  </si>
  <si>
    <t>Non-Transparent: Unclear whether the purpose for sharing a user's personal information with third parties is indicated.</t>
  </si>
  <si>
    <t>Non-Transparent: Unclear whether accounts may be terminated if users engage in any prohibited activities.</t>
  </si>
  <si>
    <t>Non-Transparent: Unclear whether this product uses data to track and target advertisements on other third-party websites or services.</t>
  </si>
  <si>
    <t>Non-Transparent: Unclear whether this product is primarily used by, designed for, and marketed toward students in grades preK–12.</t>
  </si>
  <si>
    <t>Non-Transparent: Unclear whether a vendor will disclose personal information to law enforcement.</t>
  </si>
  <si>
    <t>https://graded.pro/pages/privacy</t>
  </si>
  <si>
    <t>https://graded.pro/pages/faq</t>
  </si>
  <si>
    <t>https://graded.pro/pages/term</t>
  </si>
  <si>
    <t>https://graded.pro/pages/gdpr</t>
  </si>
  <si>
    <t>Swivel MirrorTalk</t>
  </si>
  <si>
    <t>mirrortalk.ai</t>
  </si>
  <si>
    <t>Last Updated: 01/06/25 10:00 AM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</si>
  <si>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</si>
  <si>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</si>
  <si>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</si>
  <si>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MirrorTalk is designed to restore balance between engagement and reflection by using AI to enhance how users reflect. It allows individuals to talk about their work, starting with a stated learning objective, and then receive customized reflection prompts. The tool provides instant feedback, insights, and scores to help users understand and improve their thinking. Teachers can use MirrorTalk to assign reflections to students and gain insights into their learning processes. It also provides feedback on how students are understanding what they need to learn, which can be used to guide curriculum, assessments, and professional development. The tool can be used for various purposes, including assessment, creative thinking, motivation, and development. It helps teachers get insights into students' thinking and can be used as a peer inside the minds of learners. MirrorTalk automates the reflection process, providing insights into thinking that users may not realize they needed. The AI analyzes reflections and automates that process using custom rubrics and prompts.</t>
  </si>
  <si>
    <t>Unanswered: Did not evaluate whether this product collects geolocation data.</t>
  </si>
  <si>
    <t>Unanswered: Did not evaluate whether this product collects biometric or health data.</t>
  </si>
  <si>
    <t>Does Not: Combined information is not treated as personally identifiable information (PII).</t>
  </si>
  <si>
    <t>Does Not: Opt-in consent is not requested from users at the time personal information is collected.</t>
  </si>
  <si>
    <t>Unanswered: Did not evaluate whether the vendor provides a method for users to opt-out from third-party tracking.</t>
  </si>
  <si>
    <t>Unanswered: Did not evaluate whether the vendor participates in an FTC-approved COPPA safe harbor program.</t>
  </si>
  <si>
    <t>Does: Parental consent is required.</t>
  </si>
  <si>
    <t>Does: Parental consent is limited with respect to third parties.</t>
  </si>
  <si>
    <t>https://mirrortalk.ai/terms</t>
  </si>
  <si>
    <t>https://mirrortalk.ai/privacy</t>
  </si>
  <si>
    <t>https://www.swivl.com/2024/06/25/introducing-mirrortalk/</t>
  </si>
  <si>
    <t>https://www.swivl.com/wp-content/uploads/2023/11/Mirror-Privacy-Message.pdf</t>
  </si>
  <si>
    <t>almanack.ai</t>
  </si>
  <si>
    <t>Last Updated: 01/14/24 07:51 AM</t>
  </si>
  <si>
    <r>
      <rPr>
        <rFont val="Arial"/>
        <color theme="1"/>
      </rPr>
      <t xml:space="preserve">🦺 Is this safe for </t>
    </r>
    <r>
      <rPr>
        <rFont val="Arial"/>
        <b/>
        <color theme="1"/>
      </rPr>
      <t>ELEMENTARY (PK-5)</t>
    </r>
    <r>
      <rPr>
        <rFont val="Arial"/>
        <color theme="1"/>
      </rPr>
      <t xml:space="preserve"> students to use? (Not intended for student use)</t>
    </r>
  </si>
  <si>
    <r>
      <rPr>
        <rFont val="Arial"/>
        <color theme="1"/>
      </rPr>
      <t xml:space="preserve">🦺 Is this safe for </t>
    </r>
    <r>
      <rPr>
        <rFont val="Arial"/>
        <b/>
        <color theme="1"/>
      </rPr>
      <t>MIDDLE SCHOOL (6-8)</t>
    </r>
    <r>
      <rPr>
        <rFont val="Arial"/>
        <color theme="1"/>
      </rPr>
      <t xml:space="preserve"> students to use? (Not intended for student use)</t>
    </r>
  </si>
  <si>
    <r>
      <rPr>
        <rFont val="Arial"/>
        <color theme="1"/>
      </rPr>
      <t xml:space="preserve">🦺 Is this safe for </t>
    </r>
    <r>
      <rPr>
        <rFont val="Arial"/>
        <b/>
        <color theme="1"/>
      </rPr>
      <t>HIGH SCHOOL (9-12)</t>
    </r>
    <r>
      <rPr>
        <rFont val="Arial"/>
        <color theme="1"/>
      </rPr>
      <t xml:space="preserve"> students to use? (Not intended for student use)</t>
    </r>
  </si>
  <si>
    <t>Almanack is an AI-powered education platform designed to help teachers create standards-aligned lesson plans, curriculum designs, and classroom resources efficiently. It aims to reduce the administrative burden on educators, allowing them to focus more on their students. Teachers can use Almanack to plan yearly, unit, and lesson content, prepare differentiated resources, and personalize educational experiences. The platform also helps with generating AI resources, creating interactive presentations, and automating report cards. Almanack is designed to support educators by offering ready-to-use resources, classroom management tips, and AI-powered suggestions. The tool is designed to help educators save time, feel less overwhelmed, and reduce burnout, while still providing exceptional educational experiences. Almanack also supports over 500 US state standard sets and international curriculums.</t>
  </si>
  <si>
    <t>Does: Notice is provided in the event the vendor receives a government or legal request for a user’s information.</t>
  </si>
  <si>
    <t>Does: A user's identity is verified with additional personal information.</t>
  </si>
  <si>
    <t>Does: Traditional or contextual advertisements are displayed.</t>
  </si>
  <si>
    <t>https://www.almanack.ai/privacy-policy/</t>
  </si>
  <si>
    <t>https://www.almanack.ai/privacy/</t>
  </si>
  <si>
    <t>https://www.almanack.ai/terms-of-service/</t>
  </si>
  <si>
    <t>https://www.almanack.ai/gdpr/</t>
  </si>
  <si>
    <t>https://www.almanack.ai/ferpa/</t>
  </si>
  <si>
    <t>https://www.almanack.ai/faq/</t>
  </si>
  <si>
    <t>gamma.app</t>
  </si>
  <si>
    <t>Last Updated: 01/16/25 08:04 AM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</si>
  <si>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</si>
  <si>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</si>
  <si>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</si>
  <si>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 xml:space="preserve">Gamma is an AI-powered platform designed to create presentations, documents, and websites without requiring coding or design skills. It allows users to quickly generate and refine content, offering tools to rewrite or autocomplete text, access AI for images and searches, and apply expert-level designs. The platform supports interactive content, including videos, galleries, charts, and tables and allows for importing existing documents and presentations, as well as exporting to PDF and PPT formats. Teachers can use Gamma to create engaging, dynamic content, converting documents into presentations for classes or professional development. They can also use the platform for collaborative projects. Gamma can significantly reduce the time needed to develop presentations as compared to traditional slide-based software. Gamma offers a fresh approach to sharing information, providing a more visual and interactive experience than traditional documents or slides. </t>
  </si>
  <si>
    <t>Unanswered: Did not evaluate whether users are notified prior to any material changes to the policies.</t>
  </si>
  <si>
    <t>Non-Transparent: Unclear whether data are sold or rented to third parties.</t>
  </si>
  <si>
    <t>Does: Users can interact with untrusted users, including strangers and/or adults.</t>
  </si>
  <si>
    <t>Does: Personal information is displayed publicly.</t>
  </si>
  <si>
    <t>Does Not: Social interactions of users are not logged.</t>
  </si>
  <si>
    <t>Does Not: Users cannot filter or block inappropriate content.</t>
  </si>
  <si>
    <t>Does Not: Users cannot report abuse or cyberbullying.</t>
  </si>
  <si>
    <t>Does Not: The vendor does not provide links to tools or processes that support safe and appropriate social interactions.</t>
  </si>
  <si>
    <t>https://gamma.app/privacy</t>
  </si>
  <si>
    <t>https://gamma.app/terms</t>
  </si>
  <si>
    <t>https://gamma.app/cookie-notice</t>
  </si>
  <si>
    <t>https://help.gamma.app/en/articles/7897932-data-and-privacy-in-gamma-faq-s</t>
  </si>
  <si>
    <t>curipod.com</t>
  </si>
  <si>
    <t>Last Updated: 01/16/25 08:09 AM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</si>
  <si>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</si>
  <si>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</si>
  <si>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</si>
  <si>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Curipod is a platform designed to amplify teachers' abilities and support their instruction by integrating AI tools into the classroom. The platform is intended to help teachers navigate the challenges of using AI in education, such as data privacy and the potential for cheating. It offers tools that are used and controlled by the teacher, reducing workload while ensuring responsible AI usage. Teachers can use Curipod to create engaging, interactive lessons and activities that are personalized to student interests and relevant to their communities. The AI provides real-time, rubric-aligned feedback, which accelerates student progress and helps teachers identify top understandings and misconceptions. Additionally, Curipod can assist teachers in fact-checking AI-generated content and ensuring that the tool is used in compliance with the latest regulations. It helps teachers foster student collaboration, discussion, and active learning by providing tools for peer voting and feedback. The platform promotes a safe environment for all students to participate, share their opinions, and be curious.</t>
  </si>
  <si>
    <t>Non-Transparent: Unclear whether personal information of users is collected by a third party.</t>
  </si>
  <si>
    <t>Does Not: A user is not required to waive the right to a jury trial, or settle any disputes by arbitration.</t>
  </si>
  <si>
    <t>Does Not: A user is not required to waive the right to join a class action lawsuit.</t>
  </si>
  <si>
    <t>https://curipod.com/privacy-policy</t>
  </si>
  <si>
    <t>https://curipod.com/state-and-district-privacy-agreements</t>
  </si>
  <si>
    <t>https://curipod.com/terms-of-use</t>
  </si>
  <si>
    <t>https://curipod.com/gdpr</t>
  </si>
  <si>
    <t>https://curipod.com/ai-in-curipod</t>
  </si>
  <si>
    <t>https://curipod.com/learning-principles</t>
  </si>
  <si>
    <t>snorkl.app</t>
  </si>
  <si>
    <t>Last Updated: 01/17/25 09:52 AM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</si>
  <si>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</si>
  <si>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</si>
  <si>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</si>
  <si>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Snorkl's primary purpose is to amplify learning through student voice by transforming students' spoken thoughts into tools for personalized learning and engagement. The platform provides instant AI feedback on recorded explanations, supporting conceptual mastery and helping students develop their thinking and reasoning skills. Teachers can use Snorkl to gain insights into student thinking through AI analytics, effortlessly monitoring class progress, and determining instructional next steps. The tool encourages students to share their thinking and provides personalized feedback, promoting a learning environment where students are willing to take chances without feeling embarrassed. Snorkl supports learning across all ages, subjects, and languages, and offers a variety of standards-aligned activities. It empowers educators by providing them with tools to connect students with content, while also providing students with on-the-spot feedback that celebrates their unique ideas and prompts them to think more deeply.</t>
  </si>
  <si>
    <t>Does Not: Parental consent is not required.</t>
  </si>
  <si>
    <t>Does Not: Parental consent notice and method for submission are not provided.</t>
  </si>
  <si>
    <t>Does Not: The vendor cannot use collected information to support the “internal operations” of the product.</t>
  </si>
  <si>
    <t>Does Not: COPPA parental consent exceptions are not indicated.</t>
  </si>
  <si>
    <t>Does: FERPA parental consent exceptions are indicated.</t>
  </si>
  <si>
    <t>https://snorkl.app/faq</t>
  </si>
  <si>
    <t>https://snorkl.app/about</t>
  </si>
  <si>
    <t>https://snorkl.app/safety</t>
  </si>
  <si>
    <t>https://snorkl.app/legal/privacy</t>
  </si>
  <si>
    <t>https://snorkl.app/legal/terms</t>
  </si>
  <si>
    <t>lingoteach.ai</t>
  </si>
  <si>
    <t>Last Updated: 01/20/25 10:33 AM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</si>
  <si>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</si>
  <si>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</si>
  <si>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</si>
  <si>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LingoTeach.ai is an interactive teaching platform designed to help teachers create language teaching resources and classroom activities quickly and efficiently. Teachers can generate various activities in just a few clicks, display them, and engage students with interactive games. The platform offers flexibility in lesson presentation, allowing educators to show one or both languages, flip or hide content, and tailor the display to their teaching needs. Additionally, teachers have access to any resources they have created and stored in the system, as well as resources shared by other registered users with paid accounts.</t>
  </si>
  <si>
    <t>Unanswered: Did not evaluate whether collected information is shared with third parties</t>
  </si>
  <si>
    <t>Unanswered: Did not evaluate whether the categories of information are shared with third parties are indicated.</t>
  </si>
  <si>
    <t>Unanswered: Did not evaluate whether the purpose for sharing a user's personal information with third parties is indicated.</t>
  </si>
  <si>
    <t>Unanswered: Did not evaluate whether data are shared for analytics.</t>
  </si>
  <si>
    <t>Unanswered: Did not evaluate whether data are shared for research and/or product improvement.</t>
  </si>
  <si>
    <t>Unanswered: Did not evaluate whether data are shared for third-party advertising and/or marketing.</t>
  </si>
  <si>
    <t>Unanswered: Did not evaluate whether personal information from users is acquired from third parties.</t>
  </si>
  <si>
    <t>Non-Transparent: Unclear whether third parties are authorized to access a user's information.</t>
  </si>
  <si>
    <t>Unanswered: Did not evaluate whether personal information can be deleted from a third party if found to be misused.</t>
  </si>
  <si>
    <t>https://lingoteach.ai/static/media/Privacy_Policy.351d71d3921f38a83061.pdf</t>
  </si>
  <si>
    <t>https://lingoteach.ai/static/media/Data_Sharing_Agreement.31ab020912acc532583a.pdf</t>
  </si>
  <si>
    <t>sparkspace.ai</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</si>
  <si>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</si>
  <si>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</si>
  <si>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</si>
  <si>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The tool, Spark Space, is designed to assist teachers with grading and providing feedback on student writing assignments using artificial intelligence. It aims to save teachers time by offering features such as generating personalized comments, grading on a rubric, and detecting AI-generated content. Teachers can import essays, upload rubrics, and then the system can generate grades and provide detailed feedback that can be reviewed and edited by the teacher. The tool integrates with Google Classroom and Google Docs to streamline the grading process. Teachers can use Spark Space to grade essays more efficiently, provide detailed feedback to students, and identify AI-generated content. Spark Space also provides a way to provide actionable steps for students to improve their writing. The tool is used by educators in thousands of districts across 76 countries. Spark Space was created by teachers and Stanford professors, as well as the founders of eSpark and Rocketship Public Schools.</t>
  </si>
  <si>
    <t>Non-Transparent: Unclear whether data are shared for third-party advertising and/or marketing.</t>
  </si>
  <si>
    <t>Does Not: Vendor does not restrict in-app purchases for users under 13 years of age.</t>
  </si>
  <si>
    <t>https://sparkspace.ai/privacy-policy</t>
  </si>
  <si>
    <t>https://sparkspace.ai/terms-of-service</t>
  </si>
  <si>
    <t>teachaid.ca</t>
  </si>
  <si>
    <t>Last Updated: 01/21/25 11:34 AM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</si>
  <si>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</si>
  <si>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</si>
  <si>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</si>
  <si>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TeachAid is designed as an all-in-one AI curricular solution to assist educators in creating and implementing lesson plans and learning activities. It is intended to be a comprehensive educational tool that helps with crafting unit and lesson plans, generating instructional materials, and creating engaging activities, all while offering a personalized learning journey for each student. The platform aims to reduce administrative burdens for educators so they can focus on implementing effective educational strategies. Teachers can use the platform to generate dynamic instructional materials, create engaging learning activities, and tailor learning experiences to meet the unique needs of every student. Specifically, educators can use TeachAid to create full unit lesson plans aligned with standards, develop differentiated and scaffolded learning materials, and craft student choice-based assessments. Additionally, teachers can generate interactive presentations with quizzes and prompts and create equitable learning activities and resources. TeachAid emphasizes making each educational moment effective and memorable. However, educators are responsible for reviewing, editing, and validating any AI-generated materials for accuracy, bias, and appropriateness before sharing them with students or others, ensuring the content aligns with professional standards and educational goals.</t>
  </si>
  <si>
    <t>Unanswered: Did not evaluate whether the time period for the vendor to modify inaccurate data is indicated.</t>
  </si>
  <si>
    <t>Does Not: The retention time period of a user's data can not be changed upon a valid inspection request.</t>
  </si>
  <si>
    <t>Does Not: Vendor is not designated as a school official.</t>
  </si>
  <si>
    <t>https://www.teachaid.ca/tos</t>
  </si>
  <si>
    <t>https://www.teachaid.ca/privacypolicy</t>
  </si>
  <si>
    <t>https://www.teachaid.ca/studentprivacypolicy</t>
  </si>
  <si>
    <t>https://www.teachaid.ca/dpa</t>
  </si>
  <si>
    <t>quillbot.com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</si>
  <si>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</si>
  <si>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</si>
  <si>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</si>
  <si>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QuillBot is an AI-powered writing platform designed to enhance written communication by improving clarity, fluency, and efficiency. It offers a suite of tools including a paraphraser, grammar checker, summarizer, AI detector, plagiarism checker, citation generator, and translator. The tool aims to work alongside users to strengthen their writing and boost productivity without replacing their original ideas. Teachers can use QuillBot to improve their own writing, create polished classroom materials, and model effective writing processes for students. They can also use it to help students understand and apply strategies for paraphrasing, summarizing, grammar and mechanics, and source citation. Additionally, teachers can use the AI detector and plagiarism checker to teach students about academic honesty and the ethical use of AI tools in writing. Ultimately, QuillBot seeks to empower writers by helping them to create clear, confident, and professional writing.</t>
  </si>
  <si>
    <t>Does Not: The vendor has not signed a privacy pledge or received a privacy certification.</t>
  </si>
  <si>
    <t>Does Not: The vendor has not indicated it is a Data Controller or Data Processor.</t>
  </si>
  <si>
    <t>https://quillbot.com/privacy</t>
  </si>
  <si>
    <t>https://quillbot.com/terms</t>
  </si>
  <si>
    <t>https://quillbot.com/ccpa</t>
  </si>
  <si>
    <t>https://quillbot.com/about</t>
  </si>
  <si>
    <t>https://quillbot.com/cookie-policy</t>
  </si>
  <si>
    <t>https://quillbot.com/copyright-policy</t>
  </si>
  <si>
    <t>brainly.com</t>
  </si>
  <si>
    <t>Last Updated: 01/24/25 04:17 PM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</si>
  <si>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</si>
  <si>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</si>
  <si>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</si>
  <si>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Brainly is a social learning network designed to help students and educators with homework and studying. It serves as a platform where users can ask questions and receive answers from other students, subject matter experts, and teachers. The primary purpose of Brainly is to facilitate knowledge sharing and collaborative learning within a community environment. It aims to provide a space where students can receive help, understand concepts, and reach their full academic potential. Brainly offers a wide variety of subjects and levels so that students can have access to information that is tailored to their learning needs.
Teachers can utilize Brainly as a way to expand their classrooms into interactive learning environments where students work at their own pace with support from peers and experts. Educators can also apply for teacher accounts to interact with Brainly on content quality and report incorrect answers or violations of the honor code. Furthermore, teachers can verify content to ensure students have access to high quality educational resources. They can also use Brainly to encourage students to seek a deep understanding of concepts, not just answers.</t>
  </si>
  <si>
    <t>Transparent: Privacy policies are available in multiple languages.</t>
  </si>
  <si>
    <t>Does: Data shared with third parties can be combined by third parties for their own purposes.</t>
  </si>
  <si>
    <t>Does Not: Users do not retain ownership of their data.</t>
  </si>
  <si>
    <t>Does: A copyright license is claimed to data or content collected from a user.</t>
  </si>
  <si>
    <t>https://brainly.com/pages/privacy_policy</t>
  </si>
  <si>
    <t>https://brainly.com/copyright-policy</t>
  </si>
  <si>
    <t>https://brainly.com/pages/terms_of_use</t>
  </si>
  <si>
    <t>https://brainly.com/responsible-disclosure-program</t>
  </si>
  <si>
    <t>https://brainly.com/safety-center</t>
  </si>
  <si>
    <t>https://brainly.com/community-guidelines</t>
  </si>
  <si>
    <t>zerogpt.com</t>
  </si>
  <si>
    <t>Last Updated: 01/27/25 08:02 AM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</si>
  <si>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</si>
  <si>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</si>
  <si>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</si>
  <si>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ZeroGPT is an AI content detection tool that offers a range of features beyond just identifying AI-generated text. It also provides tools for plagiarism checking, paraphrasing, summarizing, grammar checking, translation, and even has an AI chatbot. The platform uses DeepAnalyse™ Technology, which employs a multi-stage methodology to analyze text and determine its origin, specializing in identifying content from models like ChatGPT, GPT 3, GPT 4, Gemini, and LLaMa. ZeroGPT also provides a citation generator, word counter, and AI email helper. Teachers can use ZeroGPT to check the originality of student work, ensure proper grammar and spelling, and assist in the writing process through the paraphrasing and summarization tools. The platform also supports multiple languages. Additionally, ZeroGPT offers API access for organizations and can be used within WhatsApp and Telegram.</t>
  </si>
  <si>
    <t>Does Not: Not intended for teens.</t>
  </si>
  <si>
    <t>Non-Transparent: Unclear whether the purpose for which data are collected is indicated.</t>
  </si>
  <si>
    <t>https://www.zerogpt.com/privacy-policy</t>
  </si>
  <si>
    <t>https://www.zerogpt.com/terms-of-use</t>
  </si>
  <si>
    <t>thinglink.com</t>
  </si>
  <si>
    <t>Last Updated: 02/7/25 08:19 AM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</si>
  <si>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</si>
  <si>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</si>
  <si>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</si>
  <si>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ThingLink is a versatile tool designed to create interactive learning experiences using various types of media. It enables users to add hotspots to images, videos, 360°/VR media, and 3D models, combining them into engaging scenarios. Teachers can utilize ThingLink to develop immersive learning and training experiences, enhancing engagement and improving learning outcomes. The platform supports the creation of virtual tours, safety drills, and virtual industry visits, allowing for experiential learning on any device and in any language. ThingLink's features also include AI-powered tools for quick content creation and customization options for tags and icons. It is a platform that supports digital fluency, and collaboration, making it suitable for all ages. It also offers tools for tracking engagement and assessing learner progress. In essence, ThingLink is a tool for creating dynamic and interactive educational content, providing both educators and students with a platform for self-expression and deeper understanding.</t>
  </si>
  <si>
    <t>https://www.thinglink.com/blog/category/ai/</t>
  </si>
  <si>
    <t>https://www.thinglink.com/privacy</t>
  </si>
  <si>
    <t>https://www.thinglink.com/terms</t>
  </si>
  <si>
    <t>https://www.thinglink.com/aup</t>
  </si>
  <si>
    <t>https://www.thinglink.com/cookies</t>
  </si>
  <si>
    <t>https://www.thinglink.com/architecture</t>
  </si>
  <si>
    <t>https://www.thinglink.com/subprocessors</t>
  </si>
  <si>
    <t>Total Sec. Poss.</t>
  </si>
  <si>
    <t>Total</t>
  </si>
  <si>
    <t>Non-Student Sec. Poss</t>
  </si>
  <si>
    <t>Non-Student Total</t>
  </si>
  <si>
    <t>Basic Sec. Poss.</t>
  </si>
  <si>
    <t>Basic Tot.</t>
  </si>
  <si>
    <t>Non-Student Basic Sec. Poss</t>
  </si>
  <si>
    <t>Non-Student Basic Total</t>
  </si>
  <si>
    <t>Policy</t>
  </si>
  <si>
    <t>No' response: Privacy policies are not available.</t>
  </si>
  <si>
    <t>Non-Transparent: Unable to determine the availability of privacy policies.</t>
  </si>
  <si>
    <t>Unanswered: Did not evaluate the availability of privacy policies.</t>
  </si>
  <si>
    <t>No' response: Site does not use encryption.</t>
  </si>
  <si>
    <t>No' response: Site does not force the use of encryption.</t>
  </si>
  <si>
    <t>Unanswered: Did not evaluate whether privacy policies do indicate a version or effective date.</t>
  </si>
  <si>
    <t>Transparent: Privacy policies indicate a changelog or past policy version is available</t>
  </si>
  <si>
    <t>Unanswered: Did not evaluate whether privacy policies indicate a changelog or past policy version is available.</t>
  </si>
  <si>
    <t>Does Not: Users are not notified if there are any material changes to the policies.</t>
  </si>
  <si>
    <t>Unanswered: Did not evaluate whether users are notified if there are any material changes to the policies.</t>
  </si>
  <si>
    <t>Unanswered: Did not evaluate whether privacy policies indicate the method used to notify a user when policies are updated.</t>
  </si>
  <si>
    <t>Unanswered: Did not evaluate whether changes to the policies are effective immediately and continued use of the product indicates consent.</t>
  </si>
  <si>
    <t>Does: Users cannot contact the vendor about any privacy policy questions, complaints, or material changes to the policies.</t>
  </si>
  <si>
    <t>Non-Transparent: Unclear whether users cannot contact the vendor about any privacy policy questions, complaints, or material changes to the policies.</t>
  </si>
  <si>
    <t>Unanswered: Did not evaluate whether users can contact the vendor about any privacy policy questions, complaints, or material changes to the policies.</t>
  </si>
  <si>
    <t>Unanswered: Did not evaluate whether privacy policies indicate any privacy principles, layered notices, or a table of contents.</t>
  </si>
  <si>
    <t>Unanswered: Did not evaluate whether intended for children under 13.</t>
  </si>
  <si>
    <t>Unanswered: Did not evaluate whether intended for teens.</t>
  </si>
  <si>
    <t>Does Not: Not intended for adults over 18.</t>
  </si>
  <si>
    <t>Unanswered: Did not evaluate whether intended for adults over 18.</t>
  </si>
  <si>
    <t>Does Not: Not intended for parents or guardians.</t>
  </si>
  <si>
    <t>Unanswered: Did not evaluate whether intended for parents or guardians.</t>
  </si>
  <si>
    <t>Does Not: Not intended for students.</t>
  </si>
  <si>
    <t>Unanswered: Did not evaluate whether intended for students.</t>
  </si>
  <si>
    <t>Does Not: Not intended for teachers.</t>
  </si>
  <si>
    <t>Unanswered: Did not evaluate whether intended for teachers.</t>
  </si>
  <si>
    <t>Does Not: Personally identifiable information (PII) is not collected.</t>
  </si>
  <si>
    <t>Non-Transparent: Unclear whether the product collects personally identifiable information.</t>
  </si>
  <si>
    <t>Unanswered: Did not evaluate whether the product collects personally identifiable information (PII).</t>
  </si>
  <si>
    <t>Unanswered: Did not evaluate whether the categories of collected personally identifiable information are indicated.</t>
  </si>
  <si>
    <t>Does: Biometric or health data are collected.</t>
  </si>
  <si>
    <t>Unanswered: Did not evaluate whether this product collects behavioral data.</t>
  </si>
  <si>
    <t>Unanswered: Did not evaluate whether this product collects sensitive data.</t>
  </si>
  <si>
    <t>Does Not: Non-personally identifiable information is not collected.</t>
  </si>
  <si>
    <t>Unanswered: Did not evaluate whether this product collects non-personally identifiable information.</t>
  </si>
  <si>
    <t>Does: Free or reduced lunch status is collected.</t>
  </si>
  <si>
    <t>Unanswered: Did not evaluate whether personal information or education records are collected from preK-12 students.</t>
  </si>
  <si>
    <t>Unanswered: Did not evaluate whether this product collects personal information online from children under 13 years of age.</t>
  </si>
  <si>
    <t>Does Not: Specific types of personal information that should be excluded are collected.</t>
  </si>
  <si>
    <t>Unanswered: Did not evaluate whether specific types of personal information are not collected.</t>
  </si>
  <si>
    <t>Unanswered: Did not evaluate whether specific types of collected information are excluded from the privacy policy.</t>
  </si>
  <si>
    <t>Does Not: Collection or use of data is not limited to product requirements.</t>
  </si>
  <si>
    <t>Non-Transparent: Unclear whether collected information is shared with third parties.</t>
  </si>
  <si>
    <t>Unanswered: Did not evaluate whether collected information is shared with third parties.</t>
  </si>
  <si>
    <t>Does Not: Data is not shared for analytics.</t>
  </si>
  <si>
    <t>Does Not: Data is not shared for research and/or product improvement.</t>
  </si>
  <si>
    <t>Unanswered: Did not evaluate whether there are specific categories of information that are not shared with third parties.</t>
  </si>
  <si>
    <t>Does: Data is sold or rented to third parties.</t>
  </si>
  <si>
    <t>Unanswered: Did not evaluate whether data are sold or rented to third parties.</t>
  </si>
  <si>
    <t>Does Not: Personal information from users is not acquired from third parties.</t>
  </si>
  <si>
    <t>Does: Links to third-party external websites are age-appropriate.</t>
  </si>
  <si>
    <t>Does Not: Links to third-party external websites are not age-appropriate.</t>
  </si>
  <si>
    <t>Unanswered: Did not evaluate whether third parties are authorized to access a user's information.</t>
  </si>
  <si>
    <t>Does Not: Personal information of users is not collected by a third party.</t>
  </si>
  <si>
    <t>Unanswered: Did not evaluate whether personal information of users is collected by a third party.</t>
  </si>
  <si>
    <t>Does: Personal information can be deleted from a third party if found to be misused.</t>
  </si>
  <si>
    <t>Does Not: Personal information cannot be deleted from a third party if found to be misused.</t>
  </si>
  <si>
    <t>Does Not: Data is not shared with third-party service providers.</t>
  </si>
  <si>
    <t>Non-Transparent: Unclear whether data are shared with third-party service providers.</t>
  </si>
  <si>
    <t>Unanswered: Did not evaluate whether data is shared with third-party service providers.</t>
  </si>
  <si>
    <t>Non-Transparent: Unclear whether the roles of third-party service providers are indicated.</t>
  </si>
  <si>
    <t>Unanswered: Did not evaluate whether the roles of third-party service providers are indicated.</t>
  </si>
  <si>
    <t>Unanswered: Did not evaluate whether the categories of third parties that receive personal information are indicated.</t>
  </si>
  <si>
    <t>Does Not: Links to privacy policies of third-party companies are not available.</t>
  </si>
  <si>
    <t>Unanswered: Did not evaluate whether links to privacy policies of third-party companies are available.</t>
  </si>
  <si>
    <t>Does Not: Data cannot be combined with data from third-party sources.</t>
  </si>
  <si>
    <t>Unanswered: Did not evaluate whether data can be combined with data from third-party sources.</t>
  </si>
  <si>
    <t>Unanswered: Did not evaluate whether data shared with third parties can be combined by third parties for their own purposes.</t>
  </si>
  <si>
    <t>Does Not: Social or federated login is not supported.</t>
  </si>
  <si>
    <t>Unanswered: Did not evaluate whether this product supports social or federated login.</t>
  </si>
  <si>
    <t>Does Not: Personal information from social or federated login providers is not collected.</t>
  </si>
  <si>
    <t>Unanswered: Did not evaluate whether personal information from social or federated login providers is collected.</t>
  </si>
  <si>
    <t>Does Not: Personal Information is not shared with social or federated login providers.</t>
  </si>
  <si>
    <t>Does: Personal Information is shared with social or federated login providers.</t>
  </si>
  <si>
    <t>Unanswered: Did not evaluate whether personal Information is shared with social or federated login providers.</t>
  </si>
  <si>
    <t>Does: User information is shared in an anonymous or deidentified format.</t>
  </si>
  <si>
    <t>Unanswered: Did not evaluate whether user information is shared in an anonymous or deidentified format.</t>
  </si>
  <si>
    <t>Does: The vendor describes their deidentification process of user information.</t>
  </si>
  <si>
    <t>Does Not: Contractual limits are not placed on third-party data use.</t>
  </si>
  <si>
    <t>Unanswered: Did not evaluate whether contractual limits are placed on third-party data use.</t>
  </si>
  <si>
    <t>Does Not: Contractual limits do not prohibit third parties from reidentifying deidentified information.</t>
  </si>
  <si>
    <t>Unanswered: Did not evaluate whether contractual limits prohibit third parties from reidentifying deidentified information.</t>
  </si>
  <si>
    <t>Does Not: Use of information is not limited to the purpose for which it was collected.</t>
  </si>
  <si>
    <t>Unanswered: Did not evaluate whether use of information is limited to the purpose for which it was collected.</t>
  </si>
  <si>
    <t>Unanswered: Did not evaluate whether the purpose for which data are collected is indicated.</t>
  </si>
  <si>
    <t>Does: Combined information is treated as personally identifiable information (PII).</t>
  </si>
  <si>
    <t>Unanswered: Did not evaluate whether this product treats combined information as personally identifiable information (PII).</t>
  </si>
  <si>
    <t>Does Not: Notice is not provided if the context in which data are collected changes.</t>
  </si>
  <si>
    <t>Unanswered: Did not evaluate whether notice is provided if the context in which data is collected changes.</t>
  </si>
  <si>
    <t>Does Not: Consent is not obtained if the practices in which data are collected change.</t>
  </si>
  <si>
    <t>Unanswered: Did not evaluate whether consent is obtained if the practices in which data are collected change.</t>
  </si>
  <si>
    <t>Does Not: Accounts may not be terminated if users engage in any prohibited activities.</t>
  </si>
  <si>
    <t>Unanswered: Did not evaluate whether accounts may be terminated if users engage in any prohibited activities.</t>
  </si>
  <si>
    <t>Does Not: Users cannot create or upload content.</t>
  </si>
  <si>
    <t>Unanswered: Did not evaluate whether users can create or upload content.</t>
  </si>
  <si>
    <t>Unanswered: Did not evaluate whether opt-in consent is requested from users at the time personal information is collected.</t>
  </si>
  <si>
    <t>Does Not: A grievance or remedy mechanism is not available for users to file a complaint.</t>
  </si>
  <si>
    <t>Unanswered: Did not evaluate whether a grievance or remedy mechanism is available for users to file a complaint.</t>
  </si>
  <si>
    <t>Does Not: Users cannot control their information through privacy settings.</t>
  </si>
  <si>
    <t>Unanswered: Did not evaluate whether users can control their information through privacy settings.</t>
  </si>
  <si>
    <t>Unanswered: Did not evaluate whether users can opt out from the disclosure or sale of their data to a third party.</t>
  </si>
  <si>
    <t>Unanswered: Did not evaluate whether users can request to know what personal information has been shared with third parties for commercial purposes.</t>
  </si>
  <si>
    <t>Does Not: Notice is not provided in the event the vendor receives a government or legal request for a user’s information.</t>
  </si>
  <si>
    <t>Unanswered: Did not evaluate whether notice is provided in the event the vendor receives a government or legal request for a user’s information.</t>
  </si>
  <si>
    <t>Unanswered: Did not evaluate whether users retain ownership of their data.</t>
  </si>
  <si>
    <t>Unanswered: Did not evaluate whether a copyright license is claimed to data or content collected from a user.</t>
  </si>
  <si>
    <t>Unanswered: Did not evaluate whether any copyright license to a user's data is limited in scope or duration.</t>
  </si>
  <si>
    <t>Unanswered: Did not evaluate whether notice is provided to users when their content is removed or disabled because of an alleged copyright violation.</t>
  </si>
  <si>
    <t>Does Not: Processes to access and review user data are not available.</t>
  </si>
  <si>
    <t>Unanswered: Did not evaluate whether this product provides processes to access and review user data.</t>
  </si>
  <si>
    <t>Does Not: Permissions, roles, or access controls are not available to restrict who has access to data.</t>
  </si>
  <si>
    <t>Unanswered: Did not evaluate whether permissions, roles, or access controls are available to restrict who has access to data.</t>
  </si>
  <si>
    <t>Does Not: Processes to review data are not available for the school, parents, or students.</t>
  </si>
  <si>
    <t>Unanswered: Did not evaluate whether the school, parents, or students can review data.</t>
  </si>
  <si>
    <t>Does Not: The vendor does not maintain the accuracy of data they collect.</t>
  </si>
  <si>
    <t>Unanswered: Did not evaluate whether the vendor maintains the accuracy of data they collect.</t>
  </si>
  <si>
    <t>Does Not: Processes to modify inaccurate data are not available.</t>
  </si>
  <si>
    <t>Unanswered: Did not evaluate whether this product provides processes to modify inaccurate data.</t>
  </si>
  <si>
    <t>Unanswered: Did not evaluate whether the school, parents, or students can modify data.</t>
  </si>
  <si>
    <t>Unanswered: Did not evaluate whether the product provides a data-retention policy.</t>
  </si>
  <si>
    <t>Does Not: Data is not deleted when no longer necessary.</t>
  </si>
  <si>
    <t>Unanswered: Did not evaluate whether this product deletes data when no longer necessary.</t>
  </si>
  <si>
    <t>Does Not: A user's data are not deleted upon account cancellation or termination.</t>
  </si>
  <si>
    <t>Unanswered: Did not evaluate whether a user's data are deleted upon account cancellation or termination.</t>
  </si>
  <si>
    <t>Does Not: Processes to delete user data are not available.</t>
  </si>
  <si>
    <t>Unanswered: Did not evaluate whether a user can delete all their data.</t>
  </si>
  <si>
    <t>Does Not: Processes for the school, parents, or students to delete data are not available.</t>
  </si>
  <si>
    <t>Unanswered: Did not evaluate whether the school, parents, or students can delete data.</t>
  </si>
  <si>
    <t>Unanswered: Did not evaluate whether the time period for the vendor to delete data is indicated.</t>
  </si>
  <si>
    <t>Does Not: Processes to download user data are not available.</t>
  </si>
  <si>
    <t>Unanswered: Did not evaluate whether this product provides users the ability to download their data.</t>
  </si>
  <si>
    <t>Does: A user can assign an authorized account manager or legacy contact.</t>
  </si>
  <si>
    <t>Does Not: A user can not assign an authorized account manager or legacy contact.</t>
  </si>
  <si>
    <t>Does Not: User information cannot be transferred to a third party.</t>
  </si>
  <si>
    <t>Unanswered: Did not evaluate whether user information can be transferred to a third party.</t>
  </si>
  <si>
    <t>Unanswered: Did not evaluate whether notice is provided to users if the vendor assigns its rights or delegates its duties to another company.</t>
  </si>
  <si>
    <t>Unanswered: Did not evaluate whether users are notified if their information is transferred to a third party.</t>
  </si>
  <si>
    <t>Does Not: User information can not be deleted prior to its transfer to a third party.</t>
  </si>
  <si>
    <t>Unanswered: Did not evaluate whether user information can be deleted prior to its transfer to a third party.</t>
  </si>
  <si>
    <t>Does Not: Third-party transfer is not contractually required to use the same privacy practices.</t>
  </si>
  <si>
    <t>Unanswered: Did not evaluate whether third-party transfers are contractually required to use the same privacy practices.</t>
  </si>
  <si>
    <t>Unanswered: Did not evaluate whether a user's identity is verified with additional personal information.</t>
  </si>
  <si>
    <t>Does Not: Account creation is not required.</t>
  </si>
  <si>
    <t>Non-Transparent: Unclear whether this product requires account creation.</t>
  </si>
  <si>
    <t>Unanswered: Did not evaluate whether this product requires account creation.</t>
  </si>
  <si>
    <t>Does Not: Parental controls or managed accounts are not available.</t>
  </si>
  <si>
    <t>Unanswered: Did not evaluate whether parental controls or managed accounts are available.</t>
  </si>
  <si>
    <t>Does Not: Two-factor account protection is not available.</t>
  </si>
  <si>
    <t>Does Not: Third-party contractual security protections are not required.</t>
  </si>
  <si>
    <t>Unanswered: Did not evaluate whether third-party contractual security protections are required.</t>
  </si>
  <si>
    <t>Does Not: Industry best practices are not used to protect data.</t>
  </si>
  <si>
    <t>Unanswered: Did not evaluate whether this product uses industry best practices to protect data.</t>
  </si>
  <si>
    <t>Does Not: Employee or physical access to user information is not limited.</t>
  </si>
  <si>
    <t>Unanswered: Did not evaluate whether this product limits employee or physical access to user information.</t>
  </si>
  <si>
    <t>Does Not: All data in transit is not encrypted.</t>
  </si>
  <si>
    <t>Unanswered: Did not evaluate whether this product encrypts all data in transit.</t>
  </si>
  <si>
    <t>Does Not: All data at rest is not encrypted.</t>
  </si>
  <si>
    <t>Unanswered: Did not evaluate whether this product encrypts all data at rest.</t>
  </si>
  <si>
    <t>Does Not: Personal information of users is not stored with a third party.</t>
  </si>
  <si>
    <t>Unanswered: Did not evaluate whether personal information of users is stored with a third party.</t>
  </si>
  <si>
    <t>Does Not: Notice is not provided in the event of a data breach.</t>
  </si>
  <si>
    <t>Unanswered: Did not evaluate whether this product provides notice in the event of a data breach.</t>
  </si>
  <si>
    <t>Does Not: Data-privacy and security-compliance audits are not performed.</t>
  </si>
  <si>
    <t>Unanswered: Did not evaluate whether this product performs data-privacy and security-compliance audits.</t>
  </si>
  <si>
    <t>Unanswered: Did not evaluate whether this product supports interactions between trusted users and/or students.</t>
  </si>
  <si>
    <t>Does Not: Profile information is not shared for social interactions.</t>
  </si>
  <si>
    <t>Unanswered: Did not evaluate whether this product displays personal information publicly.</t>
  </si>
  <si>
    <t>Does Not: Users cannot control how their data are displayed.</t>
  </si>
  <si>
    <t>Unanswered: Did not evaluate whether user-created content is reviewed, screened, or monitored by the vendor.</t>
  </si>
  <si>
    <t>Does: User-created content is filtered for personal information before being made publicly visible.</t>
  </si>
  <si>
    <t>Does: Users can filter or block inappropriate content.</t>
  </si>
  <si>
    <t>Does Not: A user cannot receive service- or administrative-related communications from the vendor.</t>
  </si>
  <si>
    <t>Unanswered: Did not evaluate whether a user can receive service- or administrative-related communications from the vendor.</t>
  </si>
  <si>
    <t>Unanswered: Did not evaluate whether this product displays behavioral or targeted advertising.</t>
  </si>
  <si>
    <t>Unanswered: Did not evaluate whether this product allows data collection by third-party advertising or tracking services.</t>
  </si>
  <si>
    <t>Unanswered: Did not evaluate whether this product uses data to track and target advertisements on other third-party websites or services.</t>
  </si>
  <si>
    <t>Unanswered: Did not evaluate whether this product creates and uses data profiles for data enhancement, and/or targeted advertisements.</t>
  </si>
  <si>
    <t>Does Not: Children may receive inappropriate advertisements.</t>
  </si>
  <si>
    <t>Unanswered: Did not evaluate whether this vendor can send marketing messages.</t>
  </si>
  <si>
    <t>Does Not: Users cannot opt out or unsubscribe from marketing communications.</t>
  </si>
  <si>
    <t>Unanswered: Did not evaluate whether this product provides users the ability to opt out or unsubscribe from marketing communications.</t>
  </si>
  <si>
    <t>Does: Vendor does respond to Do Not Track or other opt-out mechanisms.</t>
  </si>
  <si>
    <t>Unanswered: Did not evaluate whether the vendor has actual knowledge that personal information from users under 13 years of age is collected.</t>
  </si>
  <si>
    <t>Unanswered: Did not evaluate whether children's privacy is applicable.</t>
  </si>
  <si>
    <t>Unanswered: Did not evaluate whether this product restricts account creation for users under 13 years of age.</t>
  </si>
  <si>
    <t>Does: Vendor does restrict in-app purchases for users under 13 years of age.</t>
  </si>
  <si>
    <t>Does Not: The vendor does not participate in an FTC-approved COPPA safe harbor program.</t>
  </si>
  <si>
    <t>Unanswered: Did not evaluate whether this product is primarily used by, designed for, and marketed toward students in grades preK–12.</t>
  </si>
  <si>
    <t>Does Not: Notification of a contract or additional rights is not provided.</t>
  </si>
  <si>
    <t>Unanswered: Did not evaluate whether this product provides notification of a contract or additional rights.</t>
  </si>
  <si>
    <t>Unanswered: Did not evaluate whether this product designates the vendor as a school official.</t>
  </si>
  <si>
    <t>Unanswered: Did not evaluate whether this product requires parental consent.</t>
  </si>
  <si>
    <t>Does Not: Parental consent is not limited with respect to third parties.</t>
  </si>
  <si>
    <t>Unanswered: Did not evaluate whether this product limits parental consent with respect to third parties.</t>
  </si>
  <si>
    <t>Does Not: Parents cannot withdraw consent for the further collection of their child's information.</t>
  </si>
  <si>
    <t>Unanswered: Did not evaluate whether this product allows parents to withdraw consent for the further collection of their child's information.</t>
  </si>
  <si>
    <t>Does Not: Children's personal information is not deleted if collected without parental consent.</t>
  </si>
  <si>
    <t>Unanswered: Did not evaluate whether this product deletes children's personal information if collected without parental consent.</t>
  </si>
  <si>
    <t>Does: Parental consent notice and method for submission are provided.</t>
  </si>
  <si>
    <t>Unanswered: Did not evaluate whether this product provides parental consent notice and method for submission.</t>
  </si>
  <si>
    <t>Does: The vendor can use collected information to support the “internal operations” of the product.</t>
  </si>
  <si>
    <t>Unanswered: Did not evaluate whether the vendor can use collected information to support the “internal operations” of the product.</t>
  </si>
  <si>
    <t>Does: COPPA parental consent exceptions are indicated.</t>
  </si>
  <si>
    <t>Unanswered: Did not evaluate whether this product discloses COPPA parental consent exceptions.</t>
  </si>
  <si>
    <t>Does Not: FERPA parental consent exceptions are not indicated.</t>
  </si>
  <si>
    <t>Does Not: Directory information is not disclosed.</t>
  </si>
  <si>
    <t>Does: Directory information is disclosed.</t>
  </si>
  <si>
    <t>Unanswered: Did not evaluate whether the legal jurisdiction that applies to the laws governing any dispute is indicated.</t>
  </si>
  <si>
    <t>Unanswered: Did not evaluate whether a user is required to waive the right to a jury trial, or settle any disputes by arbitration.</t>
  </si>
  <si>
    <t>Unanswered: Did not evaluate whether a user is required to waive the right to join a class action lawsuit.</t>
  </si>
  <si>
    <t>Does Not: A vendor will not disclose personal information to law enforcement.</t>
  </si>
  <si>
    <t>Unanswered: Did not evaluate whether a vendor will disclose personal information to law enforcement.</t>
  </si>
  <si>
    <t>Does Not: A user's data are not subject to International data transfer or jurisdiction laws, such as the GDPR.</t>
  </si>
  <si>
    <t>Unanswered: Did not evaluate whether a user's data are subject to International data transfer or jurisdiction laws, such as the GDPR.</t>
  </si>
  <si>
    <t>Unanswered: Did not evaluate whether the vendor has indicated it is a Data Controller or Data Processor.</t>
  </si>
  <si>
    <t>schoolai.com</t>
  </si>
  <si>
    <t>Last Updated: 11/11/24 08:46 AM</t>
  </si>
  <si>
    <t>*Contact was made with SchoolAI to discuss the questions that were listed as "Non-Transparent" or "Unanswered" and was provided the link to the Common Sense Media Privacy Evaluation.</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</si>
  <si>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</si>
  <si>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</si>
  <si>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</si>
  <si>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 xml:space="preserve">SchoolAI is an educational software platform designed to provide a secure and private environment for teachers and students to utilize AI tools. The platform's primary purpose is to enhance teaching and learning. Teachers can utilize SchoolAI to create customized lessons, assignments, and assessments tailored to each student's individual needs and learning style. The platform also offers various tools and resources designed to streamline administrative tasks and facilitate effective communication. </t>
  </si>
  <si>
    <t>https://schoolai.com/trust/privacy</t>
  </si>
  <si>
    <t>https://schoolai.com/privacy</t>
  </si>
  <si>
    <t>https://schoolai.com/terms</t>
  </si>
  <si>
    <t>https://schoolai.com/</t>
  </si>
  <si>
    <t>Goblin Tools</t>
  </si>
  <si>
    <t>goblin.tools</t>
  </si>
  <si>
    <t>Last Updated: 12/10/24 09:40 AM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</si>
  <si>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</si>
  <si>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</si>
  <si>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</si>
  <si>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Goblin.tools is a collection of simple tools designed to help people, especially those who are neurodivergent, with tasks they might find difficult. Teachers could use these tools to support students who find certain tasks challenging. They can also be used by teachers for personal or professional purposes. It's important to remember that the accuracy of the AI-generated output can vary because the AI models are general purpose. Therefore, teachers should exercise caution and use their judgment when evaluating results and modeling the tool for their students.</t>
  </si>
  <si>
    <t>https://goblin.tools/Privacy</t>
  </si>
  <si>
    <t>https://goblin.tools/About</t>
  </si>
  <si>
    <t>khanmigo.ai</t>
  </si>
  <si>
    <t>Last Updated: 12/13/24 11:39 AM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</si>
  <si>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</si>
  <si>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</si>
  <si>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</si>
  <si>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 xml:space="preserve">Khanmigo is designed to be an AI-powered learning guide that can support both students and educators. Khanmigo is intended to enhance the learning process, not replace human interaction and guidance. Teachers can use Khanmigo in a number of ways, such as providing personalized support to students, facilitating interactive learning experiences, and automating some tasks like creating lesson plans or generating practice questions. However, it's crucial to use Khanmigo with caution, especially with younger students. </t>
  </si>
  <si>
    <t>https://www.khanacademy.org/about/privacy-policy</t>
  </si>
  <si>
    <t>https://support.khanacademy.org/hc/en-us/articles/22396485532173-Khanmigo-Lite-Privacy-Notice</t>
  </si>
  <si>
    <t>https://support.khanacademy.org/hc/en-us/articles/25358718125837-Khanmigo-Usage-Guidelines</t>
  </si>
  <si>
    <t>https://www.khanacademy.org/about/tos</t>
  </si>
  <si>
    <t>gauthmath.com</t>
  </si>
  <si>
    <t>Last Updated: 12/19/24 08:51 AM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</si>
  <si>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</si>
  <si>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</si>
  <si>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</si>
  <si>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Gauth is designed as an AI homework helper to assist students with their studies, particularly in STEM subjects. It provides step-by-step solutions and detailed explanations to help users understand complex problems. The tool also offers a "PDF Helper," a "Writing Helper," and a "Calculator," and it connects students with real tutors available 24/7. According to the sources, the tool was created to help students succeed and to provide equal opportunities for learning. Teachers can potentially use Gauth to plan lessons, create instructional materials, or to find step-by-step solutions that might help students understand complex topics; they should exercise caution, however, and make sure the AI-generated solutions align with their teaching objectives and are accurate.</t>
  </si>
  <si>
    <t>Unanswered: Did not evaluate whether the collection or use of data is limited to product requirements.</t>
  </si>
  <si>
    <t>Unanswered: Did not evaluate whether data shared with third parties can be combined by third parties for their own purposes</t>
  </si>
  <si>
    <t>https://www.gauthmath.com/</t>
  </si>
  <si>
    <t>https://www.gauthmath.com/policy</t>
  </si>
  <si>
    <t>https://www.gauthmath.com/terms</t>
  </si>
  <si>
    <t>https://www.gauthmath.com/honor</t>
  </si>
  <si>
    <t>https://www.gauthmath.com/aboutus</t>
  </si>
  <si>
    <t>CK12 Flexi</t>
  </si>
  <si>
    <t>ck12.org/flexi</t>
  </si>
  <si>
    <t>Last Updated: 01/12/25 10:00 AM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</si>
  <si>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</si>
  <si>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</si>
  <si>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</si>
  <si>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The CK-12 platform provides free educational content for teachers and students to aid in teaching and learning. It offers a variety of content and related services designed to assist teachers and parents, as well as to aid students in their learning. Teachers can access the platform and its contents for educational purposes, using resources like FlexBooks, study guides, adaptive practice, simulations, and PLIX. They can use these materials to enhance their teaching and engage students with interactive tools and customizable digital textbooks. Additionally, the platform provides tools for teachers to access educational content and manage their classes, so they can assign materials to students. CK-12 also offers a discussion forum for teachers and students to ask questions and share ideas, which further supports collaborative learning.</t>
  </si>
  <si>
    <t>https://www.ck12.org/flexi/</t>
  </si>
  <si>
    <t>https://www.ck12info.org/terms-of-use/</t>
  </si>
  <si>
    <t>https://www.ck12info.org/privacy-policy/</t>
  </si>
  <si>
    <t>https://www.ck12info.org/security/</t>
  </si>
  <si>
    <t>Last Updated: 01/13/25 04:20 PM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</si>
  <si>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</si>
  <si>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</si>
  <si>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</si>
  <si>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IXL is a service that helps users learn and practice various subjects, including mathematics, language arts, science, and social studies. The tool can be used by teachers to track student progress and personalize learning curriculums.</t>
  </si>
  <si>
    <t>https://www.ixl.com/help-center/article/4772618/what_is_spark_studio</t>
  </si>
  <si>
    <t>https://www.ixl.com/privacypolicy</t>
  </si>
  <si>
    <t>https://www.ixl.com/privacypolicy/serviceprivacypolicy</t>
  </si>
  <si>
    <t>https://www.ixl.com/termsofservice</t>
  </si>
  <si>
    <t>grammarly.com</t>
  </si>
  <si>
    <t>Last Updated: 01/17/25 07:38 AM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</si>
  <si>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</si>
  <si>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</si>
  <si>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</si>
  <si>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Grammarly is an AI writing tool designed to help users improve their writing. It offers suggestions for grammar, clarity, tone, and style, and it can be used across various apps and sites. Teachers can use Grammarly to enhance their own writing for professional communications, create more persuasive text, and ensure their writing is clear and convincing. Additionally, it can be used to model good writing practices for students. Grammarly also provides features like a plagiarism checker, citation generator, and AI detection tools that may be useful in an academic setting. The tool is designed to help users write more effectively, find the right words, and keep their work moving. Grammarly is used by institutions and offers features to help users stay on-brand and maintain their personal writing style.</t>
  </si>
  <si>
    <t>https://www.grammarly.com/privacy-policy</t>
  </si>
  <si>
    <t>https://www.grammarly.com/terms-2022</t>
  </si>
  <si>
    <t>https://assets.ctfassets.net/1e6ajr2k4140/Bu72J3VyTvOlAeKMJC2td/2c72c23fc1a6419721deed856aad2026/Grammarly_Data_Privacy_Addendum__11.7.24.pdf</t>
  </si>
  <si>
    <t>writingforbusyreaders.com/ai</t>
  </si>
  <si>
    <t>Last Updated: 01/23/25 07:38 AM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</si>
  <si>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</si>
  <si>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</si>
  <si>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</si>
  <si>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The AI tool is designed to rewrite emails using the principles of "Writing for Busy Readers" and leverages OpenAI's GPT-4 technology. This tool is intended to help users create more concise and effective emails. Educators might use this tool to rewrite their own emails; however, it is important to note that the tool collects and stores emails on its servers, which may be displayed to others to showcase the tool's capabilities. Additionally, the tool transmits rewritten text to OpenAI's servers, so users are also subject to OpenAI's privacy policies.</t>
  </si>
  <si>
    <t>https://writingforbusyreaders.com/privacy-policy/</t>
  </si>
  <si>
    <t>huggingface.co</t>
  </si>
  <si>
    <t>Last Updated: 01//25 04:17 PM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</si>
  <si>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</si>
  <si>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</si>
  <si>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</si>
  <si>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Hugging Face is a collaborative platform for the machine learning community to work together to advance open, collaborative, and responsible machine learning. It serves as a central place where users can build, benchmark, share, version, and deploy machine learning models, datasets, and applications. Hugging Face provides a variety of tools and resources for its community. It is a space where users can access and share models and datasets for various tasks, as well as build machine learning applications. The platform offers both public and private repositories, allowing users to control the visibility of their projects.
Teachers can use Hugging Face as a resource to engage in machine learning and build their professional knowledge. Educators can use the platform's open-source libraries, models, and datasets. They can also use the platform to share their own work, build a professional portfolio, and collaborate with other educators. The platform also provides educators with access to state-of-the-art tools in machine learning. However, teachers need to be aware of the platform's content moderation policies and potential risks associated with certain content. It is important to guide students to relevant content and teach them how to use reporting features if needed.'</t>
  </si>
  <si>
    <t>https://huggingface.co/terms-of-service</t>
  </si>
  <si>
    <t>https://cdn-media.huggingface.co/landing/assets/Supplemental+Terms.pdf</t>
  </si>
  <si>
    <t>https://huggingface.co/privacy</t>
  </si>
  <si>
    <t>https://huggingface.co/content-guidelines</t>
  </si>
  <si>
    <t>https://huggingface.co/code-of-conduct</t>
  </si>
  <si>
    <t>TextReader.ai</t>
  </si>
  <si>
    <t>textreader.ai</t>
  </si>
  <si>
    <t>Last Updated: 12/13/24 04:26 PM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</si>
  <si>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</si>
  <si>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</si>
  <si>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</si>
  <si>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Text Reader is a user-friendly, free tool that converts written text into realistic audio using AI. It is designed to help users transform words into engaging audio content for a variety of purposes. Teachers can use Text Reader in several ways to enhance their teaching and create more accessible learning experiences for their students. Text Reader can help create engaging audio versions of educational materials, like textbooks or articles, which can benefit students with learning differences or who prefer auditory learning. Additionally, teachers can use Text Reader to create audio supplements for lectures or presentations, making the content more accessible for students who may have difficulty with reading or who are auditory learners. Text Reader also offers the capability to create audio in a variety of languages, which can be a valuable resource for language teachers or classrooms with multilingual students.</t>
  </si>
  <si>
    <t>https://textreader.ai/</t>
  </si>
  <si>
    <t>https://textreader.ai/privacy-policy</t>
  </si>
  <si>
    <t>https://textreader.ai/terms-of-use/</t>
  </si>
  <si>
    <t>chatgpt.com</t>
  </si>
  <si>
    <t>Last Updated: 12/19/24 03:14 PM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</si>
  <si>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</si>
  <si>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</si>
  <si>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</si>
  <si>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The stated mission of OpenAI is to ensure that artificial general intelligence (AGI) benefits all of humanity. OpenAI's services include models that generate text, images, and video. The tools and services are constantly evolving to be more accurate, reliable, safe, and beneficial. The tools are designed to provide output based on user input, and that output may not always be accurate. Because of this, the output should not be relied on as a sole source of truth or factual information, or as a substitute for professional advice.
Teachers can use the services for personal and professional reasons, but they should use caution, evaluate output for accuracy, and be aware that some content may be offensive. Educators should not use any output relating to a person for any purpose that could have a legal or material impact on that person.</t>
  </si>
  <si>
    <t>https://openai.com/policies/row-privacy-policy/</t>
  </si>
  <si>
    <t>https://openai.com/safety/</t>
  </si>
  <si>
    <t>https://openai.com/policies/row-terms-of-use/</t>
  </si>
  <si>
    <t>https://openai.com/policies/service-terms/</t>
  </si>
  <si>
    <t>https://openai.com/policies/usage-policies/</t>
  </si>
  <si>
    <t>gemini.google.com</t>
  </si>
  <si>
    <t>Last Updated: 12/05/24 01:26 PM</t>
  </si>
  <si>
    <t>Note: This is for the FREE version of Google Gemini. Gemini that is included for Workspace for Education does not use input for training data and can be turned on or off for a domain. Gemini for Workspace will have a different score based on domain settings.</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</si>
  <si>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</si>
  <si>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</si>
  <si>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</si>
  <si>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The Gemini Apps are conversational AI services for consumers in apps and services. These apps use large language models to generate responses to user prompts and requests.</t>
  </si>
  <si>
    <t>https://support.google.com/gemini/answer/13594961?hl=en</t>
  </si>
  <si>
    <t>https://developers.google.com/idx/support/privacy</t>
  </si>
  <si>
    <t>https://ai.google.dev/gemini-api/terms</t>
  </si>
  <si>
    <t>https://gemini.google/policy-guidelines/?hl=en</t>
  </si>
  <si>
    <t>https://gemini.google.com/faq</t>
  </si>
  <si>
    <t>codebreakeredu.com/chat</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</si>
  <si>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</si>
  <si>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</si>
  <si>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</si>
  <si>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Byte, is a custom interface of OpenAI's GPT-3, an AI-powered language model chatbot. Byte does not require account creation or collect any personal information. Teachers can use Byte to access a chatbot, but should be aware that the content is not guaranteed to be accurate, that it contains links to third-party sites, and that Code Breaker Inc. is not liable for any damages arising from the use of the platform.</t>
  </si>
  <si>
    <t>https://www.codebreakeredu.com/chat/</t>
  </si>
  <si>
    <t>https://www.codebreakeredu.com/wp-content/uploads/2023/10/ByteTermsOfService.pdf</t>
  </si>
  <si>
    <t>https://codebreaker.teachable.com/p/privacy</t>
  </si>
  <si>
    <t>notebooklm.google</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</si>
  <si>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</si>
  <si>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</si>
  <si>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</si>
  <si>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NotebookLM is a tool designed to help users summarize and analyze information from uploaded sources. It makes copies of uploaded documents, which it can then use as a basis for answering questions or generating summaries. Teachers can use NotebookLM to analyze research materials, create study guides, and prepare lesson plans. They can upload documents, such as articles, PDFs, or notes, then use the tool to extract key points, find answers to specific questions, or generate summaries of selected topics. NotebookLM can also be used to collaborate on notes in real time. Additionally, teachers can use NotebookLM's features to report offensive content and infringing material. It's important for teachers to know that, while mobile devices are supported, NotebookLM is best used on a desktop computer. Also, the tool does not maintain chat history between sessions, though notes can be saved by pinning the response.</t>
  </si>
  <si>
    <t>https://notebooklm.google/</t>
  </si>
  <si>
    <t>https://policies.google.com/privacy</t>
  </si>
  <si>
    <t>https://policies.google.com/terms</t>
  </si>
  <si>
    <t>https://safety.google/principles/</t>
  </si>
  <si>
    <t>https://safety.google/content-safety/</t>
  </si>
  <si>
    <t>copilot.microsoft.com</t>
  </si>
  <si>
    <t>Last Updated: 01/04/25 12:21 PM</t>
  </si>
  <si>
    <t xml:space="preserve">Note: This is for the FREE version of Microsoft Copilot. Copilot for specific domains will have a different score based on domain settings.
</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</si>
  <si>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</si>
  <si>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</si>
  <si>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</si>
  <si>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Microsoft Copilot is an AI companion designed to inform, entertain, and inspire users through a variety of capabilities, including answering questions, conducting research, and generating content. The tool is able to understand questions and requests, provide direct answers, assist with writing, and create images. Copilot can help with tasks like brainstorming, generating text, and creating images. Teachers can use it for personal tasks, such as drafting documents or creating presentations.</t>
  </si>
  <si>
    <t>https://www.microsoft.com/en-us/privacy/privacystatement</t>
  </si>
  <si>
    <t>https://www.bing.com/new/termsofuse</t>
  </si>
  <si>
    <t>https://www.microsoft.com/en-us/microsoft-copilot/for-individuals/?form=MG0AUO&amp;OCID=MG0AUO#faqs</t>
  </si>
  <si>
    <t>claude.ai</t>
  </si>
  <si>
    <t>Last Updated: 01/04/25 01:26 PM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</si>
  <si>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</si>
  <si>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</si>
  <si>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</si>
  <si>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Anthropic's services, including Claude.ai and Claude Pro, are designed as AI systems that generate responses (Outputs) based on user-provided inputs (Prompts). The tool can be used for a variety of tasks, such as processing text and documents. It's important for educators to know that the tool's outputs may not always be accurate and require independent verification. They should also be aware that if they use a work email address, their account may be linked to their organization’s enterprise account which may be monitored by administrators.</t>
  </si>
  <si>
    <t>https://support.anthropic.com/en/collections/4078534-privacy-legal</t>
  </si>
  <si>
    <t>https://privacy.anthropic.com/en/articles/9190861-terms-of-service-updates</t>
  </si>
  <si>
    <t>https://privacy.anthropic.com/en/articles/9301722-updates-to-our-acceptable-use-policy-now-usage-policy-consumer-terms-of-service-and-privacy-policy</t>
  </si>
  <si>
    <t>https://www.anthropic.com/responsible-disclosure-policy</t>
  </si>
  <si>
    <t>https://www.anthropic.com/legal/privacy</t>
  </si>
  <si>
    <t>https://www.anthropic.com/legal/consumer-terms</t>
  </si>
  <si>
    <t>latimer.ai</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</si>
  <si>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</si>
  <si>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</si>
  <si>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</si>
  <si>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Latimer is an AI tool designed to provide services that may include generating text, translating languages, refining content, and adjusting writing styles. It is also intended to help identify and eliminate biases in data and decision-making processes. According to the sources, Latimer uses machine learning to produce results, and these results may not always be accurate and should not be relied upon as the sole source of information or factual truth. Also, results from Latimer may not be unique, and other users may get similar results. Teachers can use Latimer with caution as a tool for personal or professional tasks. Teachers must ensure that any content they input, or that is generated by Latimer, complies with content standards that prohibit material that is defamatory, obscene, offensive, or discriminatory. Educators should also critically evaluate the results produced by Latimer before using or sharing them. It is important to note that Latimer should not be used to make high-stakes decisions about students, or used in place of professional advice. User contributions to Latimer, including prompts, are considered non-confidential and non-proprietary and may be used by Latimer to improve its services. Teachers may contact Latimer support if they do not want their user contributions used to train Latimer's models. Latimer’s sites and services are only available for use by individuals located in the United States.</t>
  </si>
  <si>
    <t>https://www.latimer.ai/pages/privacy</t>
  </si>
  <si>
    <t>https://www.latimer.ai/pages/CCPA</t>
  </si>
  <si>
    <t>https://app.latimer.ai/terms-of-use/</t>
  </si>
  <si>
    <t>https://www.futuresum.ai/privacy</t>
  </si>
  <si>
    <t>https://www.futuresum.ai/terms</t>
  </si>
  <si>
    <t>meta.ai</t>
  </si>
  <si>
    <t>Last Updated: 01/04/25 03:04 PM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</si>
  <si>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</si>
  <si>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</si>
  <si>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</si>
  <si>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The Meta AI tool uses artificial intelligence to generate content, including images and text, based on user prompts. It can be used to create images of a user in different contexts and settings, transforming provided photos into an embedding representing the user's visual characteristics. The tool can also be used for various language-based tasks, such as completing sentences, translating text, or answering questions. When using Meta AI, the user may provide text, images, or other materials ("Prompts"), and the AI will generate a response ("Outputs"). Teachers could potentially use Meta AI to generate creative content, such as images or text, for classroom activities. However, because the tool may generate content that some may find offensive or objectionable, and because the tool collects user data, teachers must exercise caution and consider all the terms and conditions of use.</t>
  </si>
  <si>
    <t>https://www.facebook.com/privacy/genai/</t>
  </si>
  <si>
    <t>https://www.meta.com/legal/privacy-policy/</t>
  </si>
  <si>
    <t>https://www.facebook.com/privacy/policy/</t>
  </si>
  <si>
    <t>https://www.facebook.com/legal/ai-terms</t>
  </si>
  <si>
    <t>https://transparency.meta.com/policies/other-policies/meta-ai-disclosures</t>
  </si>
  <si>
    <t>https://transparency.meta.com/policies/other-policies/meta-ai-verification-terms</t>
  </si>
  <si>
    <t>https://www.facebook.com/terms.php/</t>
  </si>
  <si>
    <t>perplexity.ai</t>
  </si>
  <si>
    <t>Last Updated: 01/06/25 08:03 AM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</si>
  <si>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</si>
  <si>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</si>
  <si>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</si>
  <si>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 xml:space="preserve">Perplexity is an AI-powered search engine that uses artificial intelligence to generate responses based on user input. The tool allows users to input information, and then it uses AI to provide outputs. Teachers can use Perplexity as a research tool, understanding that the AI may generate content that could be incorrect, biased, or incomplete. Educators can also use the tool to model how to critically evaluate AI-generated content. Perplexity may be used to explore topics, generate ideas, or synthesize information. It is important for educators to guide students on the ethical use of AI and the potential risks, limitations, and responsibilities that come with using the tool. </t>
  </si>
  <si>
    <t>https://www.perplexity.ai/hub/legal/privacy-policy</t>
  </si>
  <si>
    <t>https://www.perplexity.ai/hub/faq</t>
  </si>
  <si>
    <t>https://www.perplexity.ai/hub/security</t>
  </si>
  <si>
    <t>https://www.perplexity.ai/hub/legal/terms-of-service</t>
  </si>
  <si>
    <t>https://www.perplexity.ai/hub/faq/what-data-does-perplexity-collect-about-me</t>
  </si>
  <si>
    <t>pi.ai</t>
  </si>
  <si>
    <t>Last Updated: 01/10/25 10:17 AM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</si>
  <si>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</si>
  <si>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</si>
  <si>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</si>
  <si>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The stated goal of Pi, your personal AI, is to use AI to build safe, smart, kind, and engaging conversational partners. Inflection AI believes that conversational AI will fundamentally change the way people engage with and think about computers. The service is intended to be collaborative and helpful. Teachers could potentially use Pi for personal or professional purposes with caution. It could be used as a tool to explore AI technology and its capabilities, as well as to improve the platform through user interactions. However, it's crucial that teachers understand the limitations of the tool, including its potential inaccuracies, and abide by the Acceptable Use policy. Teachers should be aware that their conversations with Pi will be used to train the model and improve the services. It is important to fact-checking any information provided by Pi, and ensuring that it is not relied on without independent verification.</t>
  </si>
  <si>
    <t>https://pi.ai/policy</t>
  </si>
  <si>
    <t>deepseek.com</t>
  </si>
  <si>
    <t>Last Updated: 01/24/25 08:55 AM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</si>
  <si>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</si>
  <si>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</si>
  <si>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</si>
  <si>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DeepSeek is a platform offering generative artificial intelligence services, built upon large language models that can process various inputs, including text, images, and files, to generate outputs like text, tables, and code. It can be used for a range of tasks, including text generation and conversation. Teachers can potentially use it as an AI tool for various educational purposes, however, it's important to understand that the platform is provided "as is" without warranty, so teachers must verify the accuracy of the outputs and be aware that they may contain errors. Educators should clearly indicate when content is AI-generated to maintain transparency and avoid the spread of misinformation. DeepSeek's models can be integrated into various downstream systems or applications. The platform also collects user data including inputs, outputs, and personal information that should be used in compliance with the privacy policy and the terms of service. While the platform is not intended for use by children under 14, middle and high school students aged 14 and older may use it with parental or legal guardian consent. It is crucial for teachers to understand that DeepSeek does not accept liability for any losses or damages that arise from the use of its service, and that they are responsible for any consequences of using the platform. Teachers should regularly review the platform’s terms and conditions because they may be updated.</t>
  </si>
  <si>
    <t>https://chat.deepseek.com/downloads/DeepSeek%20Privacy%20Policy.html</t>
  </si>
  <si>
    <t>https://chat.deepseek.com/downloads/DeepSeek%20Terms%20of%20Use.html</t>
  </si>
  <si>
    <t>otter.ai</t>
  </si>
  <si>
    <t>Last Updated: 12/06/24 1:15 PM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</si>
  <si>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</si>
  <si>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</si>
  <si>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</si>
  <si>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Otter.ai is a tool that transforms recorded voice conversations into searchable and shareable transcribed notes using its proprietary technologies for automated speech recognition, keyword extraction, and voice-to-text synchronization. Data can be inputted directly by recording via a mobile or web application, uploading audio files, or synchronizing with other applications such as cloud storage or online video conferencing platforms that store or capture recorded audio. The audio is then processed in the cloud infrastructure and delivered to the Otter application, where it can be accessed or downloaded in various formats. Teachers could use Otter.ai to record and transcribe meetings, lectures, and student presentations. The transcripts could then be used to create study guides, review materials, or to provide feedback to students. Teachers could also use Otter.ai to model good note-taking skills for students.</t>
  </si>
  <si>
    <t>https://otter.ai/privacy-policy</t>
  </si>
  <si>
    <t>https://otter.ai/privacy-security</t>
  </si>
  <si>
    <t>https://otter.ai/terms-of-service</t>
  </si>
  <si>
    <t>https://otter.ai/data-request-policy</t>
  </si>
  <si>
    <t>adobe.com/products/firefly.html</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</si>
  <si>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</si>
  <si>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</si>
  <si>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</si>
  <si>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Adobe Firefly is a family of creative generative AI models available as a standalone web application at firefly.adobe.com. It can also be accessed as features in other Adobe products and services like Adobe Express and Adobe Stock. Firefly is designed to improve creative workflows for ideating, creating, and communicating using generative AI. It provides users with new ways to turn simple inputs like text into a variety of outputs, including images, audio, vectors, videos, and text effects.</t>
  </si>
  <si>
    <t>https://www.adobe.com/privacy/policy.html</t>
  </si>
  <si>
    <t>https://www.adobe.com/legal/licenses-terms/adobe-gen-ai-user-guidelines.html</t>
  </si>
  <si>
    <t>https://www.adobe.com/legal/terms.html</t>
  </si>
  <si>
    <t>https://www.adobe.com/content/dam/cc/en/trust-center/ungated/whitepapers/creative-cloud/adobe-firefly-fact-sheet.pdf</t>
  </si>
  <si>
    <t>https://wwwimages2.adobe.com/content/dam/cc/en/legal/servicetou/Adobe-Generative-AI-Additional-Terms_en_US_20240604.pdf</t>
  </si>
  <si>
    <t>https://helpx.adobe.com/firefly/get-set-up/learn-the-basics/adobe-firefly-faq.html</t>
  </si>
  <si>
    <t>canva.com/education</t>
  </si>
  <si>
    <t>Last Updated: 12/11/24 3:39 PM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</si>
  <si>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</si>
  <si>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</si>
  <si>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</si>
  <si>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For teachers, Canva serves as a valuable tool for creating engaging learning materials, facilitating classroom activities, and fostering students' creativity. Teachers can utilize Canva's extensive library of templates, images, fonts, and other design elements to develop visually appealing presentations, worksheets, posters, and other educational resources. Additionally, Canva offers "Canva for Education", a specialized version of the platform tailored to the needs of educators and students, with features designed to meet student data privacy requirements. Canva's collaborative features enable teachers to work with students on group projects and provide real-time feedback on their designs.</t>
  </si>
  <si>
    <t>https://www.canva.com/policies/privacy-policy/</t>
  </si>
  <si>
    <t>https://www.canva.com/trust/education/</t>
  </si>
  <si>
    <t>https://www.canva.com/policies/terms-of-use/</t>
  </si>
  <si>
    <t>https://www.canva.com/policies/acceptable-use-policy/</t>
  </si>
  <si>
    <t>https://www.canva.com/policies/affinity-additional-terms/</t>
  </si>
  <si>
    <t>https://www.canva.com/policies/ai-product-terms/</t>
  </si>
  <si>
    <t>https://www.canva.com/trust/legal/</t>
  </si>
  <si>
    <t>Last Updated: 12/04/24 07:49 PM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</si>
  <si>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</si>
  <si>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</si>
  <si>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</si>
  <si>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Suno AI's Services process user input in the form of code, video, images, information, data, text, software, music, sound and other audio, photographs, graphics, messages, and other materials to generate and return audio and visual output.</t>
  </si>
  <si>
    <t>https://www.suno.chat/privacy-policy</t>
  </si>
  <si>
    <t>https://suno.com/terms</t>
  </si>
  <si>
    <t>udio.com</t>
  </si>
  <si>
    <t>Last Updated: 12/19/24 01:57 PM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</si>
  <si>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</si>
  <si>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</si>
  <si>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</si>
  <si>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 xml:space="preserve">Udio is an AI-powered music creation tool designed to enable anyone to create extraordinary music. Users can generate music by providing text prompts that specify topics, genres, and other descriptors, which are then transformed into professional-quality tracks. The tool is intended to empower artists and works alongside creative individuals in the music industry. Teachers can use Udio as a creative outlet, a professional development tool, or as a tool for modeling AI use in the classroom. Educators can create original music for use in presentations or projects. Additionally, teachers can explore the capabilities of AI in a creative context to better understand how these tools can be used. </t>
  </si>
  <si>
    <t>https://www.udio.com/privacy-policy</t>
  </si>
  <si>
    <t>https://www.udio.com/about-us</t>
  </si>
  <si>
    <t>https://www.udio.com/faq</t>
  </si>
  <si>
    <t>https://www.udio.com/terms-of-service</t>
  </si>
  <si>
    <t>Pica AI</t>
  </si>
  <si>
    <t>pica-ai.com</t>
  </si>
  <si>
    <t>Last Updated: 01/24/25 08:38 AM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</si>
  <si>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</si>
  <si>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</si>
  <si>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</si>
  <si>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Pica AI is a product that uses artificial intelligence algorithms to edit, modify, and transform photos and videos. The app allows users to upload their own photos and videos and to edit and modify them. Pica AI provides photo and video enhancing services, such as sharpening photos, removing focus blur, and improving resolution, and also provides the ability to swap faces in photos and videos.
Teachers can use Pica AI to enhance and modify images and videos for educational purposes. For example, they may use the tool to improve the quality of old photos or to create visual aids. However, it's important to note that any content generated using Pica AI could be used to train the app's AI. Also, teachers must ensure that the content they create and share is appropriate for the classroom setting, and they should be aware that they are responsible for their user-generated content.</t>
  </si>
  <si>
    <t>https://www.pica-ai.com/privacy-policy.html</t>
  </si>
  <si>
    <t>https://www.pica-ai.com/terms-of-service.html</t>
  </si>
  <si>
    <t>craiyon.com</t>
  </si>
  <si>
    <t>Last Updated: 01/26/25 12:12 PM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</si>
  <si>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</si>
  <si>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</si>
  <si>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</si>
  <si>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Craiyon is a free AI image generator that allows users to create images from text prompts. This tool can be used by teachers to generate images for various educational purposes, such as creating visuals for lesson plans, illustrating concepts, or sparking student creativity, but they must be aware of the terms and conditions and exercise caution. Educators can use the images for personal, professional, or classroom modeling, provided they adhere to the site's code of conduct and provide attribution for any commercial use if they are not a subscriber. Teachers should understand the risks involved, including the potential for generating inappropriate content, and the need for careful supervision. It is also important for educators to seek legal advice if they have any doubts about the intellectual property of the generated images. Educators should also be aware that the tool collects data as described in the privacy policy.</t>
  </si>
  <si>
    <t>https://www.craiyon.com/privacy</t>
  </si>
  <si>
    <t>https://www.craiyon.com/terms</t>
  </si>
  <si>
    <t>napkin.ai</t>
  </si>
  <si>
    <t>Last Updated: 02/9/25 12:24 PM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</si>
  <si>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</si>
  <si>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</si>
  <si>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</si>
  <si>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 xml:space="preserve">Napkin AI is designed to transform text into visuals, such as diagrams, charts, scenes, and images, allowing users to quickly and effectively share ideas. The tool uses a text-first entry point, so users can paste or write text, and the platform will generate relevant visuals. The generated visuals are fully editable, so users can adjust the content and style. Educators can use Napkin to create presentations, generate visual aids, and enhance their teaching materials. Napkin is particularly useful for educators who may not have strong visual design skills, as it provides an intuitive way to create diagrams and other visual content. Teachers have noted that Napkin helps them bring textual ideas to life and saves time, as it is easy to use. Napkin can be used for personal and professional development, as well as for modeling in the classroom, and teachers have found it helpful for creating presentations or generating visual ideas. </t>
  </si>
  <si>
    <t>https://www.napkin.ai/privacy/</t>
  </si>
  <si>
    <t>https://www.napkin.ai/terms-conditions/</t>
  </si>
  <si>
    <t>cdc.engin.umich.edu</t>
  </si>
  <si>
    <t>Last Updated: 11/23/24 10:23 AM</t>
  </si>
  <si>
    <t>⚠️ Unsure</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</si>
  <si>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</si>
  <si>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</si>
  <si>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</si>
  <si>
    <t>The Collabrify Roadmap Platform is a versatile digital curriculum management system created by the University of Michigan Center for Digital Curricula. Its purpose is to provide educators with a comprehensive tool for delivering standards-aligned, year-long curricula for K-5 students in all four core academic subjects: English Language Arts, Science, Math, and Social Studies. The platform offers deeply-digital “Roadmaps,” which function like interactive, visual lesson plans that guide students through various learning activities and assessments.</t>
  </si>
  <si>
    <t>https://cdc.engin.umich.edu/roadmaps-faqs/</t>
  </si>
  <si>
    <t>https://cdc.engin.umich.edu/about-schedules/</t>
  </si>
  <si>
    <t>https://cdc.engin.umich.edu/privacy-policy/</t>
  </si>
  <si>
    <t>Statement</t>
  </si>
  <si>
    <t>NAME</t>
  </si>
  <si>
    <t>WEBSITE</t>
  </si>
  <si>
    <t>Last Updated: 11/8/24 11:34 AM</t>
  </si>
  <si>
    <r>
      <rPr>
        <rFont val="Arial"/>
        <color theme="1"/>
      </rPr>
      <t xml:space="preserve">🦺 Is this safe for </t>
    </r>
    <r>
      <rPr>
        <rFont val="Arial"/>
        <b/>
        <color theme="1"/>
      </rPr>
      <t>ELEMENTARY (PK-5)</t>
    </r>
    <r>
      <rPr>
        <rFont val="Arial"/>
        <color theme="1"/>
      </rPr>
      <t xml:space="preserve"> students to use?</t>
    </r>
  </si>
  <si>
    <r>
      <rPr>
        <rFont val="Arial"/>
        <color theme="1"/>
      </rPr>
      <t xml:space="preserve">🦺 Is this safe for </t>
    </r>
    <r>
      <rPr>
        <rFont val="Arial"/>
        <b/>
        <color theme="1"/>
      </rPr>
      <t>MIDDLE SCHOOL (6-8)</t>
    </r>
    <r>
      <rPr>
        <rFont val="Arial"/>
        <color theme="1"/>
      </rPr>
      <t xml:space="preserve"> students to use?</t>
    </r>
  </si>
  <si>
    <r>
      <rPr>
        <rFont val="Arial"/>
        <color theme="1"/>
      </rPr>
      <t xml:space="preserve">🦺 Is this safe for </t>
    </r>
    <r>
      <rPr>
        <rFont val="Arial"/>
        <b/>
        <color theme="1"/>
      </rPr>
      <t>HIGH SCHOOL (9-12)</t>
    </r>
    <r>
      <rPr>
        <rFont val="Arial"/>
        <color theme="1"/>
      </rPr>
      <t xml:space="preserve"> students to use?</t>
    </r>
  </si>
</sst>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m-d"/>
  </numFmts>
  <fonts count="62">
    <font>
      <sz val="10.0"/>
      <color rgb="FF000000"/>
      <name val="Arial"/>
      <scheme val="minor"/>
    </font>
    <font>
      <b/>
      <sz val="18.0"/>
      <color rgb="FFFFFFFF"/>
      <name val="Arial"/>
    </font>
    <font>
      <b/>
      <sz val="14.0"/>
      <color rgb="FFFFFF00"/>
      <name val="Arial"/>
    </font>
    <font>
      <b/>
      <u/>
      <sz val="14.0"/>
      <color rgb="FF0000FF"/>
      <name val="Arial"/>
    </font>
    <font>
      <color theme="1"/>
      <name val="Arial"/>
      <scheme val="minor"/>
    </font>
    <font>
      <sz val="11.0"/>
      <color theme="1"/>
      <name val="Arial"/>
    </font>
    <font>
      <b/>
      <sz val="11.0"/>
      <color rgb="FFFFFFFF"/>
      <name val="Arial"/>
    </font>
    <font>
      <b/>
      <sz val="11.0"/>
      <color rgb="FF000000"/>
      <name val="Arial"/>
    </font>
    <font>
      <b/>
      <color theme="1"/>
      <name val="Arial"/>
    </font>
    <font>
      <u/>
      <color rgb="FF0000FF"/>
    </font>
    <font>
      <u/>
      <color rgb="FF0000FF"/>
    </font>
    <font>
      <u/>
      <color rgb="FF0000FF"/>
    </font>
    <font>
      <u/>
      <color rgb="FF0000FF"/>
    </font>
    <font>
      <u/>
      <color rgb="FF0000FF"/>
      <name val="Arial"/>
    </font>
    <font>
      <color theme="1"/>
      <name val="Arial"/>
    </font>
    <font>
      <u/>
      <color rgb="FF0000FF"/>
    </font>
    <font>
      <u/>
      <color rgb="FF0000FF"/>
      <name val="Arial"/>
    </font>
    <font>
      <u/>
      <color rgb="FF0000FF"/>
    </font>
    <font>
      <u/>
      <color rgb="FF0000FF"/>
      <name val="Arial"/>
    </font>
    <font>
      <u/>
      <color rgb="FF0000FF"/>
    </font>
    <font>
      <u/>
      <color rgb="FF0000FF"/>
      <name val="Arial"/>
    </font>
    <font>
      <b/>
      <sz val="11.0"/>
      <color theme="1"/>
      <name val="Arial"/>
    </font>
    <font/>
    <font>
      <u/>
      <color rgb="FF0000FF"/>
      <name val="Arial"/>
    </font>
    <font>
      <b/>
      <sz val="12.0"/>
      <color rgb="FFFFFFFF"/>
      <name val="Arial"/>
    </font>
    <font>
      <sz val="11.0"/>
      <color theme="1"/>
      <name val="Arial"/>
      <scheme val="minor"/>
    </font>
    <font>
      <u/>
      <sz val="9.0"/>
      <color rgb="FF0000FF"/>
      <name val="Arial"/>
    </font>
    <font>
      <u/>
      <color rgb="FF0000FF"/>
      <name val="Arial"/>
    </font>
    <font>
      <b/>
      <sz val="13.0"/>
      <color theme="1"/>
      <name val="Arial"/>
    </font>
    <font>
      <b/>
      <sz val="23.0"/>
      <color theme="1"/>
      <name val="Arial"/>
      <scheme val="minor"/>
    </font>
    <font>
      <b/>
      <sz val="12.0"/>
      <color theme="1"/>
      <name val="Arial"/>
      <scheme val="minor"/>
    </font>
    <font>
      <b/>
      <sz val="12.0"/>
      <color rgb="FF000000"/>
      <name val="Arial"/>
      <scheme val="minor"/>
    </font>
    <font>
      <b/>
      <color theme="1"/>
      <name val="Arial"/>
      <scheme val="minor"/>
    </font>
    <font>
      <u/>
      <color rgb="FF0000FF"/>
    </font>
    <font>
      <b/>
      <color rgb="FFFFFFFF"/>
      <name val="Arial"/>
    </font>
    <font>
      <u/>
      <color rgb="FF0000FF"/>
    </font>
    <font>
      <u/>
      <color rgb="FF0000FF"/>
    </font>
    <font>
      <u/>
      <color rgb="FF0000FF"/>
    </font>
    <font>
      <b/>
      <u/>
      <sz val="10.0"/>
      <color rgb="FF0000FF"/>
      <name val="Arial"/>
    </font>
    <font>
      <b/>
      <sz val="10.0"/>
      <color theme="1"/>
      <name val="Arial"/>
    </font>
    <font>
      <sz val="10.0"/>
      <color theme="1"/>
      <name val="Arial"/>
    </font>
    <font>
      <b/>
      <sz val="14.0"/>
      <color theme="1"/>
      <name val="Arial"/>
    </font>
    <font>
      <sz val="12.0"/>
      <color theme="1"/>
      <name val="Arial"/>
    </font>
    <font>
      <b/>
      <sz val="8.0"/>
      <color theme="1"/>
      <name val="Arial"/>
    </font>
    <font>
      <b/>
      <sz val="12.0"/>
      <color theme="1"/>
      <name val="Arial"/>
    </font>
    <font>
      <u/>
      <sz val="10.0"/>
      <color rgb="FF0000FF"/>
      <name val="Arial"/>
    </font>
    <font>
      <u/>
      <sz val="10.0"/>
      <color rgb="FF0000FF"/>
      <name val="Arial"/>
    </font>
    <font>
      <u/>
      <sz val="10.0"/>
      <color rgb="FF0000FF"/>
      <name val="Arial"/>
    </font>
    <font>
      <u/>
      <sz val="10.0"/>
      <color rgb="FF0000FF"/>
      <name val="Arial"/>
    </font>
    <font>
      <sz val="10.0"/>
      <color rgb="FF1F1F1F"/>
      <name val="Arial"/>
      <scheme val="minor"/>
    </font>
    <font>
      <b/>
      <sz val="10.0"/>
      <color rgb="FF000000"/>
      <name val="Arial"/>
    </font>
    <font>
      <sz val="10.0"/>
      <color rgb="FF1F2328"/>
      <name val="Arial"/>
    </font>
    <font>
      <u/>
      <sz val="10.0"/>
      <color rgb="FF0000FF"/>
      <name val="Arial"/>
    </font>
    <font>
      <b/>
      <sz val="12.0"/>
      <color rgb="FF4285F4"/>
      <name val="Arial"/>
    </font>
    <font>
      <sz val="8.0"/>
      <color theme="1"/>
      <name val="Arial"/>
    </font>
    <font>
      <b/>
      <sz val="8.0"/>
      <color rgb="FFFF0000"/>
      <name val="Arial"/>
    </font>
    <font>
      <b/>
      <sz val="13.0"/>
      <name val="Arial"/>
    </font>
    <font>
      <b/>
      <sz val="9.0"/>
      <color theme="1"/>
      <name val="Arial"/>
    </font>
    <font>
      <u/>
      <sz val="10.0"/>
      <color rgb="FF0000FF"/>
      <name val="Arial"/>
    </font>
    <font>
      <u/>
      <sz val="8.0"/>
      <color rgb="FF0000FF"/>
      <name val="Arial"/>
    </font>
    <font>
      <b/>
      <sz val="10.0"/>
      <color rgb="FFFF0000"/>
      <name val="Arial"/>
    </font>
    <font>
      <u/>
      <sz val="10.0"/>
      <color rgb="FF0000FF"/>
      <name val="Arial"/>
    </font>
  </fonts>
  <fills count="25">
    <fill>
      <patternFill patternType="none"/>
    </fill>
    <fill>
      <patternFill patternType="lightGray"/>
    </fill>
    <fill>
      <patternFill patternType="solid">
        <fgColor rgb="FF000000"/>
        <bgColor rgb="FF000000"/>
      </patternFill>
    </fill>
    <fill>
      <patternFill patternType="solid">
        <fgColor rgb="FF434343"/>
        <bgColor rgb="FF434343"/>
      </patternFill>
    </fill>
    <fill>
      <patternFill patternType="solid">
        <fgColor rgb="FFD9D9D9"/>
        <bgColor rgb="FFD9D9D9"/>
      </patternFill>
    </fill>
    <fill>
      <patternFill patternType="solid">
        <fgColor rgb="FF9900FF"/>
        <bgColor rgb="FF9900FF"/>
      </patternFill>
    </fill>
    <fill>
      <patternFill patternType="solid">
        <fgColor rgb="FF34A853"/>
        <bgColor rgb="FF34A853"/>
      </patternFill>
    </fill>
    <fill>
      <patternFill patternType="solid">
        <fgColor rgb="FFFF6D01"/>
        <bgColor rgb="FFFF6D01"/>
      </patternFill>
    </fill>
    <fill>
      <patternFill patternType="solid">
        <fgColor theme="4"/>
        <bgColor theme="4"/>
      </patternFill>
    </fill>
    <fill>
      <patternFill patternType="solid">
        <fgColor rgb="FFF1C232"/>
        <bgColor rgb="FFF1C232"/>
      </patternFill>
    </fill>
    <fill>
      <patternFill patternType="solid">
        <fgColor rgb="FFA64D79"/>
        <bgColor rgb="FFA64D79"/>
      </patternFill>
    </fill>
    <fill>
      <patternFill patternType="solid">
        <fgColor rgb="FF666666"/>
        <bgColor rgb="FF666666"/>
      </patternFill>
    </fill>
    <fill>
      <patternFill patternType="solid">
        <fgColor rgb="FFD9D2E9"/>
        <bgColor rgb="FFD9D2E9"/>
      </patternFill>
    </fill>
    <fill>
      <patternFill patternType="solid">
        <fgColor rgb="FFD9EAD3"/>
        <bgColor rgb="FFD9EAD3"/>
      </patternFill>
    </fill>
    <fill>
      <patternFill patternType="solid">
        <fgColor rgb="FFFCE5CD"/>
        <bgColor rgb="FFFCE5CD"/>
      </patternFill>
    </fill>
    <fill>
      <patternFill patternType="solid">
        <fgColor rgb="FFCFE2F3"/>
        <bgColor rgb="FFCFE2F3"/>
      </patternFill>
    </fill>
    <fill>
      <patternFill patternType="solid">
        <fgColor rgb="FFFFF2CC"/>
        <bgColor rgb="FFFFF2CC"/>
      </patternFill>
    </fill>
    <fill>
      <patternFill patternType="solid">
        <fgColor rgb="FFEAD1DC"/>
        <bgColor rgb="FFEAD1DC"/>
      </patternFill>
    </fill>
    <fill>
      <patternFill patternType="solid">
        <fgColor rgb="FFF3F3F3"/>
        <bgColor rgb="FFF3F3F3"/>
      </patternFill>
    </fill>
    <fill>
      <patternFill patternType="solid">
        <fgColor rgb="FFB7B7B7"/>
        <bgColor rgb="FFB7B7B7"/>
      </patternFill>
    </fill>
    <fill>
      <patternFill patternType="solid">
        <fgColor rgb="FFEFEFEF"/>
        <bgColor rgb="FFEFEFEF"/>
      </patternFill>
    </fill>
    <fill>
      <patternFill patternType="solid">
        <fgColor rgb="FFF4CCCC"/>
        <bgColor rgb="FFF4CCCC"/>
      </patternFill>
    </fill>
    <fill>
      <patternFill patternType="solid">
        <fgColor rgb="FFECF6FF"/>
        <bgColor rgb="FFECF6FF"/>
      </patternFill>
    </fill>
    <fill>
      <patternFill patternType="solid">
        <fgColor rgb="FFFFFFFF"/>
        <bgColor rgb="FFFFFFFF"/>
      </patternFill>
    </fill>
    <fill>
      <patternFill patternType="solid">
        <fgColor rgb="FFFFFF00"/>
        <bgColor rgb="FFFFFF00"/>
      </patternFill>
    </fill>
  </fills>
  <borders count="15">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top style="thin">
        <color rgb="FF000000"/>
      </top>
    </border>
    <border>
      <left style="thin">
        <color rgb="FF000000"/>
      </left>
      <right style="thin">
        <color rgb="FF000000"/>
      </right>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border>
  </borders>
  <cellStyleXfs count="1">
    <xf borderId="0" fillId="0" fontId="0" numFmtId="0" applyAlignment="1" applyFont="1"/>
  </cellStyleXfs>
  <cellXfs count="204">
    <xf borderId="0" fillId="0" fontId="0" numFmtId="0" xfId="0" applyAlignment="1" applyFont="1">
      <alignment readingOrder="0" shrinkToFit="0" vertical="bottom" wrapText="0"/>
    </xf>
    <xf borderId="0" fillId="2" fontId="1" numFmtId="0" xfId="0" applyAlignment="1" applyFill="1" applyFont="1">
      <alignment horizontal="center" readingOrder="0" shrinkToFit="0" wrapText="1"/>
    </xf>
    <xf borderId="0" fillId="3" fontId="2" numFmtId="0" xfId="0" applyAlignment="1" applyFill="1" applyFont="1">
      <alignment horizontal="center" readingOrder="0" shrinkToFit="0" vertical="center" wrapText="1"/>
    </xf>
    <xf borderId="0" fillId="4" fontId="3" numFmtId="0" xfId="0" applyAlignment="1" applyFill="1" applyFont="1">
      <alignment horizontal="center" readingOrder="0" shrinkToFit="0" vertical="center" wrapText="1"/>
    </xf>
    <xf borderId="0" fillId="0" fontId="4" numFmtId="0" xfId="0" applyAlignment="1" applyFont="1">
      <alignment shrinkToFit="0" wrapText="1"/>
    </xf>
    <xf borderId="0" fillId="0" fontId="5" numFmtId="0" xfId="0" applyAlignment="1" applyFont="1">
      <alignment horizontal="center" shrinkToFit="0" wrapText="1"/>
    </xf>
    <xf borderId="0" fillId="5" fontId="6" numFmtId="0" xfId="0" applyAlignment="1" applyFill="1" applyFont="1">
      <alignment horizontal="center" readingOrder="0" shrinkToFit="0" wrapText="1"/>
    </xf>
    <xf borderId="0" fillId="6" fontId="6" numFmtId="0" xfId="0" applyAlignment="1" applyFill="1" applyFont="1">
      <alignment horizontal="center" readingOrder="0" shrinkToFit="0" wrapText="1"/>
    </xf>
    <xf borderId="0" fillId="7" fontId="6" numFmtId="0" xfId="0" applyAlignment="1" applyFill="1" applyFont="1">
      <alignment horizontal="center" readingOrder="0" shrinkToFit="0" wrapText="1"/>
    </xf>
    <xf borderId="0" fillId="8" fontId="6" numFmtId="0" xfId="0" applyAlignment="1" applyFill="1" applyFont="1">
      <alignment horizontal="center" readingOrder="0" shrinkToFit="0" wrapText="1"/>
    </xf>
    <xf borderId="0" fillId="9" fontId="7" numFmtId="0" xfId="0" applyAlignment="1" applyFill="1" applyFont="1">
      <alignment horizontal="center" readingOrder="0" shrinkToFit="0" wrapText="1"/>
    </xf>
    <xf borderId="0" fillId="10" fontId="6" numFmtId="0" xfId="0" applyAlignment="1" applyFill="1" applyFont="1">
      <alignment horizontal="center" readingOrder="0" shrinkToFit="0" wrapText="1"/>
    </xf>
    <xf borderId="0" fillId="11" fontId="6" numFmtId="0" xfId="0" applyAlignment="1" applyFill="1" applyFont="1">
      <alignment horizontal="center" readingOrder="0" shrinkToFit="0" wrapText="1"/>
    </xf>
    <xf borderId="0" fillId="0" fontId="8" numFmtId="0" xfId="0" applyAlignment="1" applyFont="1">
      <alignment readingOrder="0" shrinkToFit="0" wrapText="1"/>
    </xf>
    <xf borderId="0" fillId="12" fontId="4" numFmtId="0" xfId="0" applyAlignment="1" applyFill="1" applyFont="1">
      <alignment readingOrder="0" shrinkToFit="0" wrapText="1"/>
    </xf>
    <xf borderId="0" fillId="13" fontId="9" numFmtId="0" xfId="0" applyAlignment="1" applyFill="1" applyFont="1">
      <alignment readingOrder="0" shrinkToFit="0" wrapText="1"/>
    </xf>
    <xf borderId="0" fillId="14" fontId="4" numFmtId="0" xfId="0" applyAlignment="1" applyFill="1" applyFont="1">
      <alignment readingOrder="0" shrinkToFit="0" wrapText="1"/>
    </xf>
    <xf borderId="0" fillId="15" fontId="10" numFmtId="0" xfId="0" applyAlignment="1" applyFill="1" applyFont="1">
      <alignment readingOrder="0" shrinkToFit="0" wrapText="1"/>
    </xf>
    <xf borderId="0" fillId="16" fontId="11" numFmtId="0" xfId="0" applyAlignment="1" applyFill="1" applyFont="1">
      <alignment readingOrder="0" shrinkToFit="0" wrapText="1"/>
    </xf>
    <xf borderId="0" fillId="17" fontId="4" numFmtId="0" xfId="0" applyAlignment="1" applyFill="1" applyFont="1">
      <alignment readingOrder="0" shrinkToFit="0" wrapText="1"/>
    </xf>
    <xf borderId="0" fillId="4" fontId="12" numFmtId="0" xfId="0" applyAlignment="1" applyFont="1">
      <alignment readingOrder="0" shrinkToFit="0" wrapText="1"/>
    </xf>
    <xf borderId="0" fillId="12" fontId="13" numFmtId="0" xfId="0" applyAlignment="1" applyFont="1">
      <alignment readingOrder="0" shrinkToFit="0" wrapText="1"/>
    </xf>
    <xf borderId="0" fillId="13" fontId="14" numFmtId="0" xfId="0" applyAlignment="1" applyFont="1">
      <alignment readingOrder="0" shrinkToFit="0" wrapText="1"/>
    </xf>
    <xf borderId="0" fillId="15" fontId="14" numFmtId="0" xfId="0" applyAlignment="1" applyFont="1">
      <alignment readingOrder="0" shrinkToFit="0" wrapText="1"/>
    </xf>
    <xf borderId="0" fillId="4" fontId="4" numFmtId="0" xfId="0" applyAlignment="1" applyFont="1">
      <alignment readingOrder="0" shrinkToFit="0" wrapText="1"/>
    </xf>
    <xf borderId="0" fillId="12" fontId="15" numFmtId="0" xfId="0" applyAlignment="1" applyFont="1">
      <alignment readingOrder="0" shrinkToFit="0" wrapText="1"/>
    </xf>
    <xf borderId="0" fillId="13" fontId="16" numFmtId="0" xfId="0" applyAlignment="1" applyFont="1">
      <alignment readingOrder="0" shrinkToFit="0" wrapText="1"/>
    </xf>
    <xf borderId="0" fillId="14" fontId="4" numFmtId="0" xfId="0" applyAlignment="1" applyFont="1">
      <alignment shrinkToFit="0" wrapText="1"/>
    </xf>
    <xf borderId="0" fillId="15" fontId="4" numFmtId="0" xfId="0" applyAlignment="1" applyFont="1">
      <alignment readingOrder="0" shrinkToFit="0" wrapText="1"/>
    </xf>
    <xf borderId="0" fillId="17" fontId="4" numFmtId="0" xfId="0" applyAlignment="1" applyFont="1">
      <alignment readingOrder="0" shrinkToFit="0" wrapText="1"/>
    </xf>
    <xf borderId="0" fillId="14" fontId="17" numFmtId="0" xfId="0" applyAlignment="1" applyFont="1">
      <alignment readingOrder="0" shrinkToFit="0" wrapText="1"/>
    </xf>
    <xf borderId="0" fillId="15" fontId="18" numFmtId="0" xfId="0" applyAlignment="1" applyFont="1">
      <alignment readingOrder="0" shrinkToFit="0" wrapText="1"/>
    </xf>
    <xf borderId="0" fillId="12" fontId="14" numFmtId="0" xfId="0" applyAlignment="1" applyFont="1">
      <alignment readingOrder="0" shrinkToFit="0" wrapText="1"/>
    </xf>
    <xf borderId="0" fillId="13" fontId="4" numFmtId="0" xfId="0" applyAlignment="1" applyFont="1">
      <alignment readingOrder="0" shrinkToFit="0" wrapText="1"/>
    </xf>
    <xf borderId="0" fillId="17" fontId="19" numFmtId="0" xfId="0" applyAlignment="1" applyFont="1">
      <alignment readingOrder="0" shrinkToFit="0" wrapText="1"/>
    </xf>
    <xf borderId="0" fillId="4" fontId="4" numFmtId="0" xfId="0" applyAlignment="1" applyFont="1">
      <alignment shrinkToFit="0" wrapText="1"/>
    </xf>
    <xf borderId="0" fillId="14" fontId="4" numFmtId="0" xfId="0" applyAlignment="1" applyFont="1">
      <alignment readingOrder="0" shrinkToFit="0" wrapText="1"/>
    </xf>
    <xf borderId="0" fillId="13" fontId="4" numFmtId="0" xfId="0" applyAlignment="1" applyFont="1">
      <alignment readingOrder="0" shrinkToFit="0" wrapText="1"/>
    </xf>
    <xf borderId="0" fillId="17" fontId="4" numFmtId="0" xfId="0" applyAlignment="1" applyFont="1">
      <alignment shrinkToFit="0" wrapText="1"/>
    </xf>
    <xf borderId="0" fillId="16" fontId="4" numFmtId="0" xfId="0" applyAlignment="1" applyFont="1">
      <alignment readingOrder="0" shrinkToFit="0" wrapText="1"/>
    </xf>
    <xf borderId="0" fillId="14" fontId="14" numFmtId="0" xfId="0" applyAlignment="1" applyFont="1">
      <alignment shrinkToFit="0" wrapText="1"/>
    </xf>
    <xf borderId="0" fillId="16" fontId="4" numFmtId="0" xfId="0" applyAlignment="1" applyFont="1">
      <alignment shrinkToFit="0" wrapText="1"/>
    </xf>
    <xf borderId="0" fillId="12" fontId="4" numFmtId="0" xfId="0" applyAlignment="1" applyFont="1">
      <alignment readingOrder="0" shrinkToFit="0" wrapText="1"/>
    </xf>
    <xf borderId="0" fillId="12" fontId="14" numFmtId="0" xfId="0" applyAlignment="1" applyFont="1">
      <alignment readingOrder="0" shrinkToFit="0" wrapText="1"/>
    </xf>
    <xf borderId="0" fillId="13" fontId="14" numFmtId="0" xfId="0" applyAlignment="1" applyFont="1">
      <alignment shrinkToFit="0" wrapText="1"/>
    </xf>
    <xf borderId="0" fillId="15" fontId="20" numFmtId="0" xfId="0" applyAlignment="1" applyFont="1">
      <alignment shrinkToFit="0" wrapText="1"/>
    </xf>
    <xf borderId="0" fillId="15" fontId="14" numFmtId="0" xfId="0" applyAlignment="1" applyFont="1">
      <alignment shrinkToFit="0" wrapText="1"/>
    </xf>
    <xf borderId="0" fillId="12" fontId="14" numFmtId="0" xfId="0" applyAlignment="1" applyFont="1">
      <alignment readingOrder="0" shrinkToFit="0" wrapText="1"/>
    </xf>
    <xf borderId="0" fillId="0" fontId="14" numFmtId="0" xfId="0" applyAlignment="1" applyFont="1">
      <alignment shrinkToFit="0" wrapText="1"/>
    </xf>
    <xf borderId="1" fillId="18" fontId="21" numFmtId="0" xfId="0" applyAlignment="1" applyBorder="1" applyFill="1" applyFont="1">
      <alignment readingOrder="0" shrinkToFit="0" wrapText="1"/>
    </xf>
    <xf borderId="2" fillId="0" fontId="22" numFmtId="0" xfId="0" applyBorder="1" applyFont="1"/>
    <xf borderId="3" fillId="0" fontId="22" numFmtId="0" xfId="0" applyBorder="1" applyFont="1"/>
    <xf borderId="4" fillId="0" fontId="14" numFmtId="0" xfId="0" applyAlignment="1" applyBorder="1" applyFont="1">
      <alignment readingOrder="0" shrinkToFit="0" wrapText="1"/>
    </xf>
    <xf borderId="5" fillId="0" fontId="22" numFmtId="0" xfId="0" applyBorder="1" applyFont="1"/>
    <xf borderId="0" fillId="0" fontId="14" numFmtId="0" xfId="0" applyAlignment="1" applyFont="1">
      <alignment readingOrder="0" shrinkToFit="0" wrapText="1"/>
    </xf>
    <xf borderId="4" fillId="0" fontId="23" numFmtId="0" xfId="0" applyAlignment="1" applyBorder="1" applyFont="1">
      <alignment readingOrder="0" shrinkToFit="0" wrapText="1"/>
    </xf>
    <xf borderId="6" fillId="0" fontId="22" numFmtId="0" xfId="0" applyBorder="1" applyFont="1"/>
    <xf borderId="0" fillId="0" fontId="5" numFmtId="0" xfId="0" applyAlignment="1" applyFont="1">
      <alignment horizontal="center" shrinkToFit="0" vertical="center" wrapText="1"/>
    </xf>
    <xf borderId="0" fillId="2" fontId="24" numFmtId="0" xfId="0" applyAlignment="1" applyFont="1">
      <alignment horizontal="center" readingOrder="0" shrinkToFit="0" vertical="center" wrapText="1"/>
    </xf>
    <xf borderId="0" fillId="19" fontId="7" numFmtId="0" xfId="0" applyAlignment="1" applyFill="1" applyFont="1">
      <alignment horizontal="center" readingOrder="0" shrinkToFit="0" vertical="center" wrapText="1"/>
    </xf>
    <xf borderId="0" fillId="0" fontId="25" numFmtId="0" xfId="0" applyFont="1"/>
    <xf borderId="0" fillId="0" fontId="14" numFmtId="0" xfId="0" applyAlignment="1" applyFont="1">
      <alignment horizontal="center" shrinkToFit="0" vertical="top" wrapText="1"/>
    </xf>
    <xf borderId="0" fillId="20" fontId="26" numFmtId="0" xfId="0" applyAlignment="1" applyFill="1" applyFont="1">
      <alignment horizontal="left" readingOrder="0" shrinkToFit="0" vertical="top" wrapText="1"/>
    </xf>
    <xf borderId="0" fillId="0" fontId="27" numFmtId="0" xfId="0" applyAlignment="1" applyFont="1">
      <alignment shrinkToFit="0" wrapText="1"/>
    </xf>
    <xf borderId="0" fillId="0" fontId="14" numFmtId="9" xfId="0" applyAlignment="1" applyFont="1" applyNumberFormat="1">
      <alignment horizontal="center" shrinkToFit="0" wrapText="1"/>
    </xf>
    <xf borderId="0" fillId="0" fontId="14" numFmtId="0" xfId="0" applyAlignment="1" applyFont="1">
      <alignment horizontal="center" shrinkToFit="0" wrapText="1"/>
    </xf>
    <xf borderId="0" fillId="0" fontId="14" numFmtId="0" xfId="0" applyAlignment="1" applyFont="1">
      <alignment shrinkToFit="0" wrapText="1"/>
    </xf>
    <xf borderId="0" fillId="8" fontId="1" numFmtId="0" xfId="0" applyAlignment="1" applyFont="1">
      <alignment horizontal="center" readingOrder="0" vertical="top"/>
    </xf>
    <xf borderId="0" fillId="15" fontId="28" numFmtId="0" xfId="0" applyAlignment="1" applyFont="1">
      <alignment horizontal="center" readingOrder="0" vertical="top"/>
    </xf>
    <xf borderId="7" fillId="20" fontId="29" numFmtId="0" xfId="0" applyAlignment="1" applyBorder="1" applyFont="1">
      <alignment horizontal="center" readingOrder="0" shrinkToFit="0" vertical="center" wrapText="1"/>
    </xf>
    <xf borderId="2" fillId="13" fontId="30" numFmtId="0" xfId="0" applyAlignment="1" applyBorder="1" applyFont="1">
      <alignment shrinkToFit="0" vertical="top" wrapText="1"/>
    </xf>
    <xf borderId="2" fillId="13" fontId="4" numFmtId="0" xfId="0" applyAlignment="1" applyBorder="1" applyFont="1">
      <alignment readingOrder="0" shrinkToFit="0" vertical="top" wrapText="1"/>
    </xf>
    <xf borderId="8" fillId="0" fontId="22" numFmtId="0" xfId="0" applyBorder="1" applyFont="1"/>
    <xf borderId="0" fillId="14" fontId="30" numFmtId="0" xfId="0" applyAlignment="1" applyFont="1">
      <alignment shrinkToFit="0" vertical="top" wrapText="1"/>
    </xf>
    <xf borderId="9" fillId="0" fontId="22" numFmtId="0" xfId="0" applyBorder="1" applyFont="1"/>
    <xf borderId="0" fillId="14" fontId="4" numFmtId="0" xfId="0" applyAlignment="1" applyFont="1">
      <alignment readingOrder="0" shrinkToFit="0" vertical="top" wrapText="1"/>
    </xf>
    <xf borderId="0" fillId="16" fontId="30" numFmtId="0" xfId="0" applyAlignment="1" applyFont="1">
      <alignment readingOrder="0" shrinkToFit="0" vertical="top" wrapText="1"/>
    </xf>
    <xf borderId="0" fillId="16" fontId="4" numFmtId="0" xfId="0" applyAlignment="1" applyFont="1">
      <alignment readingOrder="0" shrinkToFit="0" vertical="top" wrapText="1"/>
    </xf>
    <xf borderId="10" fillId="0" fontId="22" numFmtId="0" xfId="0" applyBorder="1" applyFont="1"/>
    <xf borderId="5" fillId="21" fontId="30" numFmtId="0" xfId="0" applyAlignment="1" applyBorder="1" applyFill="1" applyFont="1">
      <alignment shrinkToFit="0" vertical="top" wrapText="1"/>
    </xf>
    <xf borderId="5" fillId="21" fontId="4" numFmtId="0" xfId="0" applyAlignment="1" applyBorder="1" applyFont="1">
      <alignment readingOrder="0" shrinkToFit="0" vertical="top" wrapText="1"/>
    </xf>
    <xf borderId="11" fillId="20" fontId="31" numFmtId="0" xfId="0" applyAlignment="1" applyBorder="1" applyFont="1">
      <alignment horizontal="center" readingOrder="0" shrinkToFit="0" vertical="center" wrapText="1"/>
    </xf>
    <xf borderId="12" fillId="0" fontId="22" numFmtId="0" xfId="0" applyBorder="1" applyFont="1"/>
    <xf borderId="13" fillId="0" fontId="22" numFmtId="0" xfId="0" applyBorder="1" applyFont="1"/>
    <xf borderId="1" fillId="4" fontId="30" numFmtId="0" xfId="0" applyAlignment="1" applyBorder="1" applyFont="1">
      <alignment horizontal="center" readingOrder="0"/>
    </xf>
    <xf borderId="1" fillId="4" fontId="30" numFmtId="164" xfId="0" applyAlignment="1" applyBorder="1" applyFont="1" applyNumberFormat="1">
      <alignment horizontal="center" readingOrder="0"/>
    </xf>
    <xf borderId="4" fillId="20" fontId="32" numFmtId="0" xfId="0" applyAlignment="1" applyBorder="1" applyFont="1">
      <alignment horizontal="center" readingOrder="0"/>
    </xf>
    <xf borderId="6" fillId="20" fontId="32" numFmtId="0" xfId="0" applyAlignment="1" applyBorder="1" applyFont="1">
      <alignment horizontal="center" readingOrder="0"/>
    </xf>
    <xf borderId="5" fillId="20" fontId="32" numFmtId="0" xfId="0" applyAlignment="1" applyBorder="1" applyFont="1">
      <alignment horizontal="center" readingOrder="0"/>
    </xf>
    <xf borderId="14" fillId="0" fontId="33" numFmtId="0" xfId="0" applyAlignment="1" applyBorder="1" applyFont="1">
      <alignment shrinkToFit="0" vertical="top" wrapText="1"/>
    </xf>
    <xf borderId="0" fillId="0" fontId="4" numFmtId="0" xfId="0" applyAlignment="1" applyFont="1">
      <alignment shrinkToFit="0" vertical="top" wrapText="1"/>
    </xf>
    <xf borderId="9" fillId="0" fontId="4" numFmtId="0" xfId="0" applyAlignment="1" applyBorder="1" applyFont="1">
      <alignment shrinkToFit="0" vertical="top" wrapText="1"/>
    </xf>
    <xf borderId="14" fillId="0" fontId="4" numFmtId="0" xfId="0" applyAlignment="1" applyBorder="1" applyFont="1">
      <alignment shrinkToFit="0" vertical="top" wrapText="1"/>
    </xf>
    <xf borderId="14" fillId="0" fontId="4" numFmtId="0" xfId="0" applyBorder="1" applyFont="1"/>
    <xf borderId="0" fillId="0" fontId="4" numFmtId="0" xfId="0" applyFont="1"/>
    <xf borderId="9" fillId="0" fontId="4" numFmtId="0" xfId="0" applyBorder="1" applyFont="1"/>
    <xf borderId="4" fillId="0" fontId="4" numFmtId="0" xfId="0" applyBorder="1" applyFont="1"/>
    <xf borderId="5" fillId="0" fontId="4" numFmtId="0" xfId="0" applyBorder="1" applyFont="1"/>
    <xf borderId="6" fillId="0" fontId="4" numFmtId="0" xfId="0" applyBorder="1" applyFont="1"/>
    <xf borderId="0" fillId="11" fontId="34" numFmtId="0" xfId="0" applyAlignment="1" applyFont="1">
      <alignment readingOrder="0" shrinkToFit="0" wrapText="1"/>
    </xf>
    <xf borderId="0" fillId="11" fontId="34" numFmtId="0" xfId="0" applyAlignment="1" applyFont="1">
      <alignment horizontal="center" readingOrder="0" shrinkToFit="0" wrapText="1"/>
    </xf>
    <xf borderId="0" fillId="11" fontId="34" numFmtId="0" xfId="0" applyAlignment="1" applyFont="1">
      <alignment horizontal="left" readingOrder="0" shrinkToFit="0" wrapText="1"/>
    </xf>
    <xf borderId="0" fillId="11" fontId="34" numFmtId="164" xfId="0" applyAlignment="1" applyFont="1" applyNumberFormat="1">
      <alignment horizontal="left" readingOrder="0" shrinkToFit="0" wrapText="1"/>
    </xf>
    <xf borderId="0" fillId="0" fontId="35" numFmtId="0" xfId="0" applyAlignment="1" applyFont="1">
      <alignment readingOrder="0"/>
    </xf>
    <xf borderId="0" fillId="0" fontId="4" numFmtId="9" xfId="0" applyAlignment="1" applyFont="1" applyNumberFormat="1">
      <alignment horizontal="center"/>
    </xf>
    <xf borderId="0" fillId="0" fontId="4" numFmtId="0" xfId="0" applyAlignment="1" applyFont="1">
      <alignment horizontal="left"/>
    </xf>
    <xf borderId="0" fillId="0" fontId="36" numFmtId="0" xfId="0" applyAlignment="1" applyFont="1">
      <alignment horizontal="left"/>
    </xf>
    <xf borderId="0" fillId="0" fontId="37" numFmtId="0" xfId="0" applyFont="1"/>
    <xf borderId="0" fillId="0" fontId="22" numFmtId="0" xfId="0" applyAlignment="1" applyFont="1">
      <alignment horizontal="left"/>
    </xf>
    <xf borderId="0" fillId="0" fontId="22" numFmtId="0" xfId="0" applyFont="1"/>
    <xf borderId="0" fillId="0" fontId="4" numFmtId="0" xfId="0" applyAlignment="1" applyFont="1">
      <alignment horizontal="center"/>
    </xf>
    <xf borderId="0" fillId="22" fontId="38" numFmtId="0" xfId="0" applyAlignment="1" applyFill="1" applyFont="1">
      <alignment horizontal="center" readingOrder="0" vertical="top"/>
    </xf>
    <xf borderId="0" fillId="22" fontId="39" numFmtId="0" xfId="0" applyAlignment="1" applyFont="1">
      <alignment horizontal="center" readingOrder="0" vertical="top"/>
    </xf>
    <xf borderId="0" fillId="0" fontId="39" numFmtId="0" xfId="0" applyAlignment="1" applyFont="1">
      <alignment horizontal="center" readingOrder="0" vertical="top"/>
    </xf>
    <xf borderId="0" fillId="0" fontId="40" numFmtId="0" xfId="0" applyAlignment="1" applyFont="1">
      <alignment horizontal="center" vertical="top"/>
    </xf>
    <xf borderId="0" fillId="20" fontId="41" numFmtId="0" xfId="0" applyAlignment="1" applyFont="1">
      <alignment readingOrder="0" shrinkToFit="0" vertical="center" wrapText="1"/>
    </xf>
    <xf borderId="0" fillId="20" fontId="41" numFmtId="9" xfId="0" applyAlignment="1" applyFont="1" applyNumberFormat="1">
      <alignment horizontal="center" readingOrder="0" vertical="center"/>
    </xf>
    <xf borderId="0" fillId="20" fontId="41" numFmtId="9" xfId="0" applyAlignment="1" applyFont="1" applyNumberFormat="1">
      <alignment vertical="center"/>
    </xf>
    <xf borderId="0" fillId="20" fontId="42" numFmtId="0" xfId="0" applyAlignment="1" applyFont="1">
      <alignment vertical="center"/>
    </xf>
    <xf borderId="0" fillId="20" fontId="39" numFmtId="0" xfId="0" applyAlignment="1" applyFont="1">
      <alignment horizontal="left" readingOrder="0" shrinkToFit="0" vertical="center" wrapText="1"/>
    </xf>
    <xf borderId="0" fillId="20" fontId="42" numFmtId="0" xfId="0" applyAlignment="1" applyFont="1">
      <alignment horizontal="center" vertical="center"/>
    </xf>
    <xf borderId="0" fillId="20" fontId="43" numFmtId="0" xfId="0" applyAlignment="1" applyFont="1">
      <alignment horizontal="left" readingOrder="0" shrinkToFit="0" vertical="center" wrapText="1"/>
    </xf>
    <xf borderId="0" fillId="20" fontId="40" numFmtId="0" xfId="0" applyAlignment="1" applyFont="1">
      <alignment horizontal="center" vertical="top"/>
    </xf>
    <xf borderId="0" fillId="0" fontId="39" numFmtId="0" xfId="0" applyAlignment="1" applyFont="1">
      <alignment horizontal="right" readingOrder="0" shrinkToFit="0" vertical="top" wrapText="1"/>
    </xf>
    <xf borderId="0" fillId="0" fontId="40" numFmtId="0" xfId="0" applyAlignment="1" applyFont="1">
      <alignment readingOrder="0" vertical="top"/>
    </xf>
    <xf borderId="8" fillId="0" fontId="40" numFmtId="0" xfId="0" applyAlignment="1" applyBorder="1" applyFont="1">
      <alignment horizontal="left" readingOrder="0" shrinkToFit="0" vertical="top" wrapText="1"/>
    </xf>
    <xf borderId="0" fillId="0" fontId="14" numFmtId="0" xfId="0" applyAlignment="1" applyFont="1">
      <alignment readingOrder="0" vertical="top"/>
    </xf>
    <xf borderId="1" fillId="20" fontId="44" numFmtId="0" xfId="0" applyAlignment="1" applyBorder="1" applyFont="1">
      <alignment horizontal="left" readingOrder="0" shrinkToFit="0" vertical="top" wrapText="1"/>
    </xf>
    <xf borderId="4" fillId="0" fontId="14" numFmtId="0" xfId="0" applyAlignment="1" applyBorder="1" applyFont="1">
      <alignment shrinkToFit="0" vertical="top" wrapText="1"/>
    </xf>
    <xf borderId="0" fillId="0" fontId="39" numFmtId="0" xfId="0" applyAlignment="1" applyFont="1">
      <alignment readingOrder="0" shrinkToFit="0" vertical="top" wrapText="1"/>
    </xf>
    <xf borderId="0" fillId="0" fontId="40" numFmtId="0" xfId="0" applyAlignment="1" applyFont="1">
      <alignment shrinkToFit="0" vertical="top" wrapText="1"/>
    </xf>
    <xf borderId="0" fillId="0" fontId="40" numFmtId="0" xfId="0" applyAlignment="1" applyFont="1">
      <alignment horizontal="left" shrinkToFit="0" vertical="top" wrapText="1"/>
    </xf>
    <xf borderId="0" fillId="20" fontId="44" numFmtId="0" xfId="0" applyAlignment="1" applyFont="1">
      <alignment horizontal="center" readingOrder="0" vertical="top"/>
    </xf>
    <xf borderId="0" fillId="20" fontId="44" numFmtId="0" xfId="0" applyAlignment="1" applyFont="1">
      <alignment readingOrder="0" shrinkToFit="0" vertical="top" wrapText="1"/>
    </xf>
    <xf borderId="0" fillId="20" fontId="44" numFmtId="0" xfId="0" applyAlignment="1" applyFont="1">
      <alignment readingOrder="0" vertical="top"/>
    </xf>
    <xf borderId="0" fillId="20" fontId="44" numFmtId="0" xfId="0" applyAlignment="1" applyFont="1">
      <alignment horizontal="left" readingOrder="0" shrinkToFit="0" vertical="top" wrapText="1"/>
    </xf>
    <xf borderId="0" fillId="0" fontId="44" numFmtId="9" xfId="0" applyAlignment="1" applyFont="1" applyNumberFormat="1">
      <alignment horizontal="center" readingOrder="0" vertical="center"/>
    </xf>
    <xf borderId="0" fillId="0" fontId="44" numFmtId="0" xfId="0" applyAlignment="1" applyFont="1">
      <alignment readingOrder="0" shrinkToFit="0" vertical="top" wrapText="1"/>
    </xf>
    <xf borderId="0" fillId="0" fontId="40" numFmtId="0" xfId="0" applyAlignment="1" applyFont="1">
      <alignment readingOrder="0" shrinkToFit="0" vertical="top" wrapText="1"/>
    </xf>
    <xf quotePrefix="1" borderId="0" fillId="0" fontId="14" numFmtId="0" xfId="0" applyAlignment="1" applyFont="1">
      <alignment shrinkToFit="0" vertical="top" wrapText="1"/>
    </xf>
    <xf borderId="0" fillId="0" fontId="14" numFmtId="0" xfId="0" applyAlignment="1" applyFont="1">
      <alignment readingOrder="0" shrinkToFit="0" vertical="top" wrapText="1"/>
    </xf>
    <xf quotePrefix="1" borderId="0" fillId="0" fontId="14" numFmtId="0" xfId="0" applyAlignment="1" applyFont="1">
      <alignment readingOrder="0" shrinkToFit="0" vertical="top" wrapText="1"/>
    </xf>
    <xf borderId="0" fillId="11" fontId="44" numFmtId="9" xfId="0" applyAlignment="1" applyFont="1" applyNumberFormat="1">
      <alignment horizontal="center" readingOrder="0" vertical="center"/>
    </xf>
    <xf borderId="0" fillId="11" fontId="44" numFmtId="0" xfId="0" applyAlignment="1" applyFont="1">
      <alignment readingOrder="0" shrinkToFit="0" vertical="top" wrapText="1"/>
    </xf>
    <xf borderId="0" fillId="11" fontId="40" numFmtId="0" xfId="0" applyAlignment="1" applyFont="1">
      <alignment shrinkToFit="0" vertical="top" wrapText="1"/>
    </xf>
    <xf borderId="0" fillId="11" fontId="40" numFmtId="0" xfId="0" applyAlignment="1" applyFont="1">
      <alignment readingOrder="0" shrinkToFit="0" vertical="top" wrapText="1"/>
    </xf>
    <xf borderId="0" fillId="11" fontId="14" numFmtId="0" xfId="0" applyAlignment="1" applyFont="1">
      <alignment vertical="top"/>
    </xf>
    <xf borderId="0" fillId="11" fontId="40" numFmtId="0" xfId="0" applyAlignment="1" applyFont="1">
      <alignment horizontal="center" vertical="top"/>
    </xf>
    <xf borderId="0" fillId="11" fontId="14" numFmtId="0" xfId="0" applyAlignment="1" applyFont="1">
      <alignment shrinkToFit="0" vertical="top" wrapText="1"/>
    </xf>
    <xf borderId="0" fillId="0" fontId="14" numFmtId="0" xfId="0" applyAlignment="1" applyFont="1">
      <alignment readingOrder="0" shrinkToFit="0" vertical="top" wrapText="1"/>
    </xf>
    <xf borderId="0" fillId="11" fontId="14" numFmtId="0" xfId="0" applyAlignment="1" applyFont="1">
      <alignment vertical="top"/>
    </xf>
    <xf borderId="0" fillId="0" fontId="40" numFmtId="0" xfId="0" applyAlignment="1" applyFont="1">
      <alignment vertical="top"/>
    </xf>
    <xf borderId="0" fillId="20" fontId="44" numFmtId="0" xfId="0" applyAlignment="1" applyFont="1">
      <alignment horizontal="left" readingOrder="0" vertical="top"/>
    </xf>
    <xf borderId="0" fillId="0" fontId="45" numFmtId="0" xfId="0" applyAlignment="1" applyFont="1">
      <alignment horizontal="left" readingOrder="0" vertical="top"/>
    </xf>
    <xf borderId="0" fillId="0" fontId="46" numFmtId="0" xfId="0" applyAlignment="1" applyFont="1">
      <alignment readingOrder="0" vertical="top"/>
    </xf>
    <xf borderId="0" fillId="0" fontId="14" numFmtId="0" xfId="0" applyFont="1"/>
    <xf borderId="0" fillId="0" fontId="47" numFmtId="0" xfId="0" applyAlignment="1" applyFont="1">
      <alignment readingOrder="0" vertical="top"/>
    </xf>
    <xf borderId="0" fillId="0" fontId="39" numFmtId="0" xfId="0" applyAlignment="1" applyFont="1">
      <alignment horizontal="left" readingOrder="0" vertical="top"/>
    </xf>
    <xf borderId="0" fillId="0" fontId="48" numFmtId="0" xfId="0" applyAlignment="1" applyFont="1">
      <alignment readingOrder="0" shrinkToFit="0" vertical="top" wrapText="0"/>
    </xf>
    <xf borderId="0" fillId="23" fontId="49" numFmtId="0" xfId="0" applyAlignment="1" applyFill="1" applyFont="1">
      <alignment readingOrder="0"/>
    </xf>
    <xf borderId="0" fillId="20" fontId="50" numFmtId="0" xfId="0" applyAlignment="1" applyFont="1">
      <alignment horizontal="left" readingOrder="0" shrinkToFit="0" vertical="center" wrapText="1"/>
    </xf>
    <xf borderId="8" fillId="0" fontId="40" numFmtId="0" xfId="0" applyAlignment="1" applyBorder="1" applyFont="1">
      <alignment horizontal="left" readingOrder="0" shrinkToFit="0" vertical="top" wrapText="1"/>
    </xf>
    <xf borderId="4" fillId="0" fontId="40" numFmtId="0" xfId="0" applyAlignment="1" applyBorder="1" applyFont="1">
      <alignment horizontal="left" readingOrder="0" shrinkToFit="0" vertical="top" wrapText="1"/>
    </xf>
    <xf quotePrefix="1" borderId="0" fillId="0" fontId="51" numFmtId="0" xfId="0" applyAlignment="1" applyFont="1">
      <alignment horizontal="left" readingOrder="0" shrinkToFit="0" vertical="top" wrapText="1"/>
    </xf>
    <xf quotePrefix="1" borderId="0" fillId="0" fontId="40" numFmtId="0" xfId="0" applyAlignment="1" applyFont="1">
      <alignment horizontal="left" readingOrder="0" shrinkToFit="0" vertical="top" wrapText="1"/>
    </xf>
    <xf borderId="0" fillId="0" fontId="40" numFmtId="0" xfId="0" applyAlignment="1" applyFont="1">
      <alignment horizontal="left" readingOrder="0" shrinkToFit="0" vertical="top" wrapText="1"/>
    </xf>
    <xf borderId="0" fillId="11" fontId="40" numFmtId="0" xfId="0" applyAlignment="1" applyFont="1">
      <alignment horizontal="left" shrinkToFit="0" vertical="top" wrapText="1"/>
    </xf>
    <xf borderId="0" fillId="0" fontId="14" numFmtId="0" xfId="0" applyAlignment="1" applyFont="1">
      <alignment horizontal="left" readingOrder="0" shrinkToFit="0" vertical="top" wrapText="1"/>
    </xf>
    <xf borderId="0" fillId="0" fontId="40" numFmtId="0" xfId="0" applyAlignment="1" applyFont="1">
      <alignment horizontal="left" readingOrder="0" shrinkToFit="0" vertical="top" wrapText="1"/>
    </xf>
    <xf borderId="0" fillId="11" fontId="40" numFmtId="0" xfId="0" applyAlignment="1" applyFont="1">
      <alignment horizontal="left" readingOrder="0" shrinkToFit="0" vertical="top" wrapText="1"/>
    </xf>
    <xf borderId="0" fillId="0" fontId="52" numFmtId="0" xfId="0" applyAlignment="1" applyFont="1">
      <alignment horizontal="left" readingOrder="0" vertical="top"/>
    </xf>
    <xf borderId="0" fillId="0" fontId="53" numFmtId="9" xfId="0" applyAlignment="1" applyFont="1" applyNumberFormat="1">
      <alignment horizontal="center" readingOrder="0" vertical="center"/>
    </xf>
    <xf borderId="7" fillId="0" fontId="54" numFmtId="0" xfId="0" applyAlignment="1" applyBorder="1" applyFont="1">
      <alignment horizontal="left" readingOrder="0" shrinkToFit="0" vertical="top" wrapText="1"/>
    </xf>
    <xf borderId="0" fillId="0" fontId="14" numFmtId="0" xfId="0" applyAlignment="1" applyFont="1">
      <alignment shrinkToFit="0" vertical="top" wrapText="1"/>
    </xf>
    <xf borderId="0" fillId="23" fontId="44" numFmtId="0" xfId="0" applyAlignment="1" applyFont="1">
      <alignment readingOrder="0" shrinkToFit="0" vertical="top" wrapText="1"/>
    </xf>
    <xf borderId="0" fillId="0" fontId="14" numFmtId="0" xfId="0" applyAlignment="1" applyFont="1">
      <alignment shrinkToFit="0" vertical="top" wrapText="1"/>
    </xf>
    <xf borderId="0" fillId="0" fontId="40" numFmtId="0" xfId="0" applyAlignment="1" applyFont="1">
      <alignment horizontal="left" readingOrder="0" vertical="top"/>
    </xf>
    <xf borderId="0" fillId="0" fontId="40" numFmtId="0" xfId="0" applyAlignment="1" applyFont="1">
      <alignment horizontal="left" readingOrder="0" vertical="top"/>
    </xf>
    <xf borderId="7" fillId="0" fontId="55" numFmtId="0" xfId="0" applyAlignment="1" applyBorder="1" applyFont="1">
      <alignment horizontal="left" readingOrder="0" shrinkToFit="0" vertical="top" wrapText="1"/>
    </xf>
    <xf borderId="0" fillId="15" fontId="56" numFmtId="0" xfId="0" applyAlignment="1" applyFont="1">
      <alignment horizontal="center" readingOrder="0" vertical="top"/>
    </xf>
    <xf borderId="0" fillId="15" fontId="28" numFmtId="0" xfId="0" applyAlignment="1" applyFont="1">
      <alignment horizontal="center" readingOrder="0" vertical="top"/>
    </xf>
    <xf borderId="0" fillId="20" fontId="44" numFmtId="0" xfId="0" applyAlignment="1" applyFont="1">
      <alignment shrinkToFit="0" vertical="center" wrapText="1"/>
    </xf>
    <xf borderId="0" fillId="20" fontId="44" numFmtId="0" xfId="0" applyAlignment="1" applyFont="1">
      <alignment horizontal="center" shrinkToFit="0" vertical="center" wrapText="1"/>
    </xf>
    <xf borderId="0" fillId="20" fontId="44" numFmtId="0" xfId="0" applyAlignment="1" applyFont="1">
      <alignment horizontal="center" readingOrder="0" shrinkToFit="0" vertical="center" wrapText="1"/>
    </xf>
    <xf borderId="0" fillId="24" fontId="21" numFmtId="0" xfId="0" applyAlignment="1" applyFill="1" applyFont="1">
      <alignment horizontal="center" readingOrder="0" shrinkToFit="0" vertical="center" wrapText="1"/>
    </xf>
    <xf borderId="0" fillId="20" fontId="44" numFmtId="0" xfId="0" applyAlignment="1" applyFont="1">
      <alignment horizontal="center" shrinkToFit="0" vertical="center" wrapText="1"/>
    </xf>
    <xf borderId="0" fillId="24" fontId="57" numFmtId="0" xfId="0" applyAlignment="1" applyFont="1">
      <alignment horizontal="center" readingOrder="0" shrinkToFit="0" vertical="center" wrapText="1"/>
    </xf>
    <xf borderId="0" fillId="0" fontId="8" numFmtId="0" xfId="0" applyAlignment="1" applyFont="1">
      <alignment shrinkToFit="0" vertical="top" wrapText="1"/>
    </xf>
    <xf borderId="0" fillId="0" fontId="8" numFmtId="0" xfId="0" applyAlignment="1" applyFont="1">
      <alignment horizontal="center" shrinkToFit="0" vertical="top" wrapText="1"/>
    </xf>
    <xf borderId="0" fillId="0" fontId="8" numFmtId="0" xfId="0" applyAlignment="1" applyFont="1">
      <alignment horizontal="center" readingOrder="0" shrinkToFit="0" vertical="top" wrapText="1"/>
    </xf>
    <xf borderId="0" fillId="0" fontId="14" numFmtId="0" xfId="0" applyAlignment="1" applyFont="1">
      <alignment vertical="top"/>
    </xf>
    <xf borderId="0" fillId="0" fontId="14" numFmtId="0" xfId="0" applyAlignment="1" applyFont="1">
      <alignment horizontal="center" vertical="top"/>
    </xf>
    <xf borderId="0" fillId="3" fontId="14" numFmtId="0" xfId="0" applyAlignment="1" applyFont="1">
      <alignment vertical="top"/>
    </xf>
    <xf borderId="0" fillId="0" fontId="14" numFmtId="0" xfId="0" applyAlignment="1" applyFont="1">
      <alignment shrinkToFit="0" vertical="bottom" wrapText="1"/>
    </xf>
    <xf borderId="0" fillId="24" fontId="14" numFmtId="0" xfId="0" applyAlignment="1" applyFont="1">
      <alignment shrinkToFit="0" vertical="top" wrapText="1"/>
    </xf>
    <xf borderId="0" fillId="0" fontId="14" numFmtId="0" xfId="0" applyAlignment="1" applyFont="1">
      <alignment horizontal="center" readingOrder="0" vertical="top"/>
    </xf>
    <xf borderId="0" fillId="0" fontId="14" numFmtId="0" xfId="0" applyAlignment="1" applyFont="1">
      <alignment vertical="bottom"/>
    </xf>
    <xf borderId="0" fillId="0" fontId="14" numFmtId="0" xfId="0" applyAlignment="1" applyFont="1">
      <alignment vertical="top"/>
    </xf>
    <xf borderId="0" fillId="0" fontId="51" numFmtId="0" xfId="0" applyAlignment="1" applyFont="1">
      <alignment horizontal="left" readingOrder="0" shrinkToFit="0" vertical="top" wrapText="1"/>
    </xf>
    <xf borderId="0" fillId="0" fontId="58" numFmtId="0" xfId="0" applyAlignment="1" applyFont="1">
      <alignment readingOrder="0" shrinkToFit="0" vertical="top" wrapText="0"/>
    </xf>
    <xf borderId="0" fillId="0" fontId="59" numFmtId="0" xfId="0" applyAlignment="1" applyFont="1">
      <alignment horizontal="left" readingOrder="0" shrinkToFit="0" vertical="top" wrapText="1"/>
    </xf>
    <xf borderId="8" fillId="0" fontId="60" numFmtId="0" xfId="0" applyAlignment="1" applyBorder="1" applyFont="1">
      <alignment horizontal="left" readingOrder="0" shrinkToFit="0" vertical="top" wrapText="1"/>
    </xf>
    <xf borderId="0" fillId="0" fontId="61" numFmtId="0" xfId="0" applyAlignment="1" applyFont="1">
      <alignment readingOrder="0" shrinkToFit="0" vertical="top" wrapText="1"/>
    </xf>
    <xf borderId="0" fillId="22" fontId="50" numFmtId="0" xfId="0" applyAlignment="1" applyFont="1">
      <alignment horizontal="center" readingOrder="0" vertical="top"/>
    </xf>
  </cellXfs>
  <cellStyles count="1">
    <cellStyle xfId="0" name="Normal" builtinId="0"/>
  </cellStyles>
  <dxfs count="10">
    <dxf>
      <font/>
      <fill>
        <patternFill patternType="none"/>
      </fill>
      <border/>
    </dxf>
    <dxf>
      <font/>
      <fill>
        <patternFill patternType="solid">
          <fgColor rgb="FFFFFFFF"/>
          <bgColor rgb="FFFFFFFF"/>
        </patternFill>
      </fill>
      <border/>
    </dxf>
    <dxf>
      <font/>
      <fill>
        <patternFill patternType="solid">
          <fgColor rgb="FFF3F3F3"/>
          <bgColor rgb="FFF3F3F3"/>
        </patternFill>
      </fill>
      <border/>
    </dxf>
    <dxf>
      <font>
        <b/>
        <color rgb="FF34A853"/>
      </font>
      <fill>
        <patternFill patternType="none"/>
      </fill>
      <border/>
    </dxf>
    <dxf>
      <font>
        <b/>
        <color rgb="FF4285F4"/>
      </font>
      <fill>
        <patternFill patternType="none"/>
      </fill>
      <border/>
    </dxf>
    <dxf>
      <font>
        <b/>
        <color rgb="FFBF9000"/>
      </font>
      <fill>
        <patternFill patternType="none"/>
      </fill>
      <border/>
    </dxf>
    <dxf>
      <font>
        <b/>
        <color rgb="FFFF6D01"/>
      </font>
      <fill>
        <patternFill patternType="none"/>
      </fill>
      <border/>
    </dxf>
    <dxf>
      <font>
        <b/>
        <color rgb="FFEA4335"/>
      </font>
      <fill>
        <patternFill patternType="none"/>
      </fill>
      <border/>
    </dxf>
    <dxf>
      <font>
        <b/>
        <color theme="5"/>
      </font>
      <fill>
        <patternFill patternType="none"/>
      </fill>
      <border/>
    </dxf>
    <dxf>
      <font/>
      <fill>
        <patternFill patternType="none"/>
      </fill>
      <border/>
    </dxf>
  </dxfs>
  <tableStyles count="2">
    <tableStyle count="2" pivot="0" name="Landing Page-style">
      <tableStyleElement dxfId="1" type="firstRowStripe"/>
      <tableStyleElement dxfId="2" type="secondRowStripe"/>
    </tableStyle>
    <tableStyle count="2" pivot="0" name="Landing Page-style 2">
      <tableStyleElement dxfId="1" type="firstRowStripe"/>
      <tableStyleElement dxfId="2" type="secondRowStripe"/>
    </tableStyle>
  </tableStyles>
</styleSheet>
</file>

<file path=xl/_rels/workbook.xml.rels><?xml version="1.0" encoding="UTF-8" standalone="yes"?><Relationships xmlns="http://schemas.openxmlformats.org/package/2006/relationships"><Relationship Id="rId40" Type="http://schemas.openxmlformats.org/officeDocument/2006/relationships/worksheet" Target="worksheets/sheet37.xml"/><Relationship Id="rId42" Type="http://schemas.openxmlformats.org/officeDocument/2006/relationships/worksheet" Target="worksheets/sheet39.xml"/><Relationship Id="rId41" Type="http://schemas.openxmlformats.org/officeDocument/2006/relationships/worksheet" Target="worksheets/sheet38.xml"/><Relationship Id="rId44" Type="http://schemas.openxmlformats.org/officeDocument/2006/relationships/worksheet" Target="worksheets/sheet41.xml"/><Relationship Id="rId43" Type="http://schemas.openxmlformats.org/officeDocument/2006/relationships/worksheet" Target="worksheets/sheet40.xml"/><Relationship Id="rId46" Type="http://schemas.openxmlformats.org/officeDocument/2006/relationships/worksheet" Target="worksheets/sheet43.xml"/><Relationship Id="rId45" Type="http://schemas.openxmlformats.org/officeDocument/2006/relationships/worksheet" Target="worksheets/sheet42.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48" Type="http://schemas.openxmlformats.org/officeDocument/2006/relationships/worksheet" Target="worksheets/sheet45.xml"/><Relationship Id="rId47" Type="http://schemas.openxmlformats.org/officeDocument/2006/relationships/worksheet" Target="worksheets/sheet44.xml"/><Relationship Id="rId49" Type="http://schemas.openxmlformats.org/officeDocument/2006/relationships/worksheet" Target="worksheets/sheet4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33" Type="http://schemas.openxmlformats.org/officeDocument/2006/relationships/worksheet" Target="worksheets/sheet30.xml"/><Relationship Id="rId32" Type="http://schemas.openxmlformats.org/officeDocument/2006/relationships/worksheet" Target="worksheets/sheet29.xml"/><Relationship Id="rId35" Type="http://schemas.openxmlformats.org/officeDocument/2006/relationships/worksheet" Target="worksheets/sheet32.xml"/><Relationship Id="rId34" Type="http://schemas.openxmlformats.org/officeDocument/2006/relationships/worksheet" Target="worksheets/sheet31.xml"/><Relationship Id="rId37" Type="http://schemas.openxmlformats.org/officeDocument/2006/relationships/worksheet" Target="worksheets/sheet34.xml"/><Relationship Id="rId36" Type="http://schemas.openxmlformats.org/officeDocument/2006/relationships/worksheet" Target="worksheets/sheet33.xml"/><Relationship Id="rId39" Type="http://schemas.openxmlformats.org/officeDocument/2006/relationships/worksheet" Target="worksheets/sheet36.xml"/><Relationship Id="rId38" Type="http://schemas.openxmlformats.org/officeDocument/2006/relationships/worksheet" Target="worksheets/sheet35.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60" Type="http://schemas.openxmlformats.org/officeDocument/2006/relationships/worksheet" Target="worksheets/sheet57.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51" Type="http://schemas.openxmlformats.org/officeDocument/2006/relationships/worksheet" Target="worksheets/sheet48.xml"/><Relationship Id="rId50" Type="http://schemas.openxmlformats.org/officeDocument/2006/relationships/worksheet" Target="worksheets/sheet47.xml"/><Relationship Id="rId53" Type="http://schemas.openxmlformats.org/officeDocument/2006/relationships/worksheet" Target="worksheets/sheet50.xml"/><Relationship Id="rId52" Type="http://schemas.openxmlformats.org/officeDocument/2006/relationships/worksheet" Target="worksheets/sheet49.xml"/><Relationship Id="rId11" Type="http://schemas.openxmlformats.org/officeDocument/2006/relationships/worksheet" Target="worksheets/sheet8.xml"/><Relationship Id="rId55" Type="http://schemas.openxmlformats.org/officeDocument/2006/relationships/worksheet" Target="worksheets/sheet52.xml"/><Relationship Id="rId10" Type="http://schemas.openxmlformats.org/officeDocument/2006/relationships/worksheet" Target="worksheets/sheet7.xml"/><Relationship Id="rId54" Type="http://schemas.openxmlformats.org/officeDocument/2006/relationships/worksheet" Target="worksheets/sheet51.xml"/><Relationship Id="rId13" Type="http://schemas.openxmlformats.org/officeDocument/2006/relationships/worksheet" Target="worksheets/sheet10.xml"/><Relationship Id="rId57" Type="http://schemas.openxmlformats.org/officeDocument/2006/relationships/worksheet" Target="worksheets/sheet54.xml"/><Relationship Id="rId12" Type="http://schemas.openxmlformats.org/officeDocument/2006/relationships/worksheet" Target="worksheets/sheet9.xml"/><Relationship Id="rId56" Type="http://schemas.openxmlformats.org/officeDocument/2006/relationships/worksheet" Target="worksheets/sheet53.xml"/><Relationship Id="rId15" Type="http://schemas.openxmlformats.org/officeDocument/2006/relationships/worksheet" Target="worksheets/sheet12.xml"/><Relationship Id="rId59" Type="http://schemas.openxmlformats.org/officeDocument/2006/relationships/worksheet" Target="worksheets/sheet56.xml"/><Relationship Id="rId14" Type="http://schemas.openxmlformats.org/officeDocument/2006/relationships/worksheet" Target="worksheets/sheet11.xml"/><Relationship Id="rId58" Type="http://schemas.openxmlformats.org/officeDocument/2006/relationships/worksheet" Target="worksheets/sheet55.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352425"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352425" cy="20002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headerRowCount="0" ref="B61:D189" displayName="Table_1" name="Table_1" id="1">
  <tableColumns count="3">
    <tableColumn name="Column1" id="1"/>
    <tableColumn name="Column2" id="2"/>
    <tableColumn name="Column3" id="3"/>
  </tableColumns>
  <tableStyleInfo name="Landing Page-style" showColumnStripes="0" showFirstColumn="1" showLastColumn="1" showRowStripes="1"/>
</table>
</file>

<file path=xl/tables/table2.xml><?xml version="1.0" encoding="utf-8"?>
<table xmlns="http://schemas.openxmlformats.org/spreadsheetml/2006/main" headerRowCount="0" ref="F61:H189" displayName="Table_2" name="Table_2" id="2">
  <tableColumns count="3">
    <tableColumn name="Column1" id="1"/>
    <tableColumn name="Column2" id="2"/>
    <tableColumn name="Column3" id="3"/>
  </tableColumns>
  <tableStyleInfo name="Landing Page-style 2"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bit.ly/aiprivacysafety" TargetMode="External"/><Relationship Id="rId2" Type="http://schemas.openxmlformats.org/officeDocument/2006/relationships/hyperlink" Target="https://notebooklm.google.com/"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privacy.commonsense.org/resource/privacy-ratings" TargetMode="External"/><Relationship Id="rId9" Type="http://schemas.openxmlformats.org/officeDocument/2006/relationships/table" Target="../tables/table2.xml"/><Relationship Id="rId5" Type="http://schemas.openxmlformats.org/officeDocument/2006/relationships/drawing" Target="../drawings/drawing1.xml"/><Relationship Id="rId8"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1" Type="http://schemas.openxmlformats.org/officeDocument/2006/relationships/hyperlink" Target="https://github.com/commonsense-org/privacy-questions-output/blob/main/spr-questions.md" TargetMode="External"/><Relationship Id="rId10" Type="http://schemas.openxmlformats.org/officeDocument/2006/relationships/hyperlink" Target="https://help.sibme.com/en/" TargetMode="External"/><Relationship Id="rId13" Type="http://schemas.openxmlformats.org/officeDocument/2006/relationships/drawing" Target="../drawings/drawing10.xml"/><Relationship Id="rId12" Type="http://schemas.openxmlformats.org/officeDocument/2006/relationships/hyperlink" Target="https://notebooklm.google.com/" TargetMode="External"/><Relationship Id="rId1" Type="http://schemas.openxmlformats.org/officeDocument/2006/relationships/hyperlink" Target="http://classcompanion.com" TargetMode="External"/><Relationship Id="rId2" Type="http://schemas.openxmlformats.org/officeDocument/2006/relationships/hyperlink" Target="https://www.sibme.com/"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www.sibme.com/privacy-policy" TargetMode="External"/><Relationship Id="rId9" Type="http://schemas.openxmlformats.org/officeDocument/2006/relationships/hyperlink" Target="https://privacy.commonsense.org/evaluation/MagicSchool.ai"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www.sibme.com/terms-of-service"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www.sibme.com/compliance" TargetMode="External"/></Relationships>
</file>

<file path=xl/worksheets/_rels/sheet11.xml.rels><?xml version="1.0" encoding="UTF-8" standalone="yes"?><Relationships xmlns="http://schemas.openxmlformats.org/package/2006/relationships"><Relationship Id="rId11" Type="http://schemas.openxmlformats.org/officeDocument/2006/relationships/drawing" Target="../drawings/drawing11.xml"/><Relationship Id="rId10" Type="http://schemas.openxmlformats.org/officeDocument/2006/relationships/hyperlink" Target="https://notebooklm.google.com/" TargetMode="External"/><Relationship Id="rId1" Type="http://schemas.openxmlformats.org/officeDocument/2006/relationships/hyperlink" Target="http://character.ai" TargetMode="External"/><Relationship Id="rId2" Type="http://schemas.openxmlformats.org/officeDocument/2006/relationships/hyperlink" Target="https://character.ai/privacy"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character.ai/tos" TargetMode="External"/><Relationship Id="rId9" Type="http://schemas.openxmlformats.org/officeDocument/2006/relationships/hyperlink" Target="https://github.com/commonsense-org/privacy-questions-output/blob/main/spr-questions.md"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support.character.ai/hc/en-us/articles/21704914723995-Safety-Center"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privacy.commonsense.org/evaluation/MagicSchool.ai" TargetMode="External"/></Relationships>
</file>

<file path=xl/worksheets/_rels/sheet12.xml.rels><?xml version="1.0" encoding="UTF-8" standalone="yes"?><Relationships xmlns="http://schemas.openxmlformats.org/package/2006/relationships"><Relationship Id="rId11" Type="http://schemas.openxmlformats.org/officeDocument/2006/relationships/hyperlink" Target="https://notebooklm.google.com/" TargetMode="External"/><Relationship Id="rId10" Type="http://schemas.openxmlformats.org/officeDocument/2006/relationships/hyperlink" Target="https://github.com/commonsense-org/privacy-questions-output/blob/main/spr-questions.md" TargetMode="External"/><Relationship Id="rId12" Type="http://schemas.openxmlformats.org/officeDocument/2006/relationships/drawing" Target="../drawings/drawing12.xml"/><Relationship Id="rId1" Type="http://schemas.openxmlformats.org/officeDocument/2006/relationships/hyperlink" Target="http://questionwell.org" TargetMode="External"/><Relationship Id="rId2" Type="http://schemas.openxmlformats.org/officeDocument/2006/relationships/hyperlink" Target="https://questionwell.org/terms-of-service"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questionwell.org/privacy-policy" TargetMode="External"/><Relationship Id="rId9" Type="http://schemas.openxmlformats.org/officeDocument/2006/relationships/hyperlink" Target="https://privacy.commonsense.org/evaluation/MagicSchool.ai"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questionwell.org/faqs"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questionwell.org/our-pledge" TargetMode="External"/></Relationships>
</file>

<file path=xl/worksheets/_rels/sheet13.xml.rels><?xml version="1.0" encoding="UTF-8" standalone="yes"?><Relationships xmlns="http://schemas.openxmlformats.org/package/2006/relationships"><Relationship Id="rId11" Type="http://schemas.openxmlformats.org/officeDocument/2006/relationships/hyperlink" Target="https://github.com/commonsense-org/privacy-questions-output/blob/main/spr-questions.md" TargetMode="External"/><Relationship Id="rId10" Type="http://schemas.openxmlformats.org/officeDocument/2006/relationships/hyperlink" Target="https://privacy.commonsense.org/evaluation/MagicSchool.ai" TargetMode="External"/><Relationship Id="rId13" Type="http://schemas.openxmlformats.org/officeDocument/2006/relationships/drawing" Target="../drawings/drawing13.xml"/><Relationship Id="rId12" Type="http://schemas.openxmlformats.org/officeDocument/2006/relationships/hyperlink" Target="https://notebooklm.google.com/" TargetMode="External"/><Relationship Id="rId1" Type="http://schemas.openxmlformats.org/officeDocument/2006/relationships/hyperlink" Target="http://graded.pro" TargetMode="External"/><Relationship Id="rId2" Type="http://schemas.openxmlformats.org/officeDocument/2006/relationships/hyperlink" Target="http://graded.pro/" TargetMode="External"/><Relationship Id="rId3" Type="http://schemas.openxmlformats.org/officeDocument/2006/relationships/hyperlink" Target="https://graded.pro/pages/privacy" TargetMode="External"/><Relationship Id="rId4" Type="http://schemas.openxmlformats.org/officeDocument/2006/relationships/hyperlink" Target="https://privacy.commonsense.org/resource/privacy-ratings" TargetMode="External"/><Relationship Id="rId9" Type="http://schemas.openxmlformats.org/officeDocument/2006/relationships/hyperlink" Target="https://graded.pro/pages/gdpr" TargetMode="External"/><Relationship Id="rId5" Type="http://schemas.openxmlformats.org/officeDocument/2006/relationships/hyperlink" Target="https://graded.pro/pages/faq" TargetMode="External"/><Relationship Id="rId6" Type="http://schemas.openxmlformats.org/officeDocument/2006/relationships/hyperlink" Target="https://privacy.commonsense.org/resource/full-questions" TargetMode="External"/><Relationship Id="rId7" Type="http://schemas.openxmlformats.org/officeDocument/2006/relationships/hyperlink" Target="https://graded.pro/pages/term" TargetMode="External"/><Relationship Id="rId8" Type="http://schemas.openxmlformats.org/officeDocument/2006/relationships/hyperlink" Target="https://github.com/commonsense-org/privacy-questions-output/blob/main/full-security-assessment-questions.md" TargetMode="External"/></Relationships>
</file>

<file path=xl/worksheets/_rels/sheet14.xml.rels><?xml version="1.0" encoding="UTF-8" standalone="yes"?><Relationships xmlns="http://schemas.openxmlformats.org/package/2006/relationships"><Relationship Id="rId11" Type="http://schemas.openxmlformats.org/officeDocument/2006/relationships/hyperlink" Target="https://notebooklm.google.com/" TargetMode="External"/><Relationship Id="rId10" Type="http://schemas.openxmlformats.org/officeDocument/2006/relationships/hyperlink" Target="https://github.com/commonsense-org/privacy-questions-output/blob/main/spr-questions.md" TargetMode="External"/><Relationship Id="rId12" Type="http://schemas.openxmlformats.org/officeDocument/2006/relationships/drawing" Target="../drawings/drawing14.xml"/><Relationship Id="rId1" Type="http://schemas.openxmlformats.org/officeDocument/2006/relationships/hyperlink" Target="http://mirrortalk.ai" TargetMode="External"/><Relationship Id="rId2" Type="http://schemas.openxmlformats.org/officeDocument/2006/relationships/hyperlink" Target="https://mirrortalk.ai/terms"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mirrortalk.ai/privacy" TargetMode="External"/><Relationship Id="rId9" Type="http://schemas.openxmlformats.org/officeDocument/2006/relationships/hyperlink" Target="https://privacy.commonsense.org/evaluation/MagicSchool.ai"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www.swivl.com/2024/06/25/introducing-mirrortalk/"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www.swivl.com/wp-content/uploads/2023/11/Mirror-Privacy-Message.pdf" TargetMode="External"/></Relationships>
</file>

<file path=xl/worksheets/_rels/sheet15.xml.rels><?xml version="1.0" encoding="UTF-8" standalone="yes"?><Relationships xmlns="http://schemas.openxmlformats.org/package/2006/relationships"><Relationship Id="rId11" Type="http://schemas.openxmlformats.org/officeDocument/2006/relationships/hyperlink" Target="https://github.com/commonsense-org/privacy-questions-output/blob/main/spr-questions.md" TargetMode="External"/><Relationship Id="rId10" Type="http://schemas.openxmlformats.org/officeDocument/2006/relationships/hyperlink" Target="https://www.almanack.ai/ferpa/" TargetMode="External"/><Relationship Id="rId13" Type="http://schemas.openxmlformats.org/officeDocument/2006/relationships/hyperlink" Target="https://notebooklm.google.com/" TargetMode="External"/><Relationship Id="rId12" Type="http://schemas.openxmlformats.org/officeDocument/2006/relationships/hyperlink" Target="https://www.almanack.ai/faq/" TargetMode="External"/><Relationship Id="rId1" Type="http://schemas.openxmlformats.org/officeDocument/2006/relationships/hyperlink" Target="http://almanack.ai" TargetMode="External"/><Relationship Id="rId2" Type="http://schemas.openxmlformats.org/officeDocument/2006/relationships/hyperlink" Target="https://www.almanack.ai/privacy-policy/"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www.almanack.ai/privacy/" TargetMode="External"/><Relationship Id="rId9" Type="http://schemas.openxmlformats.org/officeDocument/2006/relationships/hyperlink" Target="https://privacy.commonsense.org/evaluation/MagicSchool.ai" TargetMode="External"/><Relationship Id="rId14" Type="http://schemas.openxmlformats.org/officeDocument/2006/relationships/drawing" Target="../drawings/drawing15.xml"/><Relationship Id="rId5" Type="http://schemas.openxmlformats.org/officeDocument/2006/relationships/hyperlink" Target="https://privacy.commonsense.org/resource/full-questions" TargetMode="External"/><Relationship Id="rId6" Type="http://schemas.openxmlformats.org/officeDocument/2006/relationships/hyperlink" Target="https://www.almanack.ai/terms-of-service/"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www.almanack.ai/gdpr/" TargetMode="External"/></Relationships>
</file>

<file path=xl/worksheets/_rels/sheet16.xml.rels><?xml version="1.0" encoding="UTF-8" standalone="yes"?><Relationships xmlns="http://schemas.openxmlformats.org/package/2006/relationships"><Relationship Id="rId11" Type="http://schemas.openxmlformats.org/officeDocument/2006/relationships/drawing" Target="../drawings/drawing16.xml"/><Relationship Id="rId10" Type="http://schemas.openxmlformats.org/officeDocument/2006/relationships/hyperlink" Target="https://notebooklm.google.com/" TargetMode="External"/><Relationship Id="rId1" Type="http://schemas.openxmlformats.org/officeDocument/2006/relationships/hyperlink" Target="https://gamma.app/privacy" TargetMode="External"/><Relationship Id="rId2" Type="http://schemas.openxmlformats.org/officeDocument/2006/relationships/hyperlink" Target="https://privacy.commonsense.org/resource/privacy-ratings" TargetMode="External"/><Relationship Id="rId3" Type="http://schemas.openxmlformats.org/officeDocument/2006/relationships/hyperlink" Target="https://gamma.app/terms" TargetMode="External"/><Relationship Id="rId4" Type="http://schemas.openxmlformats.org/officeDocument/2006/relationships/hyperlink" Target="https://privacy.commonsense.org/resource/full-questions" TargetMode="External"/><Relationship Id="rId9" Type="http://schemas.openxmlformats.org/officeDocument/2006/relationships/hyperlink" Target="https://github.com/commonsense-org/privacy-questions-output/blob/main/spr-questions.md" TargetMode="External"/><Relationship Id="rId5" Type="http://schemas.openxmlformats.org/officeDocument/2006/relationships/hyperlink" Target="https://gamma.app/cookie-notice" TargetMode="External"/><Relationship Id="rId6" Type="http://schemas.openxmlformats.org/officeDocument/2006/relationships/hyperlink" Target="https://github.com/commonsense-org/privacy-questions-output/blob/main/full-security-assessment-questions.md" TargetMode="External"/><Relationship Id="rId7" Type="http://schemas.openxmlformats.org/officeDocument/2006/relationships/hyperlink" Target="https://help.gamma.app/en/articles/7897932-data-and-privacy-in-gamma-faq-s" TargetMode="External"/><Relationship Id="rId8" Type="http://schemas.openxmlformats.org/officeDocument/2006/relationships/hyperlink" Target="https://privacy.commonsense.org/evaluation/MagicSchool.ai" TargetMode="External"/></Relationships>
</file>

<file path=xl/worksheets/_rels/sheet17.xml.rels><?xml version="1.0" encoding="UTF-8" standalone="yes"?><Relationships xmlns="http://schemas.openxmlformats.org/package/2006/relationships"><Relationship Id="rId11" Type="http://schemas.openxmlformats.org/officeDocument/2006/relationships/hyperlink" Target="https://github.com/commonsense-org/privacy-questions-output/blob/main/spr-questions.md" TargetMode="External"/><Relationship Id="rId10" Type="http://schemas.openxmlformats.org/officeDocument/2006/relationships/hyperlink" Target="https://curipod.com/ai-in-curipod" TargetMode="External"/><Relationship Id="rId13" Type="http://schemas.openxmlformats.org/officeDocument/2006/relationships/hyperlink" Target="https://notebooklm.google.com/" TargetMode="External"/><Relationship Id="rId12" Type="http://schemas.openxmlformats.org/officeDocument/2006/relationships/hyperlink" Target="https://curipod.com/learning-principles" TargetMode="External"/><Relationship Id="rId1" Type="http://schemas.openxmlformats.org/officeDocument/2006/relationships/hyperlink" Target="http://curipod.com" TargetMode="External"/><Relationship Id="rId2" Type="http://schemas.openxmlformats.org/officeDocument/2006/relationships/hyperlink" Target="https://curipod.com/privacy-policy"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curipod.com/state-and-district-privacy-agreements" TargetMode="External"/><Relationship Id="rId9" Type="http://schemas.openxmlformats.org/officeDocument/2006/relationships/hyperlink" Target="https://privacy.commonsense.org/evaluation/MagicSchool.ai" TargetMode="External"/><Relationship Id="rId14" Type="http://schemas.openxmlformats.org/officeDocument/2006/relationships/drawing" Target="../drawings/drawing17.xml"/><Relationship Id="rId5" Type="http://schemas.openxmlformats.org/officeDocument/2006/relationships/hyperlink" Target="https://privacy.commonsense.org/resource/full-questions" TargetMode="External"/><Relationship Id="rId6" Type="http://schemas.openxmlformats.org/officeDocument/2006/relationships/hyperlink" Target="https://curipod.com/terms-of-use"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curipod.com/gdpr" TargetMode="External"/></Relationships>
</file>

<file path=xl/worksheets/_rels/sheet18.xml.rels><?xml version="1.0" encoding="UTF-8" standalone="yes"?><Relationships xmlns="http://schemas.openxmlformats.org/package/2006/relationships"><Relationship Id="rId11" Type="http://schemas.openxmlformats.org/officeDocument/2006/relationships/hyperlink" Target="https://notebooklm.google.com/" TargetMode="External"/><Relationship Id="rId10" Type="http://schemas.openxmlformats.org/officeDocument/2006/relationships/hyperlink" Target="https://github.com/commonsense-org/privacy-questions-output/blob/main/spr-questions.md" TargetMode="External"/><Relationship Id="rId12" Type="http://schemas.openxmlformats.org/officeDocument/2006/relationships/drawing" Target="../drawings/drawing18.xml"/><Relationship Id="rId1" Type="http://schemas.openxmlformats.org/officeDocument/2006/relationships/hyperlink" Target="https://snorkl.app/faq" TargetMode="External"/><Relationship Id="rId2" Type="http://schemas.openxmlformats.org/officeDocument/2006/relationships/hyperlink" Target="https://privacy.commonsense.org/resource/privacy-ratings" TargetMode="External"/><Relationship Id="rId3" Type="http://schemas.openxmlformats.org/officeDocument/2006/relationships/hyperlink" Target="https://snorkl.app/about" TargetMode="External"/><Relationship Id="rId4" Type="http://schemas.openxmlformats.org/officeDocument/2006/relationships/hyperlink" Target="https://privacy.commonsense.org/resource/full-questions" TargetMode="External"/><Relationship Id="rId9" Type="http://schemas.openxmlformats.org/officeDocument/2006/relationships/hyperlink" Target="https://snorkl.app/legal/terms" TargetMode="External"/><Relationship Id="rId5" Type="http://schemas.openxmlformats.org/officeDocument/2006/relationships/hyperlink" Target="https://snorkl.app/safety" TargetMode="External"/><Relationship Id="rId6" Type="http://schemas.openxmlformats.org/officeDocument/2006/relationships/hyperlink" Target="https://github.com/commonsense-org/privacy-questions-output/blob/main/full-security-assessment-questions.md" TargetMode="External"/><Relationship Id="rId7" Type="http://schemas.openxmlformats.org/officeDocument/2006/relationships/hyperlink" Target="https://snorkl.app/legal/privacy" TargetMode="External"/><Relationship Id="rId8" Type="http://schemas.openxmlformats.org/officeDocument/2006/relationships/hyperlink" Target="https://privacy.commonsense.org/evaluation/MagicSchool.ai" TargetMode="External"/></Relationships>
</file>

<file path=xl/worksheets/_rels/sheet19.xml.rels><?xml version="1.0" encoding="UTF-8" standalone="yes"?><Relationships xmlns="http://schemas.openxmlformats.org/package/2006/relationships"><Relationship Id="rId10" Type="http://schemas.openxmlformats.org/officeDocument/2006/relationships/drawing" Target="../drawings/drawing19.xml"/><Relationship Id="rId1" Type="http://schemas.openxmlformats.org/officeDocument/2006/relationships/hyperlink" Target="http://lingoteach.ai" TargetMode="External"/><Relationship Id="rId2" Type="http://schemas.openxmlformats.org/officeDocument/2006/relationships/hyperlink" Target="https://lingoteach.ai/static/media/Privacy_Policy.351d71d3921f38a83061.pdf"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lingoteach.ai/static/media/Data_Sharing_Agreement.31ab020912acc532583a.pdf" TargetMode="External"/><Relationship Id="rId9" Type="http://schemas.openxmlformats.org/officeDocument/2006/relationships/hyperlink" Target="https://notebooklm.google.com/"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github.com/commonsense-org/privacy-questions-output/blob/main/full-security-assessment-questions.md" TargetMode="External"/><Relationship Id="rId7" Type="http://schemas.openxmlformats.org/officeDocument/2006/relationships/hyperlink" Target="https://privacy.commonsense.org/evaluation/MagicSchool.ai" TargetMode="External"/><Relationship Id="rId8" Type="http://schemas.openxmlformats.org/officeDocument/2006/relationships/hyperlink" Target="https://github.com/commonsense-org/privacy-questions-output/blob/main/spr-questions.md"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0" Type="http://schemas.openxmlformats.org/officeDocument/2006/relationships/drawing" Target="../drawings/drawing20.xml"/><Relationship Id="rId1" Type="http://schemas.openxmlformats.org/officeDocument/2006/relationships/hyperlink" Target="http://sparkspace.ai" TargetMode="External"/><Relationship Id="rId2" Type="http://schemas.openxmlformats.org/officeDocument/2006/relationships/hyperlink" Target="https://sparkspace.ai/privacy-policy"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sparkspace.ai/terms-of-service" TargetMode="External"/><Relationship Id="rId9" Type="http://schemas.openxmlformats.org/officeDocument/2006/relationships/hyperlink" Target="https://notebooklm.google.com/"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github.com/commonsense-org/privacy-questions-output/blob/main/full-security-assessment-questions.md" TargetMode="External"/><Relationship Id="rId7" Type="http://schemas.openxmlformats.org/officeDocument/2006/relationships/hyperlink" Target="https://privacy.commonsense.org/evaluation/MagicSchool.ai" TargetMode="External"/><Relationship Id="rId8" Type="http://schemas.openxmlformats.org/officeDocument/2006/relationships/hyperlink" Target="https://github.com/commonsense-org/privacy-questions-output/blob/main/spr-questions.md" TargetMode="External"/></Relationships>
</file>

<file path=xl/worksheets/_rels/sheet21.xml.rels><?xml version="1.0" encoding="UTF-8" standalone="yes"?><Relationships xmlns="http://schemas.openxmlformats.org/package/2006/relationships"><Relationship Id="rId11" Type="http://schemas.openxmlformats.org/officeDocument/2006/relationships/hyperlink" Target="https://notebooklm.google.com/" TargetMode="External"/><Relationship Id="rId10" Type="http://schemas.openxmlformats.org/officeDocument/2006/relationships/hyperlink" Target="https://github.com/commonsense-org/privacy-questions-output/blob/main/spr-questions.md" TargetMode="External"/><Relationship Id="rId12" Type="http://schemas.openxmlformats.org/officeDocument/2006/relationships/drawing" Target="../drawings/drawing21.xml"/><Relationship Id="rId1" Type="http://schemas.openxmlformats.org/officeDocument/2006/relationships/hyperlink" Target="http://teachaid.ca" TargetMode="External"/><Relationship Id="rId2" Type="http://schemas.openxmlformats.org/officeDocument/2006/relationships/hyperlink" Target="https://www.teachaid.ca/tos"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www.teachaid.ca/privacypolicy" TargetMode="External"/><Relationship Id="rId9" Type="http://schemas.openxmlformats.org/officeDocument/2006/relationships/hyperlink" Target="https://privacy.commonsense.org/evaluation/MagicSchool.ai"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www.teachaid.ca/studentprivacypolicy"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www.teachaid.ca/dpa" TargetMode="External"/></Relationships>
</file>

<file path=xl/worksheets/_rels/sheet22.xml.rels><?xml version="1.0" encoding="UTF-8" standalone="yes"?><Relationships xmlns="http://schemas.openxmlformats.org/package/2006/relationships"><Relationship Id="rId11" Type="http://schemas.openxmlformats.org/officeDocument/2006/relationships/hyperlink" Target="https://github.com/commonsense-org/privacy-questions-output/blob/main/spr-questions.md" TargetMode="External"/><Relationship Id="rId10" Type="http://schemas.openxmlformats.org/officeDocument/2006/relationships/hyperlink" Target="https://quillbot.com/cookie-policy" TargetMode="External"/><Relationship Id="rId13" Type="http://schemas.openxmlformats.org/officeDocument/2006/relationships/hyperlink" Target="https://notebooklm.google.com/" TargetMode="External"/><Relationship Id="rId12" Type="http://schemas.openxmlformats.org/officeDocument/2006/relationships/hyperlink" Target="https://quillbot.com/copyright-policy" TargetMode="External"/><Relationship Id="rId1" Type="http://schemas.openxmlformats.org/officeDocument/2006/relationships/hyperlink" Target="http://quillbot.com" TargetMode="External"/><Relationship Id="rId2" Type="http://schemas.openxmlformats.org/officeDocument/2006/relationships/hyperlink" Target="https://quillbot.com/privacy"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quillbot.com/terms" TargetMode="External"/><Relationship Id="rId9" Type="http://schemas.openxmlformats.org/officeDocument/2006/relationships/hyperlink" Target="https://privacy.commonsense.org/evaluation/MagicSchool.ai" TargetMode="External"/><Relationship Id="rId14" Type="http://schemas.openxmlformats.org/officeDocument/2006/relationships/drawing" Target="../drawings/drawing22.xml"/><Relationship Id="rId5" Type="http://schemas.openxmlformats.org/officeDocument/2006/relationships/hyperlink" Target="https://privacy.commonsense.org/resource/full-questions" TargetMode="External"/><Relationship Id="rId6" Type="http://schemas.openxmlformats.org/officeDocument/2006/relationships/hyperlink" Target="https://quillbot.com/ccpa"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quillbot.com/about" TargetMode="External"/></Relationships>
</file>

<file path=xl/worksheets/_rels/sheet23.xml.rels><?xml version="1.0" encoding="UTF-8" standalone="yes"?><Relationships xmlns="http://schemas.openxmlformats.org/package/2006/relationships"><Relationship Id="rId11" Type="http://schemas.openxmlformats.org/officeDocument/2006/relationships/hyperlink" Target="https://github.com/commonsense-org/privacy-questions-output/blob/main/spr-questions.md" TargetMode="External"/><Relationship Id="rId10" Type="http://schemas.openxmlformats.org/officeDocument/2006/relationships/hyperlink" Target="https://brainly.com/safety-center" TargetMode="External"/><Relationship Id="rId13" Type="http://schemas.openxmlformats.org/officeDocument/2006/relationships/hyperlink" Target="https://notebooklm.google.com/" TargetMode="External"/><Relationship Id="rId12" Type="http://schemas.openxmlformats.org/officeDocument/2006/relationships/hyperlink" Target="https://brainly.com/community-guidelines" TargetMode="External"/><Relationship Id="rId1" Type="http://schemas.openxmlformats.org/officeDocument/2006/relationships/hyperlink" Target="http://brainly.com" TargetMode="External"/><Relationship Id="rId2" Type="http://schemas.openxmlformats.org/officeDocument/2006/relationships/hyperlink" Target="https://brainly.com/pages/privacy_policy"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brainly.com/copyright-policy" TargetMode="External"/><Relationship Id="rId9" Type="http://schemas.openxmlformats.org/officeDocument/2006/relationships/hyperlink" Target="https://privacy.commonsense.org/evaluation/MagicSchool.ai" TargetMode="External"/><Relationship Id="rId14" Type="http://schemas.openxmlformats.org/officeDocument/2006/relationships/drawing" Target="../drawings/drawing23.xml"/><Relationship Id="rId5" Type="http://schemas.openxmlformats.org/officeDocument/2006/relationships/hyperlink" Target="https://privacy.commonsense.org/resource/full-questions" TargetMode="External"/><Relationship Id="rId6" Type="http://schemas.openxmlformats.org/officeDocument/2006/relationships/hyperlink" Target="https://brainly.com/pages/terms_of_use"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brainly.com/responsible-disclosure-program" TargetMode="External"/></Relationships>
</file>

<file path=xl/worksheets/_rels/sheet24.xml.rels><?xml version="1.0" encoding="UTF-8" standalone="yes"?><Relationships xmlns="http://schemas.openxmlformats.org/package/2006/relationships"><Relationship Id="rId10" Type="http://schemas.openxmlformats.org/officeDocument/2006/relationships/drawing" Target="../drawings/drawing24.xml"/><Relationship Id="rId1" Type="http://schemas.openxmlformats.org/officeDocument/2006/relationships/hyperlink" Target="http://zerogpt.com" TargetMode="External"/><Relationship Id="rId2" Type="http://schemas.openxmlformats.org/officeDocument/2006/relationships/hyperlink" Target="https://www.zerogpt.com/privacy-policy"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www.zerogpt.com/terms-of-use" TargetMode="External"/><Relationship Id="rId9" Type="http://schemas.openxmlformats.org/officeDocument/2006/relationships/hyperlink" Target="https://notebooklm.google.com/"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github.com/commonsense-org/privacy-questions-output/blob/main/full-security-assessment-questions.md" TargetMode="External"/><Relationship Id="rId7" Type="http://schemas.openxmlformats.org/officeDocument/2006/relationships/hyperlink" Target="https://privacy.commonsense.org/evaluation/MagicSchool.ai" TargetMode="External"/><Relationship Id="rId8" Type="http://schemas.openxmlformats.org/officeDocument/2006/relationships/hyperlink" Target="https://github.com/commonsense-org/privacy-questions-output/blob/main/spr-questions.md" TargetMode="External"/></Relationships>
</file>

<file path=xl/worksheets/_rels/sheet25.xml.rels><?xml version="1.0" encoding="UTF-8" standalone="yes"?><Relationships xmlns="http://schemas.openxmlformats.org/package/2006/relationships"><Relationship Id="rId11" Type="http://schemas.openxmlformats.org/officeDocument/2006/relationships/hyperlink" Target="https://github.com/commonsense-org/privacy-questions-output/blob/main/spr-questions.md" TargetMode="External"/><Relationship Id="rId10" Type="http://schemas.openxmlformats.org/officeDocument/2006/relationships/hyperlink" Target="https://www.thinglink.com/cookies" TargetMode="External"/><Relationship Id="rId13" Type="http://schemas.openxmlformats.org/officeDocument/2006/relationships/hyperlink" Target="https://www.thinglink.com/subprocessors" TargetMode="External"/><Relationship Id="rId12" Type="http://schemas.openxmlformats.org/officeDocument/2006/relationships/hyperlink" Target="https://www.thinglink.com/architecture" TargetMode="External"/><Relationship Id="rId1" Type="http://schemas.openxmlformats.org/officeDocument/2006/relationships/hyperlink" Target="http://thinglink.com" TargetMode="External"/><Relationship Id="rId2" Type="http://schemas.openxmlformats.org/officeDocument/2006/relationships/hyperlink" Target="https://www.thinglink.com/blog/category/ai/"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www.thinglink.com/privacy" TargetMode="External"/><Relationship Id="rId9" Type="http://schemas.openxmlformats.org/officeDocument/2006/relationships/hyperlink" Target="https://privacy.commonsense.org/evaluation/MagicSchool.ai" TargetMode="External"/><Relationship Id="rId15" Type="http://schemas.openxmlformats.org/officeDocument/2006/relationships/drawing" Target="../drawings/drawing25.xml"/><Relationship Id="rId14" Type="http://schemas.openxmlformats.org/officeDocument/2006/relationships/hyperlink" Target="https://notebooklm.google.com/"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www.thinglink.com/terms"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www.thinglink.com/aup" TargetMode="Externa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1" Type="http://schemas.openxmlformats.org/officeDocument/2006/relationships/hyperlink" Target="https://notebooklm.google.com/" TargetMode="External"/><Relationship Id="rId10" Type="http://schemas.openxmlformats.org/officeDocument/2006/relationships/hyperlink" Target="https://github.com/commonsense-org/privacy-questions-output/blob/main/spr-questions.md" TargetMode="External"/><Relationship Id="rId12" Type="http://schemas.openxmlformats.org/officeDocument/2006/relationships/drawing" Target="../drawings/drawing27.xml"/><Relationship Id="rId1" Type="http://schemas.openxmlformats.org/officeDocument/2006/relationships/hyperlink" Target="http://schoolai.com/" TargetMode="External"/><Relationship Id="rId2" Type="http://schemas.openxmlformats.org/officeDocument/2006/relationships/hyperlink" Target="https://schoolai.com/trust/privacy"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schoolai.com/privacy" TargetMode="External"/><Relationship Id="rId9" Type="http://schemas.openxmlformats.org/officeDocument/2006/relationships/hyperlink" Target="https://privacy.commonsense.org/evaluation/MagicSchool.ai"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schoolai.com/terms"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schoolai.com/" TargetMode="External"/></Relationships>
</file>

<file path=xl/worksheets/_rels/sheet28.xml.rels><?xml version="1.0" encoding="UTF-8" standalone="yes"?><Relationships xmlns="http://schemas.openxmlformats.org/package/2006/relationships"><Relationship Id="rId10" Type="http://schemas.openxmlformats.org/officeDocument/2006/relationships/drawing" Target="../drawings/drawing28.xml"/><Relationship Id="rId1" Type="http://schemas.openxmlformats.org/officeDocument/2006/relationships/hyperlink" Target="https://goblin.tools/" TargetMode="External"/><Relationship Id="rId2" Type="http://schemas.openxmlformats.org/officeDocument/2006/relationships/hyperlink" Target="https://goblin.tools/Privacy"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goblin.tools/About" TargetMode="External"/><Relationship Id="rId9" Type="http://schemas.openxmlformats.org/officeDocument/2006/relationships/hyperlink" Target="https://notebooklm.google.com/"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github.com/commonsense-org/privacy-questions-output/blob/main/full-security-assessment-questions.md" TargetMode="External"/><Relationship Id="rId7" Type="http://schemas.openxmlformats.org/officeDocument/2006/relationships/hyperlink" Target="https://privacy.commonsense.org/evaluation/MagicSchool.ai" TargetMode="External"/><Relationship Id="rId8" Type="http://schemas.openxmlformats.org/officeDocument/2006/relationships/hyperlink" Target="https://github.com/commonsense-org/privacy-questions-output/blob/main/spr-questions.md" TargetMode="External"/></Relationships>
</file>

<file path=xl/worksheets/_rels/sheet29.xml.rels><?xml version="1.0" encoding="UTF-8" standalone="yes"?><Relationships xmlns="http://schemas.openxmlformats.org/package/2006/relationships"><Relationship Id="rId11" Type="http://schemas.openxmlformats.org/officeDocument/2006/relationships/hyperlink" Target="https://notebooklm.google.com/" TargetMode="External"/><Relationship Id="rId10" Type="http://schemas.openxmlformats.org/officeDocument/2006/relationships/hyperlink" Target="https://github.com/commonsense-org/privacy-questions-output/blob/main/spr-questions.md" TargetMode="External"/><Relationship Id="rId12" Type="http://schemas.openxmlformats.org/officeDocument/2006/relationships/drawing" Target="../drawings/drawing29.xml"/><Relationship Id="rId1" Type="http://schemas.openxmlformats.org/officeDocument/2006/relationships/hyperlink" Target="http://khanmigo.ai" TargetMode="External"/><Relationship Id="rId2" Type="http://schemas.openxmlformats.org/officeDocument/2006/relationships/hyperlink" Target="https://www.khanacademy.org/about/privacy-policy"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support.khanacademy.org/hc/en-us/articles/22396485532173-Khanmigo-Lite-Privacy-Notice" TargetMode="External"/><Relationship Id="rId9" Type="http://schemas.openxmlformats.org/officeDocument/2006/relationships/hyperlink" Target="https://privacy.commonsense.org/evaluation/MagicSchool.ai"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support.khanacademy.org/hc/en-us/articles/25358718125837-Khanmigo-Usage-Guidelines"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www.khanacademy.org/about/tos"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1" Type="http://schemas.openxmlformats.org/officeDocument/2006/relationships/hyperlink" Target="https://github.com/commonsense-org/privacy-questions-output/blob/main/spr-questions.md" TargetMode="External"/><Relationship Id="rId10" Type="http://schemas.openxmlformats.org/officeDocument/2006/relationships/hyperlink" Target="https://www.gauthmath.com/aboutus" TargetMode="External"/><Relationship Id="rId13" Type="http://schemas.openxmlformats.org/officeDocument/2006/relationships/drawing" Target="../drawings/drawing30.xml"/><Relationship Id="rId12" Type="http://schemas.openxmlformats.org/officeDocument/2006/relationships/hyperlink" Target="https://notebooklm.google.com/" TargetMode="External"/><Relationship Id="rId1" Type="http://schemas.openxmlformats.org/officeDocument/2006/relationships/hyperlink" Target="http://gauthmath.com" TargetMode="External"/><Relationship Id="rId2" Type="http://schemas.openxmlformats.org/officeDocument/2006/relationships/hyperlink" Target="https://www.gauthmath.com/"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www.gauthmath.com/policy" TargetMode="External"/><Relationship Id="rId9" Type="http://schemas.openxmlformats.org/officeDocument/2006/relationships/hyperlink" Target="https://privacy.commonsense.org/evaluation/MagicSchool.ai"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www.gauthmath.com/terms"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www.gauthmath.com/honor" TargetMode="External"/></Relationships>
</file>

<file path=xl/worksheets/_rels/sheet31.xml.rels><?xml version="1.0" encoding="UTF-8" standalone="yes"?><Relationships xmlns="http://schemas.openxmlformats.org/package/2006/relationships"><Relationship Id="rId11" Type="http://schemas.openxmlformats.org/officeDocument/2006/relationships/hyperlink" Target="https://notebooklm.google.com/" TargetMode="External"/><Relationship Id="rId10" Type="http://schemas.openxmlformats.org/officeDocument/2006/relationships/hyperlink" Target="https://github.com/commonsense-org/privacy-questions-output/blob/main/spr-questions.md" TargetMode="External"/><Relationship Id="rId12" Type="http://schemas.openxmlformats.org/officeDocument/2006/relationships/drawing" Target="../drawings/drawing31.xml"/><Relationship Id="rId1" Type="http://schemas.openxmlformats.org/officeDocument/2006/relationships/hyperlink" Target="http://ck12.org/flexi" TargetMode="External"/><Relationship Id="rId2" Type="http://schemas.openxmlformats.org/officeDocument/2006/relationships/hyperlink" Target="https://www.ck12.org/flexi/"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www.ck12info.org/terms-of-use/" TargetMode="External"/><Relationship Id="rId9" Type="http://schemas.openxmlformats.org/officeDocument/2006/relationships/hyperlink" Target="https://privacy.commonsense.org/evaluation/MagicSchool.ai"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www.ck12info.org/privacy-policy/"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www.ck12info.org/security/" TargetMode="External"/></Relationships>
</file>

<file path=xl/worksheets/_rels/sheet32.xml.rels><?xml version="1.0" encoding="UTF-8" standalone="yes"?><Relationships xmlns="http://schemas.openxmlformats.org/package/2006/relationships"><Relationship Id="rId11" Type="http://schemas.openxmlformats.org/officeDocument/2006/relationships/hyperlink" Target="https://notebooklm.google.com/" TargetMode="External"/><Relationship Id="rId10" Type="http://schemas.openxmlformats.org/officeDocument/2006/relationships/hyperlink" Target="https://github.com/commonsense-org/privacy-questions-output/blob/main/spr-questions.md" TargetMode="External"/><Relationship Id="rId12" Type="http://schemas.openxmlformats.org/officeDocument/2006/relationships/drawing" Target="../drawings/drawing32.xml"/><Relationship Id="rId1" Type="http://schemas.openxmlformats.org/officeDocument/2006/relationships/hyperlink" Target="http://mirrortalk.ai" TargetMode="External"/><Relationship Id="rId2" Type="http://schemas.openxmlformats.org/officeDocument/2006/relationships/hyperlink" Target="https://www.ixl.com/help-center/article/4772618/what_is_spark_studio"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www.ixl.com/privacypolicy" TargetMode="External"/><Relationship Id="rId9" Type="http://schemas.openxmlformats.org/officeDocument/2006/relationships/hyperlink" Target="https://privacy.commonsense.org/evaluation/MagicSchool.ai"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www.ixl.com/privacypolicy/serviceprivacypolicy"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www.ixl.com/termsofservice" TargetMode="External"/></Relationships>
</file>

<file path=xl/worksheets/_rels/sheet33.xml.rels><?xml version="1.0" encoding="UTF-8" standalone="yes"?><Relationships xmlns="http://schemas.openxmlformats.org/package/2006/relationships"><Relationship Id="rId11" Type="http://schemas.openxmlformats.org/officeDocument/2006/relationships/drawing" Target="../drawings/drawing33.xml"/><Relationship Id="rId10" Type="http://schemas.openxmlformats.org/officeDocument/2006/relationships/hyperlink" Target="https://notebooklm.google.com/" TargetMode="External"/><Relationship Id="rId1" Type="http://schemas.openxmlformats.org/officeDocument/2006/relationships/hyperlink" Target="http://grammarly.com" TargetMode="External"/><Relationship Id="rId2" Type="http://schemas.openxmlformats.org/officeDocument/2006/relationships/hyperlink" Target="https://www.grammarly.com/privacy-policy"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www.grammarly.com/terms-2022" TargetMode="External"/><Relationship Id="rId9" Type="http://schemas.openxmlformats.org/officeDocument/2006/relationships/hyperlink" Target="https://github.com/commonsense-org/privacy-questions-output/blob/main/spr-questions.md"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assets.ctfassets.net/1e6ajr2k4140/Bu72J3VyTvOlAeKMJC2td/2c72c23fc1a6419721deed856aad2026/Grammarly_Data_Privacy_Addendum__11.7.24.pdf"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privacy.commonsense.org/evaluation/MagicSchool.ai"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writingforbusyreaders.com/ai" TargetMode="External"/><Relationship Id="rId2" Type="http://schemas.openxmlformats.org/officeDocument/2006/relationships/hyperlink" Target="https://writingforbusyreaders.com/privacy-policy/"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privacy.commonsense.org/resource/full-questions" TargetMode="External"/><Relationship Id="rId9" Type="http://schemas.openxmlformats.org/officeDocument/2006/relationships/drawing" Target="../drawings/drawing34.xml"/><Relationship Id="rId5" Type="http://schemas.openxmlformats.org/officeDocument/2006/relationships/hyperlink" Target="https://github.com/commonsense-org/privacy-questions-output/blob/main/full-security-assessment-questions.md" TargetMode="External"/><Relationship Id="rId6" Type="http://schemas.openxmlformats.org/officeDocument/2006/relationships/hyperlink" Target="https://privacy.commonsense.org/evaluation/MagicSchool.ai" TargetMode="External"/><Relationship Id="rId7" Type="http://schemas.openxmlformats.org/officeDocument/2006/relationships/hyperlink" Target="https://github.com/commonsense-org/privacy-questions-output/blob/main/spr-questions.md" TargetMode="External"/><Relationship Id="rId8" Type="http://schemas.openxmlformats.org/officeDocument/2006/relationships/hyperlink" Target="https://notebooklm.google.com/" TargetMode="External"/></Relationships>
</file>

<file path=xl/worksheets/_rels/sheet35.xml.rels><?xml version="1.0" encoding="UTF-8" standalone="yes"?><Relationships xmlns="http://schemas.openxmlformats.org/package/2006/relationships"><Relationship Id="rId11" Type="http://schemas.openxmlformats.org/officeDocument/2006/relationships/hyperlink" Target="https://github.com/commonsense-org/privacy-questions-output/blob/main/spr-questions.md" TargetMode="External"/><Relationship Id="rId10" Type="http://schemas.openxmlformats.org/officeDocument/2006/relationships/hyperlink" Target="https://huggingface.co/code-of-conduct" TargetMode="External"/><Relationship Id="rId13" Type="http://schemas.openxmlformats.org/officeDocument/2006/relationships/drawing" Target="../drawings/drawing35.xml"/><Relationship Id="rId12" Type="http://schemas.openxmlformats.org/officeDocument/2006/relationships/hyperlink" Target="https://notebooklm.google.com/" TargetMode="External"/><Relationship Id="rId1" Type="http://schemas.openxmlformats.org/officeDocument/2006/relationships/hyperlink" Target="http://huggingface.co" TargetMode="External"/><Relationship Id="rId2" Type="http://schemas.openxmlformats.org/officeDocument/2006/relationships/hyperlink" Target="https://huggingface.co/terms-of-service"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cdn-media.huggingface.co/landing/assets/Supplemental+Terms.pdf" TargetMode="External"/><Relationship Id="rId9" Type="http://schemas.openxmlformats.org/officeDocument/2006/relationships/hyperlink" Target="https://privacy.commonsense.org/evaluation/MagicSchool.ai"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huggingface.co/privacy"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huggingface.co/content-guidelines" TargetMode="External"/></Relationships>
</file>

<file path=xl/worksheets/_rels/sheet36.xml.rels><?xml version="1.0" encoding="UTF-8" standalone="yes"?><Relationships xmlns="http://schemas.openxmlformats.org/package/2006/relationships"><Relationship Id="rId11" Type="http://schemas.openxmlformats.org/officeDocument/2006/relationships/drawing" Target="../drawings/drawing36.xml"/><Relationship Id="rId10" Type="http://schemas.openxmlformats.org/officeDocument/2006/relationships/hyperlink" Target="https://notebooklm.google.com/" TargetMode="External"/><Relationship Id="rId1" Type="http://schemas.openxmlformats.org/officeDocument/2006/relationships/hyperlink" Target="http://textreader.ai" TargetMode="External"/><Relationship Id="rId2" Type="http://schemas.openxmlformats.org/officeDocument/2006/relationships/hyperlink" Target="https://textreader.ai/"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textreader.ai/privacy-policy" TargetMode="External"/><Relationship Id="rId9" Type="http://schemas.openxmlformats.org/officeDocument/2006/relationships/hyperlink" Target="https://github.com/commonsense-org/privacy-questions-output/blob/main/spr-questions.md"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textreader.ai/terms-of-use/"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privacy.commonsense.org/evaluation/MagicSchool.ai" TargetMode="External"/></Relationships>
</file>

<file path=xl/worksheets/_rels/sheet37.xml.rels><?xml version="1.0" encoding="UTF-8" standalone="yes"?><Relationships xmlns="http://schemas.openxmlformats.org/package/2006/relationships"><Relationship Id="rId11" Type="http://schemas.openxmlformats.org/officeDocument/2006/relationships/hyperlink" Target="https://github.com/commonsense-org/privacy-questions-output/blob/main/spr-questions.md" TargetMode="External"/><Relationship Id="rId10" Type="http://schemas.openxmlformats.org/officeDocument/2006/relationships/hyperlink" Target="https://openai.com/policies/usage-policies/" TargetMode="External"/><Relationship Id="rId13" Type="http://schemas.openxmlformats.org/officeDocument/2006/relationships/drawing" Target="../drawings/drawing37.xml"/><Relationship Id="rId12" Type="http://schemas.openxmlformats.org/officeDocument/2006/relationships/hyperlink" Target="https://notebooklm.google.com/" TargetMode="External"/><Relationship Id="rId1" Type="http://schemas.openxmlformats.org/officeDocument/2006/relationships/hyperlink" Target="http://chatgpt.com" TargetMode="External"/><Relationship Id="rId2" Type="http://schemas.openxmlformats.org/officeDocument/2006/relationships/hyperlink" Target="https://openai.com/policies/row-privacy-policy/"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openai.com/safety/" TargetMode="External"/><Relationship Id="rId9" Type="http://schemas.openxmlformats.org/officeDocument/2006/relationships/hyperlink" Target="https://privacy.commonsense.org/evaluation/MagicSchool.ai"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openai.com/policies/row-terms-of-use/"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openai.com/policies/service-terms/" TargetMode="External"/></Relationships>
</file>

<file path=xl/worksheets/_rels/sheet38.xml.rels><?xml version="1.0" encoding="UTF-8" standalone="yes"?><Relationships xmlns="http://schemas.openxmlformats.org/package/2006/relationships"><Relationship Id="rId11" Type="http://schemas.openxmlformats.org/officeDocument/2006/relationships/hyperlink" Target="https://github.com/commonsense-org/privacy-questions-output/blob/main/spr-questions.md" TargetMode="External"/><Relationship Id="rId10" Type="http://schemas.openxmlformats.org/officeDocument/2006/relationships/hyperlink" Target="https://ai.google.dev/gemini-api/terms" TargetMode="External"/><Relationship Id="rId13" Type="http://schemas.openxmlformats.org/officeDocument/2006/relationships/hyperlink" Target="https://notebooklm.google.com/" TargetMode="External"/><Relationship Id="rId12" Type="http://schemas.openxmlformats.org/officeDocument/2006/relationships/hyperlink" Target="https://gemini.google.com/faq" TargetMode="External"/><Relationship Id="rId1" Type="http://schemas.openxmlformats.org/officeDocument/2006/relationships/hyperlink" Target="http://gemini.google.com/" TargetMode="External"/><Relationship Id="rId2" Type="http://schemas.openxmlformats.org/officeDocument/2006/relationships/hyperlink" Target="https://support.google.com/gemini/answer/13594961?hl=en"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developers.google.com/idx/support/privacy" TargetMode="External"/><Relationship Id="rId9" Type="http://schemas.openxmlformats.org/officeDocument/2006/relationships/hyperlink" Target="https://privacy.commonsense.org/evaluation/MagicSchool.ai" TargetMode="External"/><Relationship Id="rId14" Type="http://schemas.openxmlformats.org/officeDocument/2006/relationships/drawing" Target="../drawings/drawing38.xml"/><Relationship Id="rId5" Type="http://schemas.openxmlformats.org/officeDocument/2006/relationships/hyperlink" Target="https://privacy.commonsense.org/resource/full-questions" TargetMode="External"/><Relationship Id="rId6" Type="http://schemas.openxmlformats.org/officeDocument/2006/relationships/hyperlink" Target="https://ai.google.dev/gemini-api/terms"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gemini.google/policy-guidelines/?hl=en" TargetMode="External"/></Relationships>
</file>

<file path=xl/worksheets/_rels/sheet39.xml.rels><?xml version="1.0" encoding="UTF-8" standalone="yes"?><Relationships xmlns="http://schemas.openxmlformats.org/package/2006/relationships"><Relationship Id="rId11" Type="http://schemas.openxmlformats.org/officeDocument/2006/relationships/drawing" Target="../drawings/drawing39.xml"/><Relationship Id="rId10" Type="http://schemas.openxmlformats.org/officeDocument/2006/relationships/hyperlink" Target="https://notebooklm.google.com/" TargetMode="External"/><Relationship Id="rId1" Type="http://schemas.openxmlformats.org/officeDocument/2006/relationships/hyperlink" Target="http://codebreakeredu.com/chat" TargetMode="External"/><Relationship Id="rId2" Type="http://schemas.openxmlformats.org/officeDocument/2006/relationships/hyperlink" Target="https://www.codebreakeredu.com/chat/"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www.codebreakeredu.com/wp-content/uploads/2023/10/ByteTermsOfService.pdf" TargetMode="External"/><Relationship Id="rId9" Type="http://schemas.openxmlformats.org/officeDocument/2006/relationships/hyperlink" Target="https://github.com/commonsense-org/privacy-questions-output/blob/main/spr-questions.md"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codebreaker.teachable.com/p/privacy"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privacy.commonsense.org/evaluation/MagicSchool.ai" TargetMode="External"/></Relationships>
</file>

<file path=xl/worksheets/_rels/sheet4.xml.rels><?xml version="1.0" encoding="UTF-8" standalone="yes"?><Relationships xmlns="http://schemas.openxmlformats.org/package/2006/relationships"><Relationship Id="rId11" Type="http://schemas.openxmlformats.org/officeDocument/2006/relationships/hyperlink" Target="https://github.com/commonsense-org/privacy-questions-output/blob/main/spr-questions.md" TargetMode="External"/><Relationship Id="rId10" Type="http://schemas.openxmlformats.org/officeDocument/2006/relationships/hyperlink" Target="https://www.magicschool.ai/faq" TargetMode="External"/><Relationship Id="rId13" Type="http://schemas.openxmlformats.org/officeDocument/2006/relationships/drawing" Target="../drawings/drawing4.xml"/><Relationship Id="rId12" Type="http://schemas.openxmlformats.org/officeDocument/2006/relationships/hyperlink" Target="https://notebooklm.google.com/" TargetMode="External"/><Relationship Id="rId1" Type="http://schemas.openxmlformats.org/officeDocument/2006/relationships/hyperlink" Target="http://magicschool.ai/" TargetMode="External"/><Relationship Id="rId2" Type="http://schemas.openxmlformats.org/officeDocument/2006/relationships/hyperlink" Target="https://www.magicschool.ai/privacy-security/privacy-policy"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www.magicschool.ai/privacy" TargetMode="External"/><Relationship Id="rId9" Type="http://schemas.openxmlformats.org/officeDocument/2006/relationships/hyperlink" Target="https://privacy.commonsense.org/evaluation/MagicSchool.ai"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www.magicschool.ai/privacy-security/student-data-policy"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www.magicschool.ai/privacy-security/terms-of-service" TargetMode="External"/></Relationships>
</file>

<file path=xl/worksheets/_rels/sheet40.xml.rels><?xml version="1.0" encoding="UTF-8" standalone="yes"?><Relationships xmlns="http://schemas.openxmlformats.org/package/2006/relationships"><Relationship Id="rId11" Type="http://schemas.openxmlformats.org/officeDocument/2006/relationships/hyperlink" Target="https://github.com/commonsense-org/privacy-questions-output/blob/main/spr-questions.md" TargetMode="External"/><Relationship Id="rId10" Type="http://schemas.openxmlformats.org/officeDocument/2006/relationships/hyperlink" Target="https://safety.google/content-safety/" TargetMode="External"/><Relationship Id="rId13" Type="http://schemas.openxmlformats.org/officeDocument/2006/relationships/drawing" Target="../drawings/drawing40.xml"/><Relationship Id="rId12" Type="http://schemas.openxmlformats.org/officeDocument/2006/relationships/hyperlink" Target="https://notebooklm.google.com/" TargetMode="External"/><Relationship Id="rId1" Type="http://schemas.openxmlformats.org/officeDocument/2006/relationships/hyperlink" Target="https://notebooklm.google/" TargetMode="External"/><Relationship Id="rId2" Type="http://schemas.openxmlformats.org/officeDocument/2006/relationships/hyperlink" Target="https://notebooklm.google/"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policies.google.com/privacy" TargetMode="External"/><Relationship Id="rId9" Type="http://schemas.openxmlformats.org/officeDocument/2006/relationships/hyperlink" Target="https://privacy.commonsense.org/evaluation/MagicSchool.ai"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policies.google.com/terms"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safety.google/principles/" TargetMode="External"/></Relationships>
</file>

<file path=xl/worksheets/_rels/sheet41.xml.rels><?xml version="1.0" encoding="UTF-8" standalone="yes"?><Relationships xmlns="http://schemas.openxmlformats.org/package/2006/relationships"><Relationship Id="rId11" Type="http://schemas.openxmlformats.org/officeDocument/2006/relationships/drawing" Target="../drawings/drawing41.xml"/><Relationship Id="rId10" Type="http://schemas.openxmlformats.org/officeDocument/2006/relationships/hyperlink" Target="https://notebooklm.google.com/" TargetMode="External"/><Relationship Id="rId1" Type="http://schemas.openxmlformats.org/officeDocument/2006/relationships/hyperlink" Target="http://copilot.microsoft.com" TargetMode="External"/><Relationship Id="rId2" Type="http://schemas.openxmlformats.org/officeDocument/2006/relationships/hyperlink" Target="https://www.microsoft.com/en-us/privacy/privacystatement"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www.bing.com/new/termsofuse" TargetMode="External"/><Relationship Id="rId9" Type="http://schemas.openxmlformats.org/officeDocument/2006/relationships/hyperlink" Target="https://github.com/commonsense-org/privacy-questions-output/blob/main/spr-questions.md"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www.microsoft.com/en-us/microsoft-copilot/for-individuals/?form=MG0AUO&amp;OCID=MG0AUO"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privacy.commonsense.org/evaluation/MagicSchool.ai" TargetMode="External"/></Relationships>
</file>

<file path=xl/worksheets/_rels/sheet42.xml.rels><?xml version="1.0" encoding="UTF-8" standalone="yes"?><Relationships xmlns="http://schemas.openxmlformats.org/package/2006/relationships"><Relationship Id="rId11" Type="http://schemas.openxmlformats.org/officeDocument/2006/relationships/hyperlink" Target="https://github.com/commonsense-org/privacy-questions-output/blob/main/spr-questions.md" TargetMode="External"/><Relationship Id="rId10" Type="http://schemas.openxmlformats.org/officeDocument/2006/relationships/hyperlink" Target="https://www.anthropic.com/legal/privacy" TargetMode="External"/><Relationship Id="rId13" Type="http://schemas.openxmlformats.org/officeDocument/2006/relationships/hyperlink" Target="https://notebooklm.google.com/" TargetMode="External"/><Relationship Id="rId12" Type="http://schemas.openxmlformats.org/officeDocument/2006/relationships/hyperlink" Target="https://www.anthropic.com/legal/consumer-terms" TargetMode="External"/><Relationship Id="rId1" Type="http://schemas.openxmlformats.org/officeDocument/2006/relationships/hyperlink" Target="http://claude.ai/" TargetMode="External"/><Relationship Id="rId2" Type="http://schemas.openxmlformats.org/officeDocument/2006/relationships/hyperlink" Target="https://support.anthropic.com/en/collections/4078534-privacy-legal"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privacy.anthropic.com/en/articles/9190861-terms-of-service-updates" TargetMode="External"/><Relationship Id="rId9" Type="http://schemas.openxmlformats.org/officeDocument/2006/relationships/hyperlink" Target="https://privacy.commonsense.org/evaluation/MagicSchool.ai" TargetMode="External"/><Relationship Id="rId14" Type="http://schemas.openxmlformats.org/officeDocument/2006/relationships/drawing" Target="../drawings/drawing42.xml"/><Relationship Id="rId5" Type="http://schemas.openxmlformats.org/officeDocument/2006/relationships/hyperlink" Target="https://privacy.commonsense.org/resource/full-questions" TargetMode="External"/><Relationship Id="rId6" Type="http://schemas.openxmlformats.org/officeDocument/2006/relationships/hyperlink" Target="https://privacy.anthropic.com/en/articles/9301722-updates-to-our-acceptable-use-policy-now-usage-policy-consumer-terms-of-service-and-privacy-policy"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www.anthropic.com/responsible-disclosure-policy" TargetMode="External"/></Relationships>
</file>

<file path=xl/worksheets/_rels/sheet43.xml.rels><?xml version="1.0" encoding="UTF-8" standalone="yes"?><Relationships xmlns="http://schemas.openxmlformats.org/package/2006/relationships"><Relationship Id="rId11" Type="http://schemas.openxmlformats.org/officeDocument/2006/relationships/hyperlink" Target="https://github.com/commonsense-org/privacy-questions-output/blob/main/spr-questions.md" TargetMode="External"/><Relationship Id="rId10" Type="http://schemas.openxmlformats.org/officeDocument/2006/relationships/hyperlink" Target="https://www.futuresum.ai/terms" TargetMode="External"/><Relationship Id="rId13" Type="http://schemas.openxmlformats.org/officeDocument/2006/relationships/drawing" Target="../drawings/drawing43.xml"/><Relationship Id="rId12" Type="http://schemas.openxmlformats.org/officeDocument/2006/relationships/hyperlink" Target="https://notebooklm.google.com/" TargetMode="External"/><Relationship Id="rId1" Type="http://schemas.openxmlformats.org/officeDocument/2006/relationships/hyperlink" Target="http://latimer.ai" TargetMode="External"/><Relationship Id="rId2" Type="http://schemas.openxmlformats.org/officeDocument/2006/relationships/hyperlink" Target="https://www.latimer.ai/pages/privacy"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www.latimer.ai/pages/CCPA" TargetMode="External"/><Relationship Id="rId9" Type="http://schemas.openxmlformats.org/officeDocument/2006/relationships/hyperlink" Target="https://privacy.commonsense.org/evaluation/MagicSchool.ai"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app.latimer.ai/terms-of-use/"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www.futuresum.ai/privacy" TargetMode="External"/></Relationships>
</file>

<file path=xl/worksheets/_rels/sheet44.xml.rels><?xml version="1.0" encoding="UTF-8" standalone="yes"?><Relationships xmlns="http://schemas.openxmlformats.org/package/2006/relationships"><Relationship Id="rId11" Type="http://schemas.openxmlformats.org/officeDocument/2006/relationships/hyperlink" Target="https://github.com/commonsense-org/privacy-questions-output/blob/main/spr-questions.md" TargetMode="External"/><Relationship Id="rId10" Type="http://schemas.openxmlformats.org/officeDocument/2006/relationships/hyperlink" Target="https://transparency.meta.com/policies/other-policies/meta-ai-disclosures" TargetMode="External"/><Relationship Id="rId13" Type="http://schemas.openxmlformats.org/officeDocument/2006/relationships/hyperlink" Target="https://www.facebook.com/terms.php/" TargetMode="External"/><Relationship Id="rId12" Type="http://schemas.openxmlformats.org/officeDocument/2006/relationships/hyperlink" Target="https://transparency.meta.com/policies/other-policies/meta-ai-verification-terms" TargetMode="External"/><Relationship Id="rId1" Type="http://schemas.openxmlformats.org/officeDocument/2006/relationships/hyperlink" Target="http://latimer.ai/" TargetMode="External"/><Relationship Id="rId2" Type="http://schemas.openxmlformats.org/officeDocument/2006/relationships/hyperlink" Target="https://www.facebook.com/privacy/genai/"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www.meta.com/legal/privacy-policy/" TargetMode="External"/><Relationship Id="rId9" Type="http://schemas.openxmlformats.org/officeDocument/2006/relationships/hyperlink" Target="https://privacy.commonsense.org/evaluation/MagicSchool.ai" TargetMode="External"/><Relationship Id="rId15" Type="http://schemas.openxmlformats.org/officeDocument/2006/relationships/drawing" Target="../drawings/drawing44.xml"/><Relationship Id="rId14" Type="http://schemas.openxmlformats.org/officeDocument/2006/relationships/hyperlink" Target="https://notebooklm.google.com/"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www.facebook.com/privacy/policy/"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www.facebook.com/legal/ai-terms" TargetMode="External"/></Relationships>
</file>

<file path=xl/worksheets/_rels/sheet45.xml.rels><?xml version="1.0" encoding="UTF-8" standalone="yes"?><Relationships xmlns="http://schemas.openxmlformats.org/package/2006/relationships"><Relationship Id="rId11" Type="http://schemas.openxmlformats.org/officeDocument/2006/relationships/hyperlink" Target="https://github.com/commonsense-org/privacy-questions-output/blob/main/spr-questions.md" TargetMode="External"/><Relationship Id="rId10" Type="http://schemas.openxmlformats.org/officeDocument/2006/relationships/hyperlink" Target="https://www.perplexity.ai/hub/faq/what-data-does-perplexity-collect-about-me" TargetMode="External"/><Relationship Id="rId13" Type="http://schemas.openxmlformats.org/officeDocument/2006/relationships/drawing" Target="../drawings/drawing45.xml"/><Relationship Id="rId12" Type="http://schemas.openxmlformats.org/officeDocument/2006/relationships/hyperlink" Target="https://notebooklm.google.com/" TargetMode="External"/><Relationship Id="rId1" Type="http://schemas.openxmlformats.org/officeDocument/2006/relationships/hyperlink" Target="http://perplexity.ai" TargetMode="External"/><Relationship Id="rId2" Type="http://schemas.openxmlformats.org/officeDocument/2006/relationships/hyperlink" Target="https://www.perplexity.ai/hub/legal/privacy-policy"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www.perplexity.ai/hub/faq" TargetMode="External"/><Relationship Id="rId9" Type="http://schemas.openxmlformats.org/officeDocument/2006/relationships/hyperlink" Target="https://privacy.commonsense.org/evaluation/MagicSchool.ai"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www.perplexity.ai/hub/security"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www.perplexity.ai/hub/legal/terms-of-service" TargetMode="External"/></Relationships>
</file>

<file path=xl/worksheets/_rels/sheet46.xml.rels><?xml version="1.0" encoding="UTF-8" standalone="yes"?><Relationships xmlns="http://schemas.openxmlformats.org/package/2006/relationships"><Relationship Id="rId1" Type="http://schemas.openxmlformats.org/officeDocument/2006/relationships/hyperlink" Target="http://pi.ai" TargetMode="External"/><Relationship Id="rId2" Type="http://schemas.openxmlformats.org/officeDocument/2006/relationships/hyperlink" Target="https://pi.ai/policy"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privacy.commonsense.org/resource/full-questions" TargetMode="External"/><Relationship Id="rId9" Type="http://schemas.openxmlformats.org/officeDocument/2006/relationships/drawing" Target="../drawings/drawing46.xml"/><Relationship Id="rId5" Type="http://schemas.openxmlformats.org/officeDocument/2006/relationships/hyperlink" Target="https://github.com/commonsense-org/privacy-questions-output/blob/main/full-security-assessment-questions.md" TargetMode="External"/><Relationship Id="rId6" Type="http://schemas.openxmlformats.org/officeDocument/2006/relationships/hyperlink" Target="https://privacy.commonsense.org/evaluation/MagicSchool.ai" TargetMode="External"/><Relationship Id="rId7" Type="http://schemas.openxmlformats.org/officeDocument/2006/relationships/hyperlink" Target="https://github.com/commonsense-org/privacy-questions-output/blob/main/spr-questions.md" TargetMode="External"/><Relationship Id="rId8" Type="http://schemas.openxmlformats.org/officeDocument/2006/relationships/hyperlink" Target="https://notebooklm.google.com/" TargetMode="External"/></Relationships>
</file>

<file path=xl/worksheets/_rels/sheet47.xml.rels><?xml version="1.0" encoding="UTF-8" standalone="yes"?><Relationships xmlns="http://schemas.openxmlformats.org/package/2006/relationships"><Relationship Id="rId10" Type="http://schemas.openxmlformats.org/officeDocument/2006/relationships/drawing" Target="../drawings/drawing47.xml"/><Relationship Id="rId1" Type="http://schemas.openxmlformats.org/officeDocument/2006/relationships/hyperlink" Target="http://deepseek.com" TargetMode="External"/><Relationship Id="rId2" Type="http://schemas.openxmlformats.org/officeDocument/2006/relationships/hyperlink" Target="https://chat.deepseek.com/downloads/DeepSeek%20Privacy%20Policy.html"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chat.deepseek.com/downloads/DeepSeek%20Terms%20of%20Use.html" TargetMode="External"/><Relationship Id="rId9" Type="http://schemas.openxmlformats.org/officeDocument/2006/relationships/hyperlink" Target="https://notebooklm.google.com/"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github.com/commonsense-org/privacy-questions-output/blob/main/full-security-assessment-questions.md" TargetMode="External"/><Relationship Id="rId7" Type="http://schemas.openxmlformats.org/officeDocument/2006/relationships/hyperlink" Target="https://privacy.commonsense.org/evaluation/MagicSchool.ai" TargetMode="External"/><Relationship Id="rId8" Type="http://schemas.openxmlformats.org/officeDocument/2006/relationships/hyperlink" Target="https://github.com/commonsense-org/privacy-questions-output/blob/main/spr-questions.md" TargetMode="External"/></Relationships>
</file>

<file path=xl/worksheets/_rels/sheet48.xml.rels><?xml version="1.0" encoding="UTF-8" standalone="yes"?><Relationships xmlns="http://schemas.openxmlformats.org/package/2006/relationships"><Relationship Id="rId11" Type="http://schemas.openxmlformats.org/officeDocument/2006/relationships/hyperlink" Target="https://notebooklm.google.com/" TargetMode="External"/><Relationship Id="rId10" Type="http://schemas.openxmlformats.org/officeDocument/2006/relationships/hyperlink" Target="https://github.com/commonsense-org/privacy-questions-output/blob/main/spr-questions.md" TargetMode="External"/><Relationship Id="rId12" Type="http://schemas.openxmlformats.org/officeDocument/2006/relationships/drawing" Target="../drawings/drawing48.xml"/><Relationship Id="rId1" Type="http://schemas.openxmlformats.org/officeDocument/2006/relationships/hyperlink" Target="http://otter.ai" TargetMode="External"/><Relationship Id="rId2" Type="http://schemas.openxmlformats.org/officeDocument/2006/relationships/hyperlink" Target="https://otter.ai/privacy-policy"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otter.ai/privacy-security" TargetMode="External"/><Relationship Id="rId9" Type="http://schemas.openxmlformats.org/officeDocument/2006/relationships/hyperlink" Target="https://privacy.commonsense.org/evaluation/MagicSchool.ai"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otter.ai/terms-of-service"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otter.ai/data-request-policy" TargetMode="External"/></Relationships>
</file>

<file path=xl/worksheets/_rels/sheet49.xml.rels><?xml version="1.0" encoding="UTF-8" standalone="yes"?><Relationships xmlns="http://schemas.openxmlformats.org/package/2006/relationships"><Relationship Id="rId11" Type="http://schemas.openxmlformats.org/officeDocument/2006/relationships/hyperlink" Target="https://github.com/commonsense-org/privacy-questions-output/blob/main/spr-questions.md" TargetMode="External"/><Relationship Id="rId10" Type="http://schemas.openxmlformats.org/officeDocument/2006/relationships/hyperlink" Target="https://wwwimages2.adobe.com/content/dam/cc/en/legal/servicetou/Adobe-Generative-AI-Additional-Terms_en_US_20240604.pdf" TargetMode="External"/><Relationship Id="rId13" Type="http://schemas.openxmlformats.org/officeDocument/2006/relationships/hyperlink" Target="https://notebooklm.google.com/" TargetMode="External"/><Relationship Id="rId12" Type="http://schemas.openxmlformats.org/officeDocument/2006/relationships/hyperlink" Target="https://helpx.adobe.com/firefly/get-set-up/learn-the-basics/adobe-firefly-faq.html" TargetMode="External"/><Relationship Id="rId1" Type="http://schemas.openxmlformats.org/officeDocument/2006/relationships/hyperlink" Target="http://adobe.com/products/firefly.html" TargetMode="External"/><Relationship Id="rId2" Type="http://schemas.openxmlformats.org/officeDocument/2006/relationships/hyperlink" Target="https://www.adobe.com/privacy/policy.html"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www.adobe.com/legal/licenses-terms/adobe-gen-ai-user-guidelines.html" TargetMode="External"/><Relationship Id="rId9" Type="http://schemas.openxmlformats.org/officeDocument/2006/relationships/hyperlink" Target="https://privacy.commonsense.org/evaluation/MagicSchool.ai" TargetMode="External"/><Relationship Id="rId14" Type="http://schemas.openxmlformats.org/officeDocument/2006/relationships/drawing" Target="../drawings/drawing49.xml"/><Relationship Id="rId5" Type="http://schemas.openxmlformats.org/officeDocument/2006/relationships/hyperlink" Target="https://privacy.commonsense.org/resource/full-questions" TargetMode="External"/><Relationship Id="rId6" Type="http://schemas.openxmlformats.org/officeDocument/2006/relationships/hyperlink" Target="https://www.adobe.com/legal/terms.html"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www.adobe.com/content/dam/cc/en/trust-center/ungated/whitepapers/creative-cloud/adobe-firefly-fact-sheet.pdf" TargetMode="External"/></Relationships>
</file>

<file path=xl/worksheets/_rels/sheet5.xml.rels><?xml version="1.0" encoding="UTF-8" standalone="yes"?><Relationships xmlns="http://schemas.openxmlformats.org/package/2006/relationships"><Relationship Id="rId11" Type="http://schemas.openxmlformats.org/officeDocument/2006/relationships/hyperlink" Target="https://notebooklm.google.com/" TargetMode="External"/><Relationship Id="rId10" Type="http://schemas.openxmlformats.org/officeDocument/2006/relationships/hyperlink" Target="https://www.briskteaching.com/privacy-center" TargetMode="External"/><Relationship Id="rId12" Type="http://schemas.openxmlformats.org/officeDocument/2006/relationships/drawing" Target="../drawings/drawing5.xml"/><Relationship Id="rId1" Type="http://schemas.openxmlformats.org/officeDocument/2006/relationships/hyperlink" Target="http://briskteaching.com/" TargetMode="External"/><Relationship Id="rId2" Type="http://schemas.openxmlformats.org/officeDocument/2006/relationships/hyperlink" Target="https://www.briskteaching.com/privacy-notice"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www.briskteaching.com/privacy-security-faqs" TargetMode="External"/><Relationship Id="rId9" Type="http://schemas.openxmlformats.org/officeDocument/2006/relationships/hyperlink" Target="https://github.com/commonsense-org/privacy-questions-output/blob/main/spr-questions.md"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www.briskteaching.com/faq"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www.briskteaching.com/terms" TargetMode="External"/></Relationships>
</file>

<file path=xl/worksheets/_rels/sheet50.xml.rels><?xml version="1.0" encoding="UTF-8" standalone="yes"?><Relationships xmlns="http://schemas.openxmlformats.org/package/2006/relationships"><Relationship Id="rId11" Type="http://schemas.openxmlformats.org/officeDocument/2006/relationships/hyperlink" Target="https://www.canva.com/policies/ai-product-terms/" TargetMode="External"/><Relationship Id="rId10" Type="http://schemas.openxmlformats.org/officeDocument/2006/relationships/hyperlink" Target="https://privacy.commonsense.org/evaluation/MagicSchool.ai" TargetMode="External"/><Relationship Id="rId13" Type="http://schemas.openxmlformats.org/officeDocument/2006/relationships/hyperlink" Target="https://www.canva.com/trust/legal/" TargetMode="External"/><Relationship Id="rId12" Type="http://schemas.openxmlformats.org/officeDocument/2006/relationships/hyperlink" Target="https://github.com/commonsense-org/privacy-questions-output/blob/main/spr-questions.md" TargetMode="External"/><Relationship Id="rId1" Type="http://schemas.openxmlformats.org/officeDocument/2006/relationships/hyperlink" Target="http://canva.com/education" TargetMode="External"/><Relationship Id="rId2" Type="http://schemas.openxmlformats.org/officeDocument/2006/relationships/hyperlink" Target="https://www.canva.com/policies/privacy-policy/" TargetMode="External"/><Relationship Id="rId3" Type="http://schemas.openxmlformats.org/officeDocument/2006/relationships/hyperlink" Target="https://www.canva.com/trust/education/" TargetMode="External"/><Relationship Id="rId4" Type="http://schemas.openxmlformats.org/officeDocument/2006/relationships/hyperlink" Target="https://privacy.commonsense.org/resource/privacy-ratings" TargetMode="External"/><Relationship Id="rId9" Type="http://schemas.openxmlformats.org/officeDocument/2006/relationships/hyperlink" Target="https://www.canva.com/policies/affinity-additional-terms/" TargetMode="External"/><Relationship Id="rId15" Type="http://schemas.openxmlformats.org/officeDocument/2006/relationships/drawing" Target="../drawings/drawing50.xml"/><Relationship Id="rId14" Type="http://schemas.openxmlformats.org/officeDocument/2006/relationships/hyperlink" Target="https://notebooklm.google.com/" TargetMode="External"/><Relationship Id="rId5" Type="http://schemas.openxmlformats.org/officeDocument/2006/relationships/hyperlink" Target="https://www.canva.com/policies/terms-of-use/" TargetMode="External"/><Relationship Id="rId6" Type="http://schemas.openxmlformats.org/officeDocument/2006/relationships/hyperlink" Target="https://privacy.commonsense.org/resource/full-questions" TargetMode="External"/><Relationship Id="rId7" Type="http://schemas.openxmlformats.org/officeDocument/2006/relationships/hyperlink" Target="https://www.canva.com/policies/acceptable-use-policy/" TargetMode="External"/><Relationship Id="rId8" Type="http://schemas.openxmlformats.org/officeDocument/2006/relationships/hyperlink" Target="https://github.com/commonsense-org/privacy-questions-output/blob/main/full-security-assessment-questions.md" TargetMode="External"/></Relationships>
</file>

<file path=xl/worksheets/_rels/sheet51.xml.rels><?xml version="1.0" encoding="UTF-8" standalone="yes"?><Relationships xmlns="http://schemas.openxmlformats.org/package/2006/relationships"><Relationship Id="rId10" Type="http://schemas.openxmlformats.org/officeDocument/2006/relationships/drawing" Target="../drawings/drawing51.xml"/><Relationship Id="rId1" Type="http://schemas.openxmlformats.org/officeDocument/2006/relationships/hyperlink" Target="https://www.eduaide.ai/" TargetMode="External"/><Relationship Id="rId2" Type="http://schemas.openxmlformats.org/officeDocument/2006/relationships/hyperlink" Target="https://www.suno.chat/privacy-policy"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suno.com/terms" TargetMode="External"/><Relationship Id="rId9" Type="http://schemas.openxmlformats.org/officeDocument/2006/relationships/hyperlink" Target="https://notebooklm.google.com/"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github.com/commonsense-org/privacy-questions-output/blob/main/full-security-assessment-questions.md" TargetMode="External"/><Relationship Id="rId7" Type="http://schemas.openxmlformats.org/officeDocument/2006/relationships/hyperlink" Target="https://privacy.commonsense.org/evaluation/MagicSchool.ai" TargetMode="External"/><Relationship Id="rId8" Type="http://schemas.openxmlformats.org/officeDocument/2006/relationships/hyperlink" Target="https://github.com/commonsense-org/privacy-questions-output/blob/main/spr-questions.md" TargetMode="External"/></Relationships>
</file>

<file path=xl/worksheets/_rels/sheet52.xml.rels><?xml version="1.0" encoding="UTF-8" standalone="yes"?><Relationships xmlns="http://schemas.openxmlformats.org/package/2006/relationships"><Relationship Id="rId11" Type="http://schemas.openxmlformats.org/officeDocument/2006/relationships/hyperlink" Target="https://notebooklm.google.com/" TargetMode="External"/><Relationship Id="rId10" Type="http://schemas.openxmlformats.org/officeDocument/2006/relationships/hyperlink" Target="https://github.com/commonsense-org/privacy-questions-output/blob/main/spr-questions.md" TargetMode="External"/><Relationship Id="rId12" Type="http://schemas.openxmlformats.org/officeDocument/2006/relationships/drawing" Target="../drawings/drawing52.xml"/><Relationship Id="rId1" Type="http://schemas.openxmlformats.org/officeDocument/2006/relationships/hyperlink" Target="http://udio.com" TargetMode="External"/><Relationship Id="rId2" Type="http://schemas.openxmlformats.org/officeDocument/2006/relationships/hyperlink" Target="https://www.udio.com/privacy-policy"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www.udio.com/about-us" TargetMode="External"/><Relationship Id="rId9" Type="http://schemas.openxmlformats.org/officeDocument/2006/relationships/hyperlink" Target="https://privacy.commonsense.org/evaluation/MagicSchool.ai"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www.udio.com/faq"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www.udio.com/terms-of-service" TargetMode="External"/></Relationships>
</file>

<file path=xl/worksheets/_rels/sheet53.xml.rels><?xml version="1.0" encoding="UTF-8" standalone="yes"?><Relationships xmlns="http://schemas.openxmlformats.org/package/2006/relationships"><Relationship Id="rId10" Type="http://schemas.openxmlformats.org/officeDocument/2006/relationships/drawing" Target="../drawings/drawing53.xml"/><Relationship Id="rId1" Type="http://schemas.openxmlformats.org/officeDocument/2006/relationships/hyperlink" Target="http://pica-ai.com" TargetMode="External"/><Relationship Id="rId2" Type="http://schemas.openxmlformats.org/officeDocument/2006/relationships/hyperlink" Target="https://www.pica-ai.com/privacy-policy.html"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www.pica-ai.com/terms-of-service.html" TargetMode="External"/><Relationship Id="rId9" Type="http://schemas.openxmlformats.org/officeDocument/2006/relationships/hyperlink" Target="https://notebooklm.google.com/"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github.com/commonsense-org/privacy-questions-output/blob/main/full-security-assessment-questions.md" TargetMode="External"/><Relationship Id="rId7" Type="http://schemas.openxmlformats.org/officeDocument/2006/relationships/hyperlink" Target="https://privacy.commonsense.org/evaluation/MagicSchool.ai" TargetMode="External"/><Relationship Id="rId8" Type="http://schemas.openxmlformats.org/officeDocument/2006/relationships/hyperlink" Target="https://github.com/commonsense-org/privacy-questions-output/blob/main/spr-questions.md" TargetMode="External"/></Relationships>
</file>

<file path=xl/worksheets/_rels/sheet54.xml.rels><?xml version="1.0" encoding="UTF-8" standalone="yes"?><Relationships xmlns="http://schemas.openxmlformats.org/package/2006/relationships"><Relationship Id="rId10" Type="http://schemas.openxmlformats.org/officeDocument/2006/relationships/drawing" Target="../drawings/drawing54.xml"/><Relationship Id="rId1" Type="http://schemas.openxmlformats.org/officeDocument/2006/relationships/hyperlink" Target="http://craiyon.com" TargetMode="External"/><Relationship Id="rId2" Type="http://schemas.openxmlformats.org/officeDocument/2006/relationships/hyperlink" Target="https://www.craiyon.com/privacy"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www.craiyon.com/terms" TargetMode="External"/><Relationship Id="rId9" Type="http://schemas.openxmlformats.org/officeDocument/2006/relationships/hyperlink" Target="https://notebooklm.google.com/"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github.com/commonsense-org/privacy-questions-output/blob/main/full-security-assessment-questions.md" TargetMode="External"/><Relationship Id="rId7" Type="http://schemas.openxmlformats.org/officeDocument/2006/relationships/hyperlink" Target="https://privacy.commonsense.org/evaluation/MagicSchool.ai" TargetMode="External"/><Relationship Id="rId8" Type="http://schemas.openxmlformats.org/officeDocument/2006/relationships/hyperlink" Target="https://github.com/commonsense-org/privacy-questions-output/blob/main/spr-questions.md" TargetMode="External"/></Relationships>
</file>

<file path=xl/worksheets/_rels/sheet55.xml.rels><?xml version="1.0" encoding="UTF-8" standalone="yes"?><Relationships xmlns="http://schemas.openxmlformats.org/package/2006/relationships"><Relationship Id="rId10" Type="http://schemas.openxmlformats.org/officeDocument/2006/relationships/drawing" Target="../drawings/drawing55.xml"/><Relationship Id="rId1" Type="http://schemas.openxmlformats.org/officeDocument/2006/relationships/hyperlink" Target="http://napkin.ai" TargetMode="External"/><Relationship Id="rId2" Type="http://schemas.openxmlformats.org/officeDocument/2006/relationships/hyperlink" Target="https://www.napkin.ai/privacy/"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www.napkin.ai/terms-conditions/" TargetMode="External"/><Relationship Id="rId9" Type="http://schemas.openxmlformats.org/officeDocument/2006/relationships/hyperlink" Target="https://notebooklm.google.com/"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github.com/commonsense-org/privacy-questions-output/blob/main/full-security-assessment-questions.md" TargetMode="External"/><Relationship Id="rId7" Type="http://schemas.openxmlformats.org/officeDocument/2006/relationships/hyperlink" Target="https://privacy.commonsense.org/evaluation/MagicSchool.ai" TargetMode="External"/><Relationship Id="rId8" Type="http://schemas.openxmlformats.org/officeDocument/2006/relationships/hyperlink" Target="https://github.com/commonsense-org/privacy-questions-output/blob/main/spr-questions.md" TargetMode="External"/></Relationships>
</file>

<file path=xl/worksheets/_rels/sheet56.xml.rels><?xml version="1.0" encoding="UTF-8" standalone="yes"?><Relationships xmlns="http://schemas.openxmlformats.org/package/2006/relationships"><Relationship Id="rId11" Type="http://schemas.openxmlformats.org/officeDocument/2006/relationships/hyperlink" Target="https://notebooklm.google.com/" TargetMode="External"/><Relationship Id="rId10" Type="http://schemas.openxmlformats.org/officeDocument/2006/relationships/hyperlink" Target="https://github.com/commonsense-org/privacy-questions-output/blob/main/spr-questions.md" TargetMode="External"/><Relationship Id="rId12" Type="http://schemas.openxmlformats.org/officeDocument/2006/relationships/drawing" Target="../drawings/drawing56.xml"/><Relationship Id="rId1" Type="http://schemas.openxmlformats.org/officeDocument/2006/relationships/hyperlink" Target="https://cdc.engin.umich.edu/" TargetMode="External"/><Relationship Id="rId2" Type="http://schemas.openxmlformats.org/officeDocument/2006/relationships/hyperlink" Target="https://cdc.engin.umich.edu/roadmaps-faqs/"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cdc.engin.umich.edu/about-schedules/" TargetMode="External"/><Relationship Id="rId9" Type="http://schemas.openxmlformats.org/officeDocument/2006/relationships/hyperlink" Target="https://privacy.commonsense.org/evaluation/MagicSchool.ai"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cdc.engin.umich.edu/privacy-policy/"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cdc.engin.umich.edu/wp-content/uploads/sites/442/2020/04/Explanation-for-Google-Request-DETAIL.docx" TargetMode="External"/></Relationships>
</file>

<file path=xl/worksheets/_rels/sheet57.xml.rels><?xml version="1.0" encoding="UTF-8" standalone="yes"?><Relationships xmlns="http://schemas.openxmlformats.org/package/2006/relationships"><Relationship Id="rId11" Type="http://schemas.openxmlformats.org/officeDocument/2006/relationships/hyperlink" Target="https://notebooklm.google.com/" TargetMode="External"/><Relationship Id="rId10" Type="http://schemas.openxmlformats.org/officeDocument/2006/relationships/hyperlink" Target="https://github.com/commonsense-org/privacy-questions-output/blob/main/spr-questions.md" TargetMode="External"/><Relationship Id="rId12" Type="http://schemas.openxmlformats.org/officeDocument/2006/relationships/drawing" Target="../drawings/drawing57.xml"/><Relationship Id="rId1" Type="http://schemas.openxmlformats.org/officeDocument/2006/relationships/hyperlink" Target="https://www.magicschool.ai/privacy-security/privacy-policy" TargetMode="External"/><Relationship Id="rId2" Type="http://schemas.openxmlformats.org/officeDocument/2006/relationships/hyperlink" Target="https://privacy.commonsense.org/resource/privacy-ratings" TargetMode="External"/><Relationship Id="rId3" Type="http://schemas.openxmlformats.org/officeDocument/2006/relationships/hyperlink" Target="https://www.magicschool.ai/privacy" TargetMode="External"/><Relationship Id="rId4" Type="http://schemas.openxmlformats.org/officeDocument/2006/relationships/hyperlink" Target="https://privacy.commonsense.org/resource/full-questions" TargetMode="External"/><Relationship Id="rId9" Type="http://schemas.openxmlformats.org/officeDocument/2006/relationships/hyperlink" Target="https://www.magicschool.ai/faq" TargetMode="External"/><Relationship Id="rId5" Type="http://schemas.openxmlformats.org/officeDocument/2006/relationships/hyperlink" Target="https://www.magicschool.ai/privacy-security/student-data-policy" TargetMode="External"/><Relationship Id="rId6" Type="http://schemas.openxmlformats.org/officeDocument/2006/relationships/hyperlink" Target="https://github.com/commonsense-org/privacy-questions-output/blob/main/full-security-assessment-questions.md" TargetMode="External"/><Relationship Id="rId7" Type="http://schemas.openxmlformats.org/officeDocument/2006/relationships/hyperlink" Target="https://www.magicschool.ai/privacy-security/terms-of-service" TargetMode="External"/><Relationship Id="rId8" Type="http://schemas.openxmlformats.org/officeDocument/2006/relationships/hyperlink" Target="https://privacy.commonsense.org/evaluation/MagicSchool.ai" TargetMode="External"/></Relationships>
</file>

<file path=xl/worksheets/_rels/sheet6.xml.rels><?xml version="1.0" encoding="UTF-8" standalone="yes"?><Relationships xmlns="http://schemas.openxmlformats.org/package/2006/relationships"><Relationship Id="rId11" Type="http://schemas.openxmlformats.org/officeDocument/2006/relationships/hyperlink" Target="https://github.com/commonsense-org/privacy-questions-output/blob/main/spr-questions.md" TargetMode="External"/><Relationship Id="rId10" Type="http://schemas.openxmlformats.org/officeDocument/2006/relationships/hyperlink" Target="https://web.diffit.me/schools" TargetMode="External"/><Relationship Id="rId13" Type="http://schemas.openxmlformats.org/officeDocument/2006/relationships/hyperlink" Target="https://notebooklm.google.com/" TargetMode="External"/><Relationship Id="rId12" Type="http://schemas.openxmlformats.org/officeDocument/2006/relationships/hyperlink" Target="https://sdpc.a4l.org/agreements/2024-03-12_6583_14023_signed_agreement_file.pdf" TargetMode="External"/><Relationship Id="rId1" Type="http://schemas.openxmlformats.org/officeDocument/2006/relationships/hyperlink" Target="http://app.diffit.me/" TargetMode="External"/><Relationship Id="rId2" Type="http://schemas.openxmlformats.org/officeDocument/2006/relationships/hyperlink" Target="https://web.diffit.me/privacy"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web.diffit.me/privacy-policy" TargetMode="External"/><Relationship Id="rId9" Type="http://schemas.openxmlformats.org/officeDocument/2006/relationships/hyperlink" Target="https://privacy.commonsense.org/evaluation/MagicSchool.ai" TargetMode="External"/><Relationship Id="rId14" Type="http://schemas.openxmlformats.org/officeDocument/2006/relationships/drawing" Target="../drawings/drawing6.xml"/><Relationship Id="rId5" Type="http://schemas.openxmlformats.org/officeDocument/2006/relationships/hyperlink" Target="https://privacy.commonsense.org/resource/full-questions" TargetMode="External"/><Relationship Id="rId6" Type="http://schemas.openxmlformats.org/officeDocument/2006/relationships/hyperlink" Target="https://web.diffit.me/terms-of-service"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web.diffit.me/faq" TargetMode="External"/></Relationships>
</file>

<file path=xl/worksheets/_rels/sheet7.xml.rels><?xml version="1.0" encoding="UTF-8" standalone="yes"?><Relationships xmlns="http://schemas.openxmlformats.org/package/2006/relationships"><Relationship Id="rId11" Type="http://schemas.openxmlformats.org/officeDocument/2006/relationships/hyperlink" Target="https://notebooklm.google.com/" TargetMode="External"/><Relationship Id="rId10" Type="http://schemas.openxmlformats.org/officeDocument/2006/relationships/hyperlink" Target="https://github.com/commonsense-org/privacy-questions-output/blob/main/spr-questions.md" TargetMode="External"/><Relationship Id="rId12" Type="http://schemas.openxmlformats.org/officeDocument/2006/relationships/drawing" Target="../drawings/drawing7.xml"/><Relationship Id="rId1" Type="http://schemas.openxmlformats.org/officeDocument/2006/relationships/hyperlink" Target="https://www.eduaide.ai/" TargetMode="External"/><Relationship Id="rId2" Type="http://schemas.openxmlformats.org/officeDocument/2006/relationships/hyperlink" Target="https://www.eduaide.ai/"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www.eduaide.ai/privacy" TargetMode="External"/><Relationship Id="rId9" Type="http://schemas.openxmlformats.org/officeDocument/2006/relationships/hyperlink" Target="https://privacy.commonsense.org/evaluation/MagicSchool.ai"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www.eduaide.ai/terms"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www.eduaide.ai/blog/Getting-Started" TargetMode="External"/></Relationships>
</file>

<file path=xl/worksheets/_rels/sheet8.xml.rels><?xml version="1.0" encoding="UTF-8" standalone="yes"?><Relationships xmlns="http://schemas.openxmlformats.org/package/2006/relationships"><Relationship Id="rId11" Type="http://schemas.openxmlformats.org/officeDocument/2006/relationships/drawing" Target="../drawings/drawing8.xml"/><Relationship Id="rId10" Type="http://schemas.openxmlformats.org/officeDocument/2006/relationships/hyperlink" Target="https://notebooklm.google.com/" TargetMode="External"/><Relationship Id="rId1" Type="http://schemas.openxmlformats.org/officeDocument/2006/relationships/hyperlink" Target="https://teacherserver.com/" TargetMode="External"/><Relationship Id="rId2" Type="http://schemas.openxmlformats.org/officeDocument/2006/relationships/hyperlink" Target="https://www.teacherserver.com/index-terms.php"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www.teacherserver.com/index-privacy.php" TargetMode="External"/><Relationship Id="rId9" Type="http://schemas.openxmlformats.org/officeDocument/2006/relationships/hyperlink" Target="https://github.com/commonsense-org/privacy-questions-output/blob/main/spr-questions.md"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www.teacherserver.com/index-why.php"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privacy.commonsense.org/evaluation/MagicSchool.ai" TargetMode="External"/></Relationships>
</file>

<file path=xl/worksheets/_rels/sheet9.xml.rels><?xml version="1.0" encoding="UTF-8" standalone="yes"?><Relationships xmlns="http://schemas.openxmlformats.org/package/2006/relationships"><Relationship Id="rId11" Type="http://schemas.openxmlformats.org/officeDocument/2006/relationships/hyperlink" Target="https://github.com/commonsense-org/privacy-questions-output/blob/main/spr-questions.md" TargetMode="External"/><Relationship Id="rId10" Type="http://schemas.openxmlformats.org/officeDocument/2006/relationships/hyperlink" Target="https://classcompanion.com/terms-of-service" TargetMode="External"/><Relationship Id="rId13" Type="http://schemas.openxmlformats.org/officeDocument/2006/relationships/hyperlink" Target="https://classcompanion.com/google-api-services-disclosure" TargetMode="External"/><Relationship Id="rId12" Type="http://schemas.openxmlformats.org/officeDocument/2006/relationships/hyperlink" Target="https://classcompanion.com/subprocessors" TargetMode="External"/><Relationship Id="rId1" Type="http://schemas.openxmlformats.org/officeDocument/2006/relationships/hyperlink" Target="http://classcompanion.com" TargetMode="External"/><Relationship Id="rId2" Type="http://schemas.openxmlformats.org/officeDocument/2006/relationships/hyperlink" Target="https://classcompanion.com/" TargetMode="External"/><Relationship Id="rId3" Type="http://schemas.openxmlformats.org/officeDocument/2006/relationships/hyperlink" Target="https://privacy.commonsense.org/resource/privacy-ratings" TargetMode="External"/><Relationship Id="rId4" Type="http://schemas.openxmlformats.org/officeDocument/2006/relationships/hyperlink" Target="https://classcompanion.com/privacy" TargetMode="External"/><Relationship Id="rId9" Type="http://schemas.openxmlformats.org/officeDocument/2006/relationships/hyperlink" Target="https://privacy.commonsense.org/evaluation/MagicSchool.ai" TargetMode="External"/><Relationship Id="rId15" Type="http://schemas.openxmlformats.org/officeDocument/2006/relationships/drawing" Target="../drawings/drawing9.xml"/><Relationship Id="rId14" Type="http://schemas.openxmlformats.org/officeDocument/2006/relationships/hyperlink" Target="https://notebooklm.google.com/" TargetMode="External"/><Relationship Id="rId5" Type="http://schemas.openxmlformats.org/officeDocument/2006/relationships/hyperlink" Target="https://privacy.commonsense.org/resource/full-questions" TargetMode="External"/><Relationship Id="rId6" Type="http://schemas.openxmlformats.org/officeDocument/2006/relationships/hyperlink" Target="https://classcompanion.com/data-privacy" TargetMode="External"/><Relationship Id="rId7" Type="http://schemas.openxmlformats.org/officeDocument/2006/relationships/hyperlink" Target="https://github.com/commonsense-org/privacy-questions-output/blob/main/full-security-assessment-questions.md" TargetMode="External"/><Relationship Id="rId8" Type="http://schemas.openxmlformats.org/officeDocument/2006/relationships/hyperlink" Target="https://classcompanion.com/security"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F2328"/>
    <outlinePr summaryBelow="0" summaryRight="0"/>
  </sheetPr>
  <sheetViews>
    <sheetView workbookViewId="0"/>
  </sheetViews>
  <sheetFormatPr customHeight="1" defaultColWidth="12.63" defaultRowHeight="15.75"/>
  <cols>
    <col customWidth="1" min="1" max="1" width="4.5"/>
    <col customWidth="1" min="2" max="4" width="18.88"/>
    <col customWidth="1" min="5" max="5" width="22.25"/>
    <col customWidth="1" min="6" max="6" width="19.88"/>
    <col customWidth="1" min="7" max="8" width="18.88"/>
  </cols>
  <sheetData>
    <row r="1">
      <c r="A1" s="1" t="s">
        <v>0</v>
      </c>
    </row>
    <row r="2">
      <c r="A2" s="2" t="s">
        <v>1</v>
      </c>
    </row>
    <row r="3">
      <c r="A3" s="3" t="s">
        <v>2</v>
      </c>
    </row>
    <row r="4">
      <c r="A4" s="4"/>
    </row>
    <row r="5">
      <c r="A5" s="5"/>
      <c r="B5" s="6" t="s">
        <v>3</v>
      </c>
      <c r="C5" s="7" t="s">
        <v>4</v>
      </c>
      <c r="D5" s="8" t="s">
        <v>5</v>
      </c>
      <c r="E5" s="9" t="s">
        <v>6</v>
      </c>
      <c r="F5" s="10" t="s">
        <v>7</v>
      </c>
      <c r="G5" s="11" t="s">
        <v>8</v>
      </c>
      <c r="H5" s="12" t="s">
        <v>9</v>
      </c>
    </row>
    <row r="6">
      <c r="A6" s="13">
        <v>1.0</v>
      </c>
      <c r="B6" s="14" t="s">
        <v>10</v>
      </c>
      <c r="C6" s="15" t="s">
        <v>11</v>
      </c>
      <c r="D6" s="16" t="s">
        <v>12</v>
      </c>
      <c r="E6" s="17" t="s">
        <v>13</v>
      </c>
      <c r="F6" s="18" t="s">
        <v>14</v>
      </c>
      <c r="G6" s="19" t="s">
        <v>15</v>
      </c>
      <c r="H6" s="20" t="s">
        <v>16</v>
      </c>
    </row>
    <row r="7">
      <c r="A7" s="13">
        <v>2.0</v>
      </c>
      <c r="B7" s="21" t="s">
        <v>17</v>
      </c>
      <c r="C7" s="22" t="s">
        <v>18</v>
      </c>
      <c r="D7" s="16" t="s">
        <v>19</v>
      </c>
      <c r="E7" s="23" t="s">
        <v>20</v>
      </c>
      <c r="F7" s="18" t="s">
        <v>21</v>
      </c>
      <c r="G7" s="19" t="s">
        <v>22</v>
      </c>
      <c r="H7" s="24"/>
    </row>
    <row r="8">
      <c r="A8" s="13">
        <v>3.0</v>
      </c>
      <c r="B8" s="25" t="s">
        <v>23</v>
      </c>
      <c r="C8" s="26" t="s">
        <v>24</v>
      </c>
      <c r="D8" s="27" t="s">
        <v>25</v>
      </c>
      <c r="E8" s="28" t="s">
        <v>26</v>
      </c>
      <c r="F8" s="18" t="s">
        <v>27</v>
      </c>
      <c r="G8" s="29" t="s">
        <v>28</v>
      </c>
      <c r="H8" s="24"/>
    </row>
    <row r="9">
      <c r="A9" s="13">
        <v>4.0</v>
      </c>
      <c r="B9" s="25" t="s">
        <v>29</v>
      </c>
      <c r="C9" s="15" t="s">
        <v>30</v>
      </c>
      <c r="D9" s="30" t="s">
        <v>31</v>
      </c>
      <c r="E9" s="17" t="s">
        <v>32</v>
      </c>
      <c r="F9" s="18" t="s">
        <v>33</v>
      </c>
      <c r="G9" s="19" t="s">
        <v>34</v>
      </c>
      <c r="H9" s="24"/>
    </row>
    <row r="10">
      <c r="A10" s="13">
        <v>5.0</v>
      </c>
      <c r="B10" s="21" t="s">
        <v>35</v>
      </c>
      <c r="C10" s="15" t="s">
        <v>36</v>
      </c>
      <c r="D10" s="16" t="s">
        <v>37</v>
      </c>
      <c r="E10" s="31" t="s">
        <v>38</v>
      </c>
      <c r="F10" s="18" t="s">
        <v>39</v>
      </c>
      <c r="G10" s="19" t="s">
        <v>40</v>
      </c>
      <c r="H10" s="24"/>
    </row>
    <row r="11">
      <c r="A11" s="13">
        <v>6.0</v>
      </c>
      <c r="B11" s="32" t="s">
        <v>41</v>
      </c>
      <c r="C11" s="15" t="s">
        <v>42</v>
      </c>
      <c r="D11" s="27" t="s">
        <v>43</v>
      </c>
      <c r="E11" s="23" t="s">
        <v>44</v>
      </c>
      <c r="F11" s="18" t="s">
        <v>45</v>
      </c>
      <c r="G11" s="19" t="s">
        <v>46</v>
      </c>
      <c r="H11" s="24"/>
    </row>
    <row r="12">
      <c r="A12" s="13">
        <v>7.0</v>
      </c>
      <c r="B12" s="25" t="s">
        <v>47</v>
      </c>
      <c r="C12" s="15" t="s">
        <v>48</v>
      </c>
      <c r="D12" s="30" t="s">
        <v>49</v>
      </c>
      <c r="E12" s="23" t="s">
        <v>50</v>
      </c>
      <c r="F12" s="18" t="s">
        <v>51</v>
      </c>
      <c r="G12" s="29" t="s">
        <v>52</v>
      </c>
      <c r="H12" s="24"/>
    </row>
    <row r="13">
      <c r="A13" s="13">
        <v>8.0</v>
      </c>
      <c r="B13" s="32" t="s">
        <v>53</v>
      </c>
      <c r="C13" s="33" t="s">
        <v>54</v>
      </c>
      <c r="D13" s="16" t="s">
        <v>55</v>
      </c>
      <c r="E13" s="23" t="s">
        <v>56</v>
      </c>
      <c r="F13" s="18" t="s">
        <v>57</v>
      </c>
      <c r="G13" s="34" t="s">
        <v>58</v>
      </c>
      <c r="H13" s="24"/>
    </row>
    <row r="14">
      <c r="A14" s="13">
        <v>9.0</v>
      </c>
      <c r="B14" s="25" t="s">
        <v>59</v>
      </c>
      <c r="C14" s="15" t="s">
        <v>60</v>
      </c>
      <c r="D14" s="16" t="s">
        <v>61</v>
      </c>
      <c r="E14" s="23" t="s">
        <v>62</v>
      </c>
      <c r="F14" s="18" t="s">
        <v>63</v>
      </c>
      <c r="G14" s="19" t="s">
        <v>64</v>
      </c>
      <c r="H14" s="35"/>
    </row>
    <row r="15">
      <c r="A15" s="13">
        <v>10.0</v>
      </c>
      <c r="B15" s="32" t="s">
        <v>65</v>
      </c>
      <c r="C15" s="15" t="s">
        <v>66</v>
      </c>
      <c r="D15" s="36"/>
      <c r="E15" s="23" t="s">
        <v>67</v>
      </c>
      <c r="F15" s="18" t="s">
        <v>68</v>
      </c>
      <c r="G15" s="19" t="s">
        <v>69</v>
      </c>
      <c r="H15" s="24"/>
    </row>
    <row r="16">
      <c r="A16" s="13">
        <v>11.0</v>
      </c>
      <c r="B16" s="25" t="s">
        <v>70</v>
      </c>
      <c r="C16" s="37" t="s">
        <v>71</v>
      </c>
      <c r="D16" s="27"/>
      <c r="E16" s="23" t="s">
        <v>72</v>
      </c>
      <c r="F16" s="18" t="s">
        <v>73</v>
      </c>
      <c r="G16" s="38"/>
      <c r="H16" s="35"/>
    </row>
    <row r="17">
      <c r="A17" s="13">
        <v>12.0</v>
      </c>
      <c r="B17" s="25" t="s">
        <v>74</v>
      </c>
      <c r="C17" s="15" t="s">
        <v>75</v>
      </c>
      <c r="D17" s="16"/>
      <c r="E17" s="23" t="s">
        <v>76</v>
      </c>
      <c r="F17" s="39" t="s">
        <v>77</v>
      </c>
      <c r="G17" s="38"/>
      <c r="H17" s="35"/>
    </row>
    <row r="18">
      <c r="A18" s="13">
        <v>13.0</v>
      </c>
      <c r="B18" s="21" t="s">
        <v>78</v>
      </c>
      <c r="C18" s="22" t="s">
        <v>79</v>
      </c>
      <c r="D18" s="40"/>
      <c r="E18" s="23" t="s">
        <v>80</v>
      </c>
      <c r="F18" s="41"/>
      <c r="G18" s="38"/>
      <c r="H18" s="35"/>
    </row>
    <row r="19">
      <c r="A19" s="13">
        <v>14.0</v>
      </c>
      <c r="B19" s="42" t="s">
        <v>81</v>
      </c>
      <c r="C19" s="22" t="s">
        <v>82</v>
      </c>
      <c r="D19" s="40"/>
      <c r="E19" s="28" t="s">
        <v>83</v>
      </c>
      <c r="F19" s="41"/>
      <c r="G19" s="38"/>
      <c r="H19" s="35"/>
    </row>
    <row r="20">
      <c r="A20" s="13">
        <v>15.0</v>
      </c>
      <c r="B20" s="32" t="s">
        <v>84</v>
      </c>
      <c r="C20" s="33" t="s">
        <v>85</v>
      </c>
      <c r="D20" s="40"/>
      <c r="E20" s="23" t="s">
        <v>86</v>
      </c>
      <c r="F20" s="41"/>
      <c r="G20" s="38"/>
      <c r="H20" s="35"/>
    </row>
    <row r="21">
      <c r="A21" s="13">
        <v>16.0</v>
      </c>
      <c r="B21" s="32" t="s">
        <v>87</v>
      </c>
      <c r="C21" s="33" t="s">
        <v>88</v>
      </c>
      <c r="D21" s="40"/>
      <c r="E21" s="17" t="s">
        <v>89</v>
      </c>
      <c r="F21" s="41"/>
      <c r="G21" s="38"/>
      <c r="H21" s="35"/>
    </row>
    <row r="22">
      <c r="A22" s="13">
        <v>17.0</v>
      </c>
      <c r="B22" s="43" t="s">
        <v>90</v>
      </c>
      <c r="C22" s="44"/>
      <c r="D22" s="40"/>
      <c r="E22" s="23" t="s">
        <v>91</v>
      </c>
      <c r="F22" s="41"/>
      <c r="G22" s="38"/>
      <c r="H22" s="35"/>
    </row>
    <row r="23">
      <c r="A23" s="13">
        <v>18.0</v>
      </c>
      <c r="B23" s="32" t="s">
        <v>92</v>
      </c>
      <c r="C23" s="44"/>
      <c r="D23" s="40"/>
      <c r="E23" s="23" t="s">
        <v>93</v>
      </c>
      <c r="F23" s="41"/>
      <c r="G23" s="38"/>
      <c r="H23" s="35"/>
    </row>
    <row r="24">
      <c r="A24" s="13">
        <v>19.0</v>
      </c>
      <c r="B24" s="25" t="s">
        <v>94</v>
      </c>
      <c r="C24" s="44"/>
      <c r="D24" s="40"/>
      <c r="E24" s="31" t="s">
        <v>95</v>
      </c>
      <c r="F24" s="41"/>
      <c r="G24" s="38"/>
      <c r="H24" s="35"/>
    </row>
    <row r="25">
      <c r="A25" s="13">
        <v>20.0</v>
      </c>
      <c r="B25" s="21" t="s">
        <v>96</v>
      </c>
      <c r="C25" s="44"/>
      <c r="D25" s="40"/>
      <c r="E25" s="28" t="s">
        <v>97</v>
      </c>
      <c r="F25" s="41"/>
      <c r="G25" s="38"/>
      <c r="H25" s="35"/>
    </row>
    <row r="26">
      <c r="A26" s="13">
        <v>21.0</v>
      </c>
      <c r="B26" s="32" t="s">
        <v>98</v>
      </c>
      <c r="C26" s="44"/>
      <c r="D26" s="40"/>
      <c r="E26" s="28" t="s">
        <v>99</v>
      </c>
      <c r="F26" s="41"/>
      <c r="G26" s="38"/>
      <c r="H26" s="35"/>
    </row>
    <row r="27">
      <c r="A27" s="13">
        <v>22.0</v>
      </c>
      <c r="B27" s="32" t="s">
        <v>100</v>
      </c>
      <c r="C27" s="44"/>
      <c r="D27" s="40"/>
      <c r="E27" s="28" t="s">
        <v>101</v>
      </c>
      <c r="F27" s="41"/>
      <c r="G27" s="38"/>
      <c r="H27" s="35"/>
    </row>
    <row r="28">
      <c r="A28" s="13">
        <v>23.0</v>
      </c>
      <c r="B28" s="14" t="s">
        <v>102</v>
      </c>
      <c r="C28" s="44"/>
      <c r="D28" s="40"/>
      <c r="E28" s="23" t="s">
        <v>103</v>
      </c>
      <c r="F28" s="41"/>
      <c r="G28" s="38"/>
      <c r="H28" s="35"/>
    </row>
    <row r="29">
      <c r="A29" s="13">
        <v>24.0</v>
      </c>
      <c r="B29" s="25" t="s">
        <v>104</v>
      </c>
      <c r="C29" s="44"/>
      <c r="D29" s="40"/>
      <c r="E29" s="45" t="s">
        <v>105</v>
      </c>
      <c r="F29" s="41"/>
      <c r="G29" s="38"/>
      <c r="H29" s="35"/>
    </row>
    <row r="30">
      <c r="A30" s="13">
        <v>25.0</v>
      </c>
      <c r="B30" s="25" t="s">
        <v>106</v>
      </c>
      <c r="C30" s="44"/>
      <c r="D30" s="40"/>
      <c r="E30" s="31" t="s">
        <v>107</v>
      </c>
      <c r="F30" s="41"/>
      <c r="G30" s="38"/>
      <c r="H30" s="35"/>
    </row>
    <row r="31">
      <c r="A31" s="13">
        <v>26.0</v>
      </c>
      <c r="B31" s="21" t="s">
        <v>108</v>
      </c>
      <c r="C31" s="44"/>
      <c r="D31" s="40"/>
      <c r="E31" s="23" t="s">
        <v>109</v>
      </c>
      <c r="F31" s="41"/>
      <c r="G31" s="38"/>
      <c r="H31" s="35"/>
    </row>
    <row r="32">
      <c r="A32" s="13">
        <v>27.0</v>
      </c>
      <c r="B32" s="21" t="s">
        <v>110</v>
      </c>
      <c r="C32" s="44"/>
      <c r="D32" s="40"/>
      <c r="E32" s="23" t="s">
        <v>111</v>
      </c>
      <c r="F32" s="41"/>
      <c r="G32" s="38"/>
      <c r="H32" s="35"/>
    </row>
    <row r="33">
      <c r="A33" s="13">
        <v>28.0</v>
      </c>
      <c r="B33" s="21" t="s">
        <v>112</v>
      </c>
      <c r="C33" s="44"/>
      <c r="D33" s="40"/>
      <c r="E33" s="23" t="s">
        <v>113</v>
      </c>
      <c r="F33" s="41"/>
      <c r="G33" s="38"/>
      <c r="H33" s="35"/>
    </row>
    <row r="34">
      <c r="A34" s="13">
        <v>29.0</v>
      </c>
      <c r="B34" s="32" t="s">
        <v>114</v>
      </c>
      <c r="C34" s="44"/>
      <c r="D34" s="40"/>
      <c r="E34" s="46"/>
      <c r="F34" s="41"/>
      <c r="G34" s="38"/>
      <c r="H34" s="35"/>
    </row>
    <row r="35">
      <c r="A35" s="13">
        <v>30.0</v>
      </c>
      <c r="B35" s="32" t="s">
        <v>115</v>
      </c>
      <c r="C35" s="44"/>
      <c r="D35" s="40"/>
      <c r="E35" s="46"/>
      <c r="F35" s="41"/>
      <c r="G35" s="38"/>
      <c r="H35" s="35"/>
    </row>
    <row r="36">
      <c r="A36" s="13">
        <v>31.0</v>
      </c>
      <c r="B36" s="21" t="s">
        <v>116</v>
      </c>
      <c r="C36" s="44"/>
      <c r="D36" s="40"/>
      <c r="E36" s="46"/>
      <c r="F36" s="41"/>
      <c r="G36" s="38"/>
      <c r="H36" s="35"/>
    </row>
    <row r="37">
      <c r="A37" s="13">
        <v>32.0</v>
      </c>
      <c r="B37" s="25" t="s">
        <v>117</v>
      </c>
      <c r="C37" s="44"/>
      <c r="D37" s="40"/>
      <c r="E37" s="46"/>
      <c r="F37" s="41"/>
      <c r="G37" s="38"/>
      <c r="H37" s="35"/>
    </row>
    <row r="38">
      <c r="A38" s="13">
        <v>33.0</v>
      </c>
      <c r="B38" s="21" t="s">
        <v>118</v>
      </c>
      <c r="C38" s="44"/>
      <c r="D38" s="40"/>
      <c r="E38" s="46"/>
      <c r="F38" s="41"/>
      <c r="G38" s="38"/>
      <c r="H38" s="35"/>
    </row>
    <row r="39">
      <c r="A39" s="13">
        <v>34.0</v>
      </c>
      <c r="B39" s="32" t="s">
        <v>119</v>
      </c>
      <c r="C39" s="44"/>
      <c r="D39" s="40"/>
      <c r="E39" s="46"/>
      <c r="F39" s="41"/>
      <c r="G39" s="38"/>
      <c r="H39" s="35"/>
    </row>
    <row r="40">
      <c r="A40" s="13">
        <v>35.0</v>
      </c>
      <c r="B40" s="32" t="s">
        <v>120</v>
      </c>
      <c r="C40" s="44"/>
      <c r="D40" s="40"/>
      <c r="E40" s="46"/>
      <c r="F40" s="41"/>
      <c r="G40" s="38"/>
      <c r="H40" s="35"/>
    </row>
    <row r="41">
      <c r="A41" s="13">
        <v>36.0</v>
      </c>
      <c r="B41" s="21" t="s">
        <v>121</v>
      </c>
      <c r="C41" s="44"/>
      <c r="D41" s="40"/>
      <c r="E41" s="46"/>
      <c r="F41" s="41"/>
      <c r="G41" s="38"/>
      <c r="H41" s="35"/>
    </row>
    <row r="42">
      <c r="A42" s="13">
        <v>37.0</v>
      </c>
      <c r="B42" s="47"/>
      <c r="C42" s="44"/>
      <c r="D42" s="40"/>
      <c r="E42" s="46"/>
      <c r="F42" s="41"/>
      <c r="G42" s="38"/>
      <c r="H42" s="35"/>
    </row>
    <row r="43">
      <c r="A43" s="13">
        <v>38.0</v>
      </c>
      <c r="B43" s="47"/>
      <c r="C43" s="44"/>
      <c r="D43" s="40"/>
      <c r="E43" s="46"/>
      <c r="F43" s="41"/>
      <c r="G43" s="38"/>
      <c r="H43" s="35"/>
    </row>
    <row r="44">
      <c r="A44" s="13">
        <v>39.0</v>
      </c>
      <c r="B44" s="47"/>
      <c r="C44" s="44"/>
      <c r="D44" s="40"/>
      <c r="E44" s="46"/>
      <c r="F44" s="41"/>
      <c r="G44" s="38"/>
      <c r="H44" s="35"/>
    </row>
    <row r="45">
      <c r="A45" s="13">
        <v>40.0</v>
      </c>
      <c r="B45" s="47"/>
      <c r="C45" s="44"/>
      <c r="D45" s="40"/>
      <c r="E45" s="46"/>
      <c r="F45" s="41"/>
      <c r="G45" s="38"/>
      <c r="H45" s="35"/>
    </row>
    <row r="46">
      <c r="A46" s="13">
        <v>41.0</v>
      </c>
      <c r="B46" s="47"/>
      <c r="C46" s="44"/>
      <c r="D46" s="40"/>
      <c r="E46" s="46"/>
      <c r="F46" s="41"/>
      <c r="G46" s="38"/>
      <c r="H46" s="35"/>
    </row>
    <row r="47">
      <c r="A47" s="13">
        <v>42.0</v>
      </c>
      <c r="B47" s="47"/>
      <c r="C47" s="44"/>
      <c r="D47" s="40"/>
      <c r="E47" s="46"/>
      <c r="F47" s="41"/>
      <c r="G47" s="38"/>
      <c r="H47" s="35"/>
    </row>
    <row r="48">
      <c r="A48" s="13">
        <v>43.0</v>
      </c>
      <c r="B48" s="47"/>
      <c r="C48" s="44"/>
      <c r="D48" s="40"/>
      <c r="E48" s="46"/>
      <c r="F48" s="41"/>
      <c r="G48" s="38"/>
      <c r="H48" s="35"/>
    </row>
    <row r="49">
      <c r="A49" s="13">
        <v>44.0</v>
      </c>
      <c r="B49" s="47"/>
      <c r="C49" s="44"/>
      <c r="D49" s="40"/>
      <c r="E49" s="46"/>
      <c r="F49" s="41"/>
      <c r="G49" s="38"/>
      <c r="H49" s="35"/>
    </row>
    <row r="50">
      <c r="A50" s="13">
        <v>45.0</v>
      </c>
      <c r="B50" s="47"/>
      <c r="C50" s="44"/>
      <c r="D50" s="40"/>
      <c r="E50" s="46"/>
      <c r="F50" s="41"/>
      <c r="G50" s="38"/>
      <c r="H50" s="35"/>
    </row>
    <row r="51">
      <c r="A51" s="13"/>
      <c r="B51" s="48"/>
      <c r="C51" s="48"/>
      <c r="D51" s="48"/>
      <c r="E51" s="48"/>
      <c r="F51" s="48"/>
      <c r="G51" s="48"/>
      <c r="H51" s="48"/>
    </row>
    <row r="52">
      <c r="A52" s="48"/>
      <c r="B52" s="49" t="s">
        <v>122</v>
      </c>
      <c r="C52" s="50"/>
      <c r="D52" s="50"/>
      <c r="E52" s="50"/>
      <c r="F52" s="50"/>
      <c r="G52" s="50"/>
      <c r="H52" s="51"/>
    </row>
    <row r="53">
      <c r="A53" s="48"/>
      <c r="B53" s="52" t="s">
        <v>123</v>
      </c>
      <c r="C53" s="53"/>
      <c r="D53" s="53"/>
      <c r="E53" s="53"/>
      <c r="F53" s="53"/>
      <c r="G53" s="53"/>
      <c r="H53" s="53"/>
    </row>
    <row r="54">
      <c r="A54" s="48"/>
      <c r="B54" s="54"/>
      <c r="C54" s="48"/>
      <c r="D54" s="48"/>
      <c r="E54" s="48"/>
      <c r="F54" s="48"/>
      <c r="G54" s="48"/>
      <c r="H54" s="48"/>
    </row>
    <row r="55">
      <c r="A55" s="48"/>
      <c r="B55" s="49" t="s">
        <v>124</v>
      </c>
      <c r="C55" s="50"/>
      <c r="D55" s="50"/>
      <c r="E55" s="50"/>
      <c r="F55" s="50"/>
      <c r="G55" s="50"/>
      <c r="H55" s="51"/>
    </row>
    <row r="56">
      <c r="A56" s="48"/>
      <c r="B56" s="55" t="s">
        <v>125</v>
      </c>
      <c r="C56" s="53"/>
      <c r="D56" s="53"/>
      <c r="E56" s="53"/>
      <c r="F56" s="53"/>
      <c r="G56" s="53"/>
      <c r="H56" s="56"/>
    </row>
    <row r="57">
      <c r="A57" s="48"/>
    </row>
    <row r="58">
      <c r="A58" s="57"/>
      <c r="B58" s="58" t="s">
        <v>126</v>
      </c>
    </row>
    <row r="59">
      <c r="A59" s="57"/>
      <c r="B59" s="59" t="s">
        <v>127</v>
      </c>
      <c r="C59" s="59" t="s">
        <v>128</v>
      </c>
      <c r="D59" s="59"/>
      <c r="E59" s="60"/>
      <c r="F59" s="59" t="s">
        <v>129</v>
      </c>
      <c r="G59" s="59" t="s">
        <v>128</v>
      </c>
      <c r="H59" s="59"/>
    </row>
    <row r="60">
      <c r="A60" s="61"/>
      <c r="B60" s="62" t="s">
        <v>130</v>
      </c>
      <c r="F60" s="62" t="s">
        <v>131</v>
      </c>
    </row>
    <row r="61">
      <c r="A61" s="48"/>
      <c r="B61" s="63" t="s">
        <v>66</v>
      </c>
      <c r="C61" s="64">
        <v>0.9154228855721394</v>
      </c>
      <c r="D61" s="64"/>
      <c r="F61" s="63" t="s">
        <v>35</v>
      </c>
      <c r="G61" s="64">
        <v>0.8921568627450981</v>
      </c>
      <c r="H61" s="64"/>
    </row>
    <row r="62">
      <c r="A62" s="48"/>
      <c r="B62" s="63" t="s">
        <v>35</v>
      </c>
      <c r="C62" s="64">
        <v>0.8029350104821803</v>
      </c>
      <c r="D62" s="64"/>
      <c r="F62" s="63" t="s">
        <v>94</v>
      </c>
      <c r="G62" s="64">
        <v>0.8921568627450981</v>
      </c>
      <c r="H62" s="64"/>
    </row>
    <row r="63">
      <c r="A63" s="48"/>
      <c r="B63" s="63" t="s">
        <v>60</v>
      </c>
      <c r="C63" s="64">
        <v>0.7777777777777778</v>
      </c>
      <c r="D63" s="64"/>
      <c r="F63" s="63" t="s">
        <v>47</v>
      </c>
      <c r="G63" s="64">
        <v>0.8627450980392157</v>
      </c>
      <c r="H63" s="64"/>
    </row>
    <row r="64">
      <c r="A64" s="48"/>
      <c r="B64" s="63" t="s">
        <v>94</v>
      </c>
      <c r="C64" s="64">
        <v>0.7756813417190775</v>
      </c>
      <c r="D64" s="64"/>
      <c r="F64" s="63" t="s">
        <v>66</v>
      </c>
      <c r="G64" s="64">
        <v>0.8627450980392157</v>
      </c>
      <c r="H64" s="64"/>
    </row>
    <row r="65">
      <c r="A65" s="48"/>
      <c r="B65" s="63" t="s">
        <v>118</v>
      </c>
      <c r="C65" s="64">
        <v>0.7714884696016772</v>
      </c>
      <c r="D65" s="64"/>
      <c r="F65" s="63" t="s">
        <v>116</v>
      </c>
      <c r="G65" s="64">
        <v>0.8529411764705882</v>
      </c>
      <c r="H65" s="64"/>
    </row>
    <row r="66">
      <c r="A66" s="48"/>
      <c r="B66" s="63" t="s">
        <v>17</v>
      </c>
      <c r="C66" s="64">
        <v>0.7686567164179104</v>
      </c>
      <c r="D66" s="64"/>
      <c r="F66" s="63" t="s">
        <v>23</v>
      </c>
      <c r="G66" s="64">
        <v>0.8431372549019608</v>
      </c>
      <c r="H66" s="64"/>
    </row>
    <row r="67">
      <c r="A67" s="48"/>
      <c r="B67" s="63" t="s">
        <v>70</v>
      </c>
      <c r="C67" s="64">
        <v>0.7661691542288557</v>
      </c>
      <c r="D67" s="64"/>
      <c r="F67" s="63" t="s">
        <v>132</v>
      </c>
      <c r="G67" s="64">
        <v>0.8431372549019608</v>
      </c>
      <c r="H67" s="64"/>
    </row>
    <row r="68">
      <c r="A68" s="48"/>
      <c r="B68" s="63" t="s">
        <v>75</v>
      </c>
      <c r="C68" s="64">
        <v>0.7661691542288557</v>
      </c>
      <c r="D68" s="64"/>
      <c r="F68" s="63" t="s">
        <v>110</v>
      </c>
      <c r="G68" s="64">
        <v>0.8333333333333334</v>
      </c>
      <c r="H68" s="64"/>
    </row>
    <row r="69">
      <c r="A69" s="48"/>
      <c r="B69" s="63" t="s">
        <v>47</v>
      </c>
      <c r="C69" s="64">
        <v>0.7610062893081762</v>
      </c>
      <c r="D69" s="64"/>
      <c r="F69" s="63" t="s">
        <v>30</v>
      </c>
      <c r="G69" s="64">
        <v>0.8235294117647058</v>
      </c>
      <c r="H69" s="64"/>
    </row>
    <row r="70">
      <c r="A70" s="48"/>
      <c r="B70" s="63" t="s">
        <v>48</v>
      </c>
      <c r="C70" s="64">
        <v>0.7610062893081762</v>
      </c>
      <c r="D70" s="64"/>
      <c r="F70" s="63" t="s">
        <v>60</v>
      </c>
      <c r="G70" s="64">
        <v>0.8137254901960784</v>
      </c>
      <c r="H70" s="64"/>
    </row>
    <row r="71">
      <c r="A71" s="48"/>
      <c r="B71" s="63" t="s">
        <v>116</v>
      </c>
      <c r="C71" s="64">
        <v>0.7589098532494759</v>
      </c>
      <c r="D71" s="64"/>
      <c r="F71" s="63" t="s">
        <v>118</v>
      </c>
      <c r="G71" s="64">
        <v>0.8137254901960784</v>
      </c>
      <c r="H71" s="64"/>
    </row>
    <row r="72">
      <c r="A72" s="48"/>
      <c r="B72" s="63" t="s">
        <v>24</v>
      </c>
      <c r="C72" s="64">
        <v>0.7526205450733753</v>
      </c>
      <c r="D72" s="64"/>
      <c r="F72" s="63" t="s">
        <v>70</v>
      </c>
      <c r="G72" s="64">
        <v>0.7976190476190477</v>
      </c>
      <c r="H72" s="64"/>
    </row>
    <row r="73">
      <c r="A73" s="48"/>
      <c r="B73" s="63" t="s">
        <v>108</v>
      </c>
      <c r="C73" s="64">
        <v>0.750524109014675</v>
      </c>
      <c r="D73" s="65"/>
      <c r="F73" s="63" t="s">
        <v>14</v>
      </c>
      <c r="G73" s="64">
        <v>0.7941176470588235</v>
      </c>
      <c r="H73" s="65"/>
    </row>
    <row r="74">
      <c r="A74" s="48"/>
      <c r="B74" s="63" t="s">
        <v>110</v>
      </c>
      <c r="C74" s="64">
        <v>0.7484276729559748</v>
      </c>
      <c r="D74" s="65"/>
      <c r="F74" s="63" t="s">
        <v>17</v>
      </c>
      <c r="G74" s="64">
        <v>0.7857142857142857</v>
      </c>
      <c r="H74" s="65"/>
    </row>
    <row r="75">
      <c r="A75" s="48"/>
      <c r="B75" s="63" t="s">
        <v>23</v>
      </c>
      <c r="C75" s="64">
        <v>0.7463312368972747</v>
      </c>
      <c r="D75" s="65"/>
      <c r="F75" s="63" t="s">
        <v>112</v>
      </c>
      <c r="G75" s="64">
        <v>0.7843137254901961</v>
      </c>
      <c r="H75" s="65"/>
    </row>
    <row r="76">
      <c r="A76" s="48"/>
      <c r="B76" s="63" t="s">
        <v>33</v>
      </c>
      <c r="C76" s="64">
        <v>0.7421383647798742</v>
      </c>
      <c r="D76" s="65"/>
      <c r="F76" s="63" t="s">
        <v>59</v>
      </c>
      <c r="G76" s="64">
        <v>0.7745098039215687</v>
      </c>
      <c r="H76" s="65"/>
    </row>
    <row r="77">
      <c r="A77" s="48"/>
      <c r="B77" s="63" t="s">
        <v>132</v>
      </c>
      <c r="C77" s="64">
        <v>0.7421383647798742</v>
      </c>
      <c r="D77" s="65"/>
      <c r="F77" s="63" t="s">
        <v>75</v>
      </c>
      <c r="G77" s="64">
        <v>0.7745098039215687</v>
      </c>
      <c r="H77" s="65"/>
    </row>
    <row r="78">
      <c r="A78" s="48"/>
      <c r="B78" s="63" t="s">
        <v>31</v>
      </c>
      <c r="C78" s="64">
        <v>0.7379454926624738</v>
      </c>
      <c r="D78" s="65"/>
      <c r="F78" s="63" t="s">
        <v>108</v>
      </c>
      <c r="G78" s="64">
        <v>0.7745098039215687</v>
      </c>
      <c r="H78" s="65"/>
    </row>
    <row r="79">
      <c r="A79" s="48"/>
      <c r="B79" s="63" t="s">
        <v>112</v>
      </c>
      <c r="C79" s="64">
        <v>0.7316561844863732</v>
      </c>
      <c r="D79" s="65"/>
      <c r="F79" s="63" t="s">
        <v>133</v>
      </c>
      <c r="G79" s="64">
        <v>0.7619047619047619</v>
      </c>
      <c r="H79" s="65"/>
    </row>
    <row r="80">
      <c r="A80" s="48"/>
      <c r="B80" s="63" t="s">
        <v>63</v>
      </c>
      <c r="C80" s="64">
        <v>0.7295597484276729</v>
      </c>
      <c r="D80" s="65"/>
      <c r="F80" s="63" t="s">
        <v>24</v>
      </c>
      <c r="G80" s="64">
        <v>0.7549019607843137</v>
      </c>
      <c r="H80" s="65"/>
    </row>
    <row r="81">
      <c r="A81" s="48"/>
      <c r="B81" s="63" t="s">
        <v>32</v>
      </c>
      <c r="C81" s="64">
        <v>0.7274633123689728</v>
      </c>
      <c r="D81" s="65"/>
      <c r="F81" s="63" t="s">
        <v>48</v>
      </c>
      <c r="G81" s="64">
        <v>0.7549019607843137</v>
      </c>
      <c r="H81" s="65"/>
    </row>
    <row r="82">
      <c r="A82" s="48"/>
      <c r="B82" s="63" t="s">
        <v>30</v>
      </c>
      <c r="C82" s="64">
        <v>0.7274633123689728</v>
      </c>
      <c r="D82" s="65"/>
      <c r="F82" s="63" t="s">
        <v>33</v>
      </c>
      <c r="G82" s="64">
        <v>0.7352941176470589</v>
      </c>
      <c r="H82" s="65"/>
    </row>
    <row r="83">
      <c r="A83" s="48"/>
      <c r="B83" s="63" t="s">
        <v>14</v>
      </c>
      <c r="C83" s="64">
        <v>0.7232704402515723</v>
      </c>
      <c r="D83" s="65"/>
      <c r="F83" s="63" t="s">
        <v>31</v>
      </c>
      <c r="G83" s="64">
        <v>0.7352941176470589</v>
      </c>
      <c r="H83" s="65"/>
    </row>
    <row r="84">
      <c r="A84" s="48"/>
      <c r="B84" s="63" t="s">
        <v>133</v>
      </c>
      <c r="C84" s="64">
        <v>0.7114427860696517</v>
      </c>
      <c r="D84" s="65"/>
      <c r="F84" s="63" t="s">
        <v>134</v>
      </c>
      <c r="G84" s="64">
        <v>0.7254901960784313</v>
      </c>
      <c r="H84" s="65"/>
    </row>
    <row r="85">
      <c r="A85" s="48"/>
      <c r="B85" s="63" t="s">
        <v>134</v>
      </c>
      <c r="C85" s="64">
        <v>0.7085953878406709</v>
      </c>
      <c r="D85" s="65"/>
      <c r="F85" s="63" t="s">
        <v>32</v>
      </c>
      <c r="G85" s="64">
        <v>0.7156862745098039</v>
      </c>
      <c r="H85" s="65"/>
    </row>
    <row r="86">
      <c r="A86" s="48"/>
      <c r="B86" s="63" t="s">
        <v>95</v>
      </c>
      <c r="C86" s="64">
        <v>0.7044025157232704</v>
      </c>
      <c r="D86" s="65"/>
      <c r="F86" s="63" t="s">
        <v>90</v>
      </c>
      <c r="G86" s="64">
        <v>0.7156862745098039</v>
      </c>
      <c r="H86" s="65"/>
    </row>
    <row r="87">
      <c r="A87" s="48"/>
      <c r="B87" s="63" t="s">
        <v>13</v>
      </c>
      <c r="C87" s="64">
        <v>0.7023060796645703</v>
      </c>
      <c r="D87" s="65"/>
      <c r="F87" s="63" t="s">
        <v>95</v>
      </c>
      <c r="G87" s="64">
        <v>0.7058823529411765</v>
      </c>
      <c r="H87" s="65"/>
    </row>
    <row r="88">
      <c r="A88" s="48"/>
      <c r="B88" s="63" t="s">
        <v>59</v>
      </c>
      <c r="C88" s="64">
        <v>0.7023060796645703</v>
      </c>
      <c r="D88" s="65"/>
      <c r="F88" s="63" t="s">
        <v>89</v>
      </c>
      <c r="G88" s="64">
        <v>0.696078431372549</v>
      </c>
      <c r="H88" s="65"/>
    </row>
    <row r="89">
      <c r="A89" s="48"/>
      <c r="B89" s="63" t="s">
        <v>74</v>
      </c>
      <c r="C89" s="64">
        <v>0.7023060796645703</v>
      </c>
      <c r="D89" s="65"/>
      <c r="F89" s="63" t="s">
        <v>63</v>
      </c>
      <c r="G89" s="64">
        <v>0.696078431372549</v>
      </c>
      <c r="H89" s="65"/>
    </row>
    <row r="90">
      <c r="A90" s="48"/>
      <c r="B90" s="63" t="s">
        <v>68</v>
      </c>
      <c r="C90" s="64">
        <v>0.6939203354297694</v>
      </c>
      <c r="D90" s="65"/>
      <c r="F90" s="63" t="s">
        <v>13</v>
      </c>
      <c r="G90" s="64">
        <v>0.6862745098039216</v>
      </c>
      <c r="H90" s="65"/>
    </row>
    <row r="91">
      <c r="A91" s="48"/>
      <c r="B91" s="63" t="s">
        <v>90</v>
      </c>
      <c r="C91" s="64">
        <v>0.6918238993710691</v>
      </c>
      <c r="D91" s="65"/>
      <c r="F91" s="63" t="s">
        <v>74</v>
      </c>
      <c r="G91" s="64">
        <v>0.6862745098039216</v>
      </c>
      <c r="H91" s="65"/>
    </row>
    <row r="92">
      <c r="A92" s="48"/>
      <c r="B92" s="63" t="s">
        <v>57</v>
      </c>
      <c r="C92" s="64">
        <v>0.6918238993710691</v>
      </c>
      <c r="D92" s="65"/>
      <c r="F92" s="63" t="s">
        <v>117</v>
      </c>
      <c r="G92" s="64">
        <v>0.6862745098039216</v>
      </c>
      <c r="H92" s="65"/>
    </row>
    <row r="93">
      <c r="A93" s="48"/>
      <c r="B93" s="63" t="s">
        <v>89</v>
      </c>
      <c r="C93" s="64">
        <v>0.6918238993710691</v>
      </c>
      <c r="D93" s="65"/>
      <c r="F93" s="63" t="s">
        <v>11</v>
      </c>
      <c r="G93" s="64">
        <v>0.6764705882352942</v>
      </c>
      <c r="H93" s="65"/>
    </row>
    <row r="94">
      <c r="A94" s="48"/>
      <c r="B94" s="63" t="s">
        <v>29</v>
      </c>
      <c r="C94" s="64">
        <v>0.6876310272536688</v>
      </c>
      <c r="D94" s="65"/>
      <c r="F94" s="63" t="s">
        <v>29</v>
      </c>
      <c r="G94" s="64">
        <v>0.6764705882352942</v>
      </c>
      <c r="H94" s="65"/>
    </row>
    <row r="95">
      <c r="A95" s="48"/>
      <c r="B95" s="63" t="s">
        <v>106</v>
      </c>
      <c r="C95" s="64">
        <v>0.6876310272536688</v>
      </c>
      <c r="D95" s="65"/>
      <c r="F95" s="63" t="s">
        <v>21</v>
      </c>
      <c r="G95" s="64">
        <v>0.6764705882352942</v>
      </c>
      <c r="H95" s="65"/>
    </row>
    <row r="96">
      <c r="A96" s="48"/>
      <c r="B96" s="63" t="s">
        <v>107</v>
      </c>
      <c r="C96" s="64">
        <v>0.6876310272536688</v>
      </c>
      <c r="D96" s="65"/>
      <c r="F96" s="63" t="s">
        <v>135</v>
      </c>
      <c r="G96" s="64">
        <v>0.6764705882352942</v>
      </c>
      <c r="H96" s="65"/>
    </row>
    <row r="97">
      <c r="A97" s="48"/>
      <c r="B97" s="63" t="s">
        <v>136</v>
      </c>
      <c r="C97" s="64">
        <v>0.6876310272536688</v>
      </c>
      <c r="D97" s="65"/>
      <c r="F97" s="63" t="s">
        <v>136</v>
      </c>
      <c r="G97" s="64">
        <v>0.6764705882352942</v>
      </c>
      <c r="H97" s="65"/>
    </row>
    <row r="98">
      <c r="A98" s="48"/>
      <c r="B98" s="63" t="s">
        <v>11</v>
      </c>
      <c r="C98" s="64">
        <v>0.6750524109014675</v>
      </c>
      <c r="D98" s="65"/>
      <c r="F98" s="63" t="s">
        <v>106</v>
      </c>
      <c r="G98" s="64">
        <v>0.6666666666666666</v>
      </c>
      <c r="H98" s="65"/>
    </row>
    <row r="99">
      <c r="A99" s="48"/>
      <c r="B99" s="63" t="s">
        <v>39</v>
      </c>
      <c r="C99" s="64">
        <v>0.6750524109014675</v>
      </c>
      <c r="D99" s="65"/>
      <c r="F99" s="63" t="s">
        <v>57</v>
      </c>
      <c r="G99" s="64">
        <v>0.6568627450980392</v>
      </c>
      <c r="H99" s="65"/>
    </row>
    <row r="100">
      <c r="A100" s="48"/>
      <c r="B100" s="63" t="s">
        <v>135</v>
      </c>
      <c r="C100" s="64">
        <v>0.6729559748427673</v>
      </c>
      <c r="D100" s="65"/>
      <c r="F100" s="63" t="s">
        <v>107</v>
      </c>
      <c r="G100" s="64">
        <v>0.6568627450980392</v>
      </c>
      <c r="H100" s="65"/>
    </row>
    <row r="101">
      <c r="A101" s="48"/>
      <c r="B101" s="63" t="s">
        <v>21</v>
      </c>
      <c r="C101" s="64">
        <v>0.6687631027253669</v>
      </c>
      <c r="D101" s="64"/>
      <c r="F101" s="63" t="s">
        <v>27</v>
      </c>
      <c r="G101" s="64">
        <v>0.6372549019607843</v>
      </c>
      <c r="H101" s="65"/>
    </row>
    <row r="102">
      <c r="A102" s="48"/>
      <c r="B102" s="63" t="s">
        <v>117</v>
      </c>
      <c r="C102" s="64">
        <v>0.6687631027253669</v>
      </c>
      <c r="D102" s="64"/>
      <c r="F102" s="63" t="s">
        <v>58</v>
      </c>
      <c r="G102" s="64">
        <v>0.6372549019607843</v>
      </c>
      <c r="H102" s="65"/>
    </row>
    <row r="103">
      <c r="A103" s="48"/>
      <c r="B103" s="63" t="s">
        <v>38</v>
      </c>
      <c r="C103" s="64">
        <v>0.6645702306079665</v>
      </c>
      <c r="D103" s="64"/>
      <c r="F103" s="63" t="s">
        <v>68</v>
      </c>
      <c r="G103" s="64">
        <v>0.6372549019607843</v>
      </c>
      <c r="H103" s="65"/>
    </row>
    <row r="104">
      <c r="A104" s="48"/>
      <c r="B104" s="63" t="s">
        <v>58</v>
      </c>
      <c r="C104" s="64">
        <v>0.6561844863731656</v>
      </c>
      <c r="D104" s="64"/>
      <c r="F104" s="63" t="s">
        <v>105</v>
      </c>
      <c r="G104" s="64">
        <v>0.6372549019607843</v>
      </c>
      <c r="H104" s="65"/>
    </row>
    <row r="105">
      <c r="A105" s="48"/>
      <c r="B105" s="63" t="s">
        <v>105</v>
      </c>
      <c r="C105" s="64">
        <v>0.6331236897274634</v>
      </c>
      <c r="D105" s="64"/>
      <c r="F105" s="63" t="s">
        <v>39</v>
      </c>
      <c r="G105" s="64">
        <v>0.6274509803921569</v>
      </c>
      <c r="H105" s="65"/>
    </row>
    <row r="106">
      <c r="A106" s="48"/>
      <c r="B106" s="63" t="s">
        <v>73</v>
      </c>
      <c r="C106" s="64">
        <v>0.6289308176100629</v>
      </c>
      <c r="D106" s="64"/>
      <c r="F106" s="63" t="s">
        <v>45</v>
      </c>
      <c r="G106" s="64">
        <v>0.6274509803921569</v>
      </c>
      <c r="H106" s="65"/>
    </row>
    <row r="107">
      <c r="A107" s="48"/>
      <c r="B107" s="63" t="s">
        <v>42</v>
      </c>
      <c r="C107" s="64">
        <v>0.6144278606965174</v>
      </c>
      <c r="D107" s="64"/>
      <c r="F107" s="63" t="s">
        <v>38</v>
      </c>
      <c r="G107" s="64">
        <v>0.6176470588235294</v>
      </c>
      <c r="H107" s="65"/>
    </row>
    <row r="108">
      <c r="A108" s="48"/>
      <c r="B108" s="63" t="s">
        <v>45</v>
      </c>
      <c r="C108" s="64">
        <v>0.6016771488469602</v>
      </c>
      <c r="D108" s="64"/>
      <c r="F108" s="63" t="s">
        <v>73</v>
      </c>
      <c r="G108" s="64">
        <v>0.6078431372549019</v>
      </c>
      <c r="H108" s="65"/>
    </row>
    <row r="109">
      <c r="A109" s="48"/>
      <c r="B109" s="63" t="s">
        <v>27</v>
      </c>
      <c r="C109" s="64">
        <v>0.5618448637316562</v>
      </c>
      <c r="D109" s="64"/>
      <c r="F109" s="63" t="s">
        <v>42</v>
      </c>
      <c r="G109" s="64">
        <v>0.5980392156862745</v>
      </c>
      <c r="H109" s="65"/>
    </row>
    <row r="110">
      <c r="A110" s="48"/>
      <c r="B110" s="63" t="s">
        <v>49</v>
      </c>
      <c r="C110" s="64">
        <v>0.4171907756813417</v>
      </c>
      <c r="D110" s="64"/>
      <c r="F110" s="63" t="s">
        <v>49</v>
      </c>
      <c r="G110" s="64">
        <v>0.4117647058823529</v>
      </c>
      <c r="H110" s="65"/>
    </row>
    <row r="111">
      <c r="A111" s="48"/>
      <c r="B111" s="63" t="s">
        <v>36</v>
      </c>
      <c r="C111" s="64">
        <v>0.017412935323383085</v>
      </c>
      <c r="D111" s="64"/>
      <c r="F111" s="63" t="s">
        <v>36</v>
      </c>
      <c r="G111" s="64">
        <v>0.049019607843137254</v>
      </c>
      <c r="H111" s="65"/>
    </row>
    <row r="112">
      <c r="A112" s="48"/>
      <c r="B112" s="66"/>
      <c r="C112" s="64"/>
      <c r="D112" s="64"/>
      <c r="F112" s="66"/>
      <c r="G112" s="64"/>
      <c r="H112" s="65"/>
    </row>
    <row r="113">
      <c r="A113" s="48"/>
      <c r="B113" s="66"/>
      <c r="C113" s="64"/>
      <c r="D113" s="64"/>
      <c r="F113" s="66"/>
      <c r="G113" s="64"/>
      <c r="H113" s="65"/>
    </row>
    <row r="114">
      <c r="A114" s="48"/>
      <c r="B114" s="66"/>
      <c r="C114" s="64"/>
      <c r="D114" s="64"/>
      <c r="F114" s="66"/>
      <c r="G114" s="64"/>
      <c r="H114" s="65"/>
    </row>
    <row r="115">
      <c r="A115" s="48"/>
      <c r="B115" s="66"/>
      <c r="C115" s="64"/>
      <c r="D115" s="64"/>
      <c r="F115" s="66"/>
      <c r="G115" s="64"/>
      <c r="H115" s="65"/>
    </row>
    <row r="116">
      <c r="A116" s="48"/>
      <c r="B116" s="66"/>
      <c r="C116" s="64"/>
      <c r="D116" s="64"/>
      <c r="F116" s="66"/>
      <c r="G116" s="64"/>
      <c r="H116" s="65"/>
    </row>
    <row r="117">
      <c r="A117" s="48"/>
      <c r="B117" s="66"/>
      <c r="C117" s="64"/>
      <c r="D117" s="64"/>
      <c r="F117" s="66"/>
      <c r="G117" s="64"/>
      <c r="H117" s="65"/>
    </row>
    <row r="118">
      <c r="A118" s="48"/>
      <c r="B118" s="66"/>
      <c r="C118" s="64"/>
      <c r="D118" s="64"/>
      <c r="F118" s="66"/>
      <c r="G118" s="65"/>
      <c r="H118" s="65"/>
    </row>
    <row r="119">
      <c r="A119" s="48"/>
      <c r="B119" s="66"/>
      <c r="C119" s="64"/>
      <c r="D119" s="64"/>
      <c r="F119" s="66"/>
      <c r="G119" s="65"/>
      <c r="H119" s="65"/>
    </row>
    <row r="120">
      <c r="A120" s="48"/>
      <c r="B120" s="66"/>
      <c r="C120" s="64"/>
      <c r="D120" s="64"/>
      <c r="F120" s="66"/>
      <c r="G120" s="65"/>
      <c r="H120" s="65"/>
    </row>
    <row r="121">
      <c r="A121" s="48"/>
      <c r="B121" s="66"/>
      <c r="C121" s="64"/>
      <c r="D121" s="64"/>
      <c r="F121" s="66"/>
      <c r="G121" s="65"/>
      <c r="H121" s="65"/>
    </row>
    <row r="122">
      <c r="A122" s="48"/>
      <c r="B122" s="66"/>
      <c r="C122" s="64"/>
      <c r="D122" s="64"/>
      <c r="F122" s="66"/>
      <c r="G122" s="65"/>
      <c r="H122" s="65"/>
    </row>
    <row r="123">
      <c r="A123" s="48"/>
      <c r="B123" s="66"/>
      <c r="C123" s="64"/>
      <c r="D123" s="64"/>
      <c r="F123" s="66"/>
      <c r="G123" s="65"/>
      <c r="H123" s="65"/>
    </row>
    <row r="124">
      <c r="A124" s="48"/>
      <c r="B124" s="66"/>
      <c r="C124" s="64"/>
      <c r="D124" s="64"/>
      <c r="F124" s="66"/>
      <c r="G124" s="65"/>
      <c r="H124" s="65"/>
    </row>
    <row r="125">
      <c r="A125" s="48"/>
      <c r="B125" s="66"/>
      <c r="C125" s="64"/>
      <c r="D125" s="64"/>
      <c r="F125" s="66"/>
      <c r="G125" s="65"/>
      <c r="H125" s="65"/>
    </row>
    <row r="126">
      <c r="A126" s="48"/>
      <c r="B126" s="66"/>
      <c r="C126" s="64"/>
      <c r="D126" s="64"/>
      <c r="F126" s="66"/>
      <c r="G126" s="65"/>
      <c r="H126" s="65"/>
    </row>
    <row r="127">
      <c r="A127" s="48"/>
      <c r="B127" s="66"/>
      <c r="C127" s="64"/>
      <c r="D127" s="64"/>
      <c r="F127" s="66"/>
      <c r="G127" s="65"/>
      <c r="H127" s="65"/>
    </row>
    <row r="128">
      <c r="A128" s="48"/>
      <c r="B128" s="66"/>
      <c r="C128" s="64"/>
      <c r="D128" s="64"/>
      <c r="F128" s="66"/>
      <c r="G128" s="65"/>
      <c r="H128" s="65"/>
    </row>
    <row r="129">
      <c r="A129" s="48"/>
      <c r="B129" s="66"/>
      <c r="C129" s="64"/>
      <c r="D129" s="64"/>
      <c r="F129" s="66"/>
      <c r="G129" s="65"/>
      <c r="H129" s="65"/>
    </row>
    <row r="130">
      <c r="A130" s="48"/>
      <c r="B130" s="66"/>
      <c r="C130" s="64"/>
      <c r="D130" s="64"/>
      <c r="F130" s="66"/>
      <c r="G130" s="65"/>
      <c r="H130" s="65"/>
    </row>
    <row r="131">
      <c r="A131" s="48"/>
      <c r="B131" s="66"/>
      <c r="C131" s="64"/>
      <c r="D131" s="64"/>
      <c r="F131" s="66"/>
      <c r="G131" s="65"/>
      <c r="H131" s="65"/>
    </row>
    <row r="132">
      <c r="A132" s="48"/>
      <c r="B132" s="66"/>
      <c r="C132" s="64"/>
      <c r="D132" s="64"/>
      <c r="F132" s="66"/>
      <c r="G132" s="65"/>
      <c r="H132" s="65"/>
    </row>
    <row r="133">
      <c r="A133" s="48"/>
      <c r="B133" s="66"/>
      <c r="C133" s="64"/>
      <c r="D133" s="64"/>
      <c r="F133" s="66"/>
      <c r="G133" s="65"/>
      <c r="H133" s="65"/>
    </row>
    <row r="134">
      <c r="A134" s="48"/>
      <c r="B134" s="66"/>
      <c r="C134" s="64"/>
      <c r="D134" s="64"/>
      <c r="F134" s="66"/>
      <c r="G134" s="65"/>
      <c r="H134" s="65"/>
    </row>
    <row r="135">
      <c r="A135" s="48"/>
      <c r="B135" s="66"/>
      <c r="C135" s="64"/>
      <c r="D135" s="64"/>
      <c r="F135" s="66"/>
      <c r="G135" s="65"/>
      <c r="H135" s="65"/>
    </row>
    <row r="136">
      <c r="A136" s="48"/>
      <c r="B136" s="66"/>
      <c r="C136" s="64"/>
      <c r="D136" s="64"/>
      <c r="F136" s="66"/>
      <c r="G136" s="65"/>
      <c r="H136" s="65"/>
    </row>
    <row r="137">
      <c r="A137" s="48"/>
      <c r="B137" s="66"/>
      <c r="C137" s="64"/>
      <c r="D137" s="64"/>
      <c r="F137" s="66"/>
      <c r="G137" s="65"/>
      <c r="H137" s="65"/>
    </row>
    <row r="138">
      <c r="A138" s="48"/>
      <c r="B138" s="66"/>
      <c r="C138" s="64"/>
      <c r="D138" s="64"/>
      <c r="F138" s="66"/>
      <c r="G138" s="65"/>
      <c r="H138" s="65"/>
    </row>
    <row r="139">
      <c r="A139" s="48"/>
      <c r="B139" s="66"/>
      <c r="C139" s="64"/>
      <c r="D139" s="64"/>
      <c r="F139" s="66"/>
      <c r="G139" s="65"/>
      <c r="H139" s="65"/>
    </row>
    <row r="140">
      <c r="A140" s="48"/>
      <c r="B140" s="66"/>
      <c r="C140" s="64"/>
      <c r="D140" s="64"/>
      <c r="F140" s="66"/>
      <c r="G140" s="65"/>
      <c r="H140" s="65"/>
    </row>
    <row r="141">
      <c r="A141" s="48"/>
      <c r="B141" s="66"/>
      <c r="C141" s="64"/>
      <c r="D141" s="64"/>
      <c r="F141" s="66"/>
      <c r="G141" s="65"/>
      <c r="H141" s="65"/>
    </row>
    <row r="142">
      <c r="A142" s="48"/>
      <c r="B142" s="66"/>
      <c r="C142" s="64"/>
      <c r="D142" s="64"/>
      <c r="F142" s="66"/>
      <c r="G142" s="65"/>
      <c r="H142" s="65"/>
    </row>
    <row r="143">
      <c r="A143" s="48"/>
      <c r="B143" s="66"/>
      <c r="C143" s="64"/>
      <c r="D143" s="64"/>
      <c r="F143" s="66"/>
      <c r="G143" s="65"/>
      <c r="H143" s="65"/>
    </row>
    <row r="144">
      <c r="A144" s="48"/>
      <c r="B144" s="66"/>
      <c r="C144" s="64"/>
      <c r="D144" s="64"/>
      <c r="F144" s="66"/>
      <c r="G144" s="65"/>
      <c r="H144" s="65"/>
    </row>
    <row r="145">
      <c r="A145" s="48"/>
      <c r="B145" s="66"/>
      <c r="C145" s="64"/>
      <c r="D145" s="64"/>
      <c r="F145" s="66"/>
      <c r="G145" s="65"/>
      <c r="H145" s="65"/>
    </row>
    <row r="146">
      <c r="A146" s="48"/>
      <c r="B146" s="66"/>
      <c r="C146" s="64"/>
      <c r="D146" s="64"/>
      <c r="F146" s="66"/>
      <c r="G146" s="65"/>
      <c r="H146" s="65"/>
    </row>
    <row r="147">
      <c r="A147" s="48"/>
      <c r="B147" s="66"/>
      <c r="C147" s="64"/>
      <c r="D147" s="64"/>
      <c r="F147" s="66"/>
      <c r="G147" s="65"/>
      <c r="H147" s="65"/>
    </row>
    <row r="148">
      <c r="A148" s="48"/>
      <c r="B148" s="66"/>
      <c r="C148" s="64"/>
      <c r="D148" s="64"/>
      <c r="F148" s="66"/>
      <c r="G148" s="65"/>
      <c r="H148" s="65"/>
    </row>
    <row r="149">
      <c r="A149" s="48"/>
      <c r="B149" s="66"/>
      <c r="C149" s="64"/>
      <c r="D149" s="64"/>
      <c r="F149" s="66"/>
      <c r="G149" s="65"/>
      <c r="H149" s="65"/>
    </row>
    <row r="150">
      <c r="A150" s="48"/>
      <c r="B150" s="66"/>
      <c r="C150" s="64"/>
      <c r="D150" s="64"/>
      <c r="F150" s="66"/>
      <c r="G150" s="65"/>
      <c r="H150" s="65"/>
    </row>
    <row r="151">
      <c r="A151" s="48"/>
      <c r="B151" s="66"/>
      <c r="C151" s="64"/>
      <c r="D151" s="64"/>
      <c r="F151" s="66"/>
      <c r="G151" s="65"/>
      <c r="H151" s="65"/>
    </row>
    <row r="152">
      <c r="A152" s="48"/>
      <c r="B152" s="66"/>
      <c r="C152" s="64"/>
      <c r="D152" s="64"/>
      <c r="F152" s="66"/>
      <c r="G152" s="65"/>
      <c r="H152" s="65"/>
    </row>
    <row r="153">
      <c r="A153" s="48"/>
      <c r="B153" s="66"/>
      <c r="C153" s="64"/>
      <c r="D153" s="64"/>
      <c r="F153" s="66"/>
      <c r="G153" s="65"/>
      <c r="H153" s="65"/>
    </row>
    <row r="154">
      <c r="A154" s="48"/>
      <c r="B154" s="66"/>
      <c r="C154" s="64"/>
      <c r="D154" s="64"/>
      <c r="F154" s="66"/>
      <c r="G154" s="65"/>
      <c r="H154" s="65"/>
    </row>
    <row r="155">
      <c r="A155" s="48"/>
      <c r="B155" s="66"/>
      <c r="C155" s="64"/>
      <c r="D155" s="64"/>
      <c r="F155" s="66"/>
      <c r="G155" s="65"/>
      <c r="H155" s="65"/>
    </row>
    <row r="156">
      <c r="A156" s="48"/>
      <c r="B156" s="66"/>
      <c r="C156" s="64"/>
      <c r="D156" s="64"/>
      <c r="F156" s="66"/>
      <c r="G156" s="65"/>
      <c r="H156" s="65"/>
    </row>
    <row r="157">
      <c r="A157" s="48"/>
      <c r="B157" s="66"/>
      <c r="C157" s="64"/>
      <c r="D157" s="64"/>
      <c r="F157" s="66"/>
      <c r="G157" s="65"/>
      <c r="H157" s="65"/>
    </row>
    <row r="158">
      <c r="A158" s="48"/>
      <c r="B158" s="66"/>
      <c r="C158" s="64"/>
      <c r="D158" s="64"/>
      <c r="F158" s="66"/>
      <c r="G158" s="65"/>
      <c r="H158" s="65"/>
    </row>
    <row r="159">
      <c r="A159" s="48"/>
      <c r="B159" s="66"/>
      <c r="C159" s="64"/>
      <c r="D159" s="64"/>
      <c r="F159" s="66"/>
      <c r="G159" s="65"/>
      <c r="H159" s="65"/>
    </row>
    <row r="160">
      <c r="A160" s="48"/>
      <c r="B160" s="66"/>
      <c r="C160" s="64"/>
      <c r="D160" s="64"/>
      <c r="F160" s="66"/>
      <c r="G160" s="65"/>
      <c r="H160" s="65"/>
    </row>
    <row r="161">
      <c r="A161" s="48"/>
      <c r="B161" s="66"/>
      <c r="C161" s="64"/>
      <c r="D161" s="64"/>
      <c r="F161" s="66"/>
      <c r="G161" s="65"/>
      <c r="H161" s="65"/>
    </row>
    <row r="162">
      <c r="A162" s="48"/>
      <c r="B162" s="66"/>
      <c r="C162" s="64"/>
      <c r="D162" s="64"/>
      <c r="F162" s="66"/>
      <c r="G162" s="65"/>
      <c r="H162" s="65"/>
    </row>
    <row r="163">
      <c r="A163" s="48"/>
      <c r="B163" s="66"/>
      <c r="C163" s="64"/>
      <c r="D163" s="64"/>
      <c r="F163" s="66"/>
      <c r="G163" s="65"/>
      <c r="H163" s="65"/>
    </row>
    <row r="164">
      <c r="A164" s="48"/>
      <c r="B164" s="66"/>
      <c r="C164" s="64"/>
      <c r="D164" s="64"/>
      <c r="F164" s="66"/>
      <c r="G164" s="65"/>
      <c r="H164" s="65"/>
    </row>
    <row r="165">
      <c r="A165" s="48"/>
      <c r="B165" s="66"/>
      <c r="C165" s="64"/>
      <c r="D165" s="64"/>
      <c r="F165" s="66"/>
      <c r="G165" s="65"/>
      <c r="H165" s="65"/>
    </row>
    <row r="166">
      <c r="A166" s="48"/>
      <c r="B166" s="66"/>
      <c r="C166" s="64"/>
      <c r="D166" s="64"/>
      <c r="F166" s="66"/>
      <c r="G166" s="65"/>
      <c r="H166" s="65"/>
    </row>
    <row r="167">
      <c r="A167" s="48"/>
      <c r="B167" s="66"/>
      <c r="C167" s="64"/>
      <c r="D167" s="64"/>
      <c r="F167" s="66"/>
      <c r="G167" s="65"/>
      <c r="H167" s="65"/>
    </row>
    <row r="168">
      <c r="A168" s="48"/>
      <c r="B168" s="66"/>
      <c r="C168" s="64"/>
      <c r="D168" s="64"/>
      <c r="F168" s="66"/>
      <c r="G168" s="65"/>
      <c r="H168" s="65"/>
    </row>
    <row r="169">
      <c r="A169" s="48"/>
      <c r="B169" s="66"/>
      <c r="C169" s="64"/>
      <c r="D169" s="64"/>
      <c r="F169" s="66"/>
      <c r="G169" s="65"/>
      <c r="H169" s="65"/>
    </row>
    <row r="170">
      <c r="A170" s="48"/>
      <c r="B170" s="66"/>
      <c r="C170" s="64"/>
      <c r="D170" s="64"/>
      <c r="F170" s="66"/>
      <c r="G170" s="65"/>
      <c r="H170" s="65"/>
    </row>
    <row r="171">
      <c r="A171" s="48"/>
      <c r="B171" s="66"/>
      <c r="C171" s="64"/>
      <c r="D171" s="64"/>
      <c r="F171" s="66"/>
      <c r="G171" s="65"/>
      <c r="H171" s="65"/>
    </row>
    <row r="172">
      <c r="A172" s="48"/>
      <c r="B172" s="66"/>
      <c r="C172" s="64"/>
      <c r="D172" s="64"/>
      <c r="F172" s="66"/>
      <c r="G172" s="65"/>
      <c r="H172" s="65"/>
    </row>
    <row r="173">
      <c r="A173" s="48"/>
      <c r="B173" s="66"/>
      <c r="C173" s="64"/>
      <c r="D173" s="64"/>
      <c r="F173" s="66"/>
      <c r="G173" s="65"/>
      <c r="H173" s="65"/>
    </row>
    <row r="174">
      <c r="A174" s="48"/>
      <c r="B174" s="66"/>
      <c r="C174" s="64"/>
      <c r="D174" s="64"/>
      <c r="F174" s="66"/>
      <c r="G174" s="65"/>
      <c r="H174" s="65"/>
    </row>
    <row r="175">
      <c r="A175" s="48"/>
      <c r="B175" s="66"/>
      <c r="C175" s="64"/>
      <c r="D175" s="64"/>
      <c r="F175" s="66"/>
      <c r="G175" s="65"/>
      <c r="H175" s="65"/>
    </row>
    <row r="176">
      <c r="A176" s="48"/>
      <c r="B176" s="66"/>
      <c r="C176" s="64"/>
      <c r="D176" s="64"/>
      <c r="F176" s="66"/>
      <c r="G176" s="65"/>
      <c r="H176" s="65"/>
    </row>
    <row r="177">
      <c r="A177" s="48"/>
      <c r="B177" s="66"/>
      <c r="C177" s="64"/>
      <c r="D177" s="64"/>
      <c r="F177" s="66"/>
      <c r="G177" s="65"/>
      <c r="H177" s="65"/>
    </row>
    <row r="178">
      <c r="A178" s="48"/>
      <c r="B178" s="66"/>
      <c r="C178" s="64"/>
      <c r="D178" s="64"/>
      <c r="F178" s="66"/>
      <c r="G178" s="65"/>
      <c r="H178" s="65"/>
    </row>
    <row r="179">
      <c r="A179" s="48"/>
      <c r="B179" s="66"/>
      <c r="C179" s="64"/>
      <c r="D179" s="64"/>
      <c r="F179" s="66"/>
      <c r="G179" s="65"/>
      <c r="H179" s="65"/>
    </row>
    <row r="180">
      <c r="A180" s="48"/>
      <c r="B180" s="66"/>
      <c r="C180" s="64"/>
      <c r="D180" s="64"/>
      <c r="F180" s="66"/>
      <c r="G180" s="65"/>
      <c r="H180" s="65"/>
    </row>
    <row r="181">
      <c r="A181" s="48"/>
      <c r="B181" s="66"/>
      <c r="C181" s="64"/>
      <c r="D181" s="64"/>
      <c r="F181" s="66"/>
      <c r="G181" s="65"/>
      <c r="H181" s="65"/>
    </row>
    <row r="182">
      <c r="A182" s="48"/>
      <c r="B182" s="66"/>
      <c r="C182" s="64"/>
      <c r="D182" s="64"/>
      <c r="F182" s="66"/>
      <c r="G182" s="65"/>
      <c r="H182" s="65"/>
    </row>
    <row r="183">
      <c r="A183" s="48"/>
      <c r="B183" s="66"/>
      <c r="C183" s="64"/>
      <c r="D183" s="64"/>
      <c r="F183" s="66"/>
      <c r="G183" s="65"/>
      <c r="H183" s="65"/>
    </row>
    <row r="184">
      <c r="A184" s="48"/>
      <c r="B184" s="66"/>
      <c r="C184" s="64"/>
      <c r="D184" s="64"/>
      <c r="F184" s="66"/>
      <c r="G184" s="65"/>
      <c r="H184" s="65"/>
    </row>
    <row r="185">
      <c r="A185" s="48"/>
      <c r="B185" s="66"/>
      <c r="C185" s="64"/>
      <c r="D185" s="64"/>
      <c r="F185" s="66"/>
      <c r="G185" s="65"/>
      <c r="H185" s="65"/>
    </row>
    <row r="186">
      <c r="A186" s="48"/>
      <c r="B186" s="66"/>
      <c r="C186" s="64"/>
      <c r="D186" s="64"/>
      <c r="F186" s="66"/>
      <c r="G186" s="65"/>
      <c r="H186" s="65"/>
    </row>
    <row r="187">
      <c r="A187" s="48"/>
      <c r="B187" s="66"/>
      <c r="C187" s="64"/>
      <c r="D187" s="64"/>
      <c r="F187" s="66"/>
      <c r="G187" s="65"/>
      <c r="H187" s="65"/>
    </row>
    <row r="188">
      <c r="A188" s="48"/>
      <c r="B188" s="66"/>
      <c r="C188" s="64"/>
      <c r="D188" s="64"/>
      <c r="F188" s="66"/>
      <c r="G188" s="65"/>
      <c r="H188" s="65"/>
    </row>
    <row r="189">
      <c r="A189" s="48"/>
      <c r="B189" s="66"/>
      <c r="C189" s="64"/>
      <c r="D189" s="64"/>
      <c r="F189" s="66"/>
      <c r="G189" s="65"/>
      <c r="H189" s="65"/>
    </row>
  </sheetData>
  <mergeCells count="12">
    <mergeCell ref="B56:H56"/>
    <mergeCell ref="A57:H57"/>
    <mergeCell ref="B58:H58"/>
    <mergeCell ref="B60:D60"/>
    <mergeCell ref="F60:H60"/>
    <mergeCell ref="A1:H1"/>
    <mergeCell ref="A2:H2"/>
    <mergeCell ref="A3:H3"/>
    <mergeCell ref="A4:H4"/>
    <mergeCell ref="B52:H52"/>
    <mergeCell ref="B53:H53"/>
    <mergeCell ref="B55:H55"/>
  </mergeCells>
  <hyperlinks>
    <hyperlink r:id="rId1" ref="A2"/>
    <hyperlink display="⚠️ Usage Breakdown by Grade Level ⚠️" location="Usage!A1" ref="A3"/>
    <hyperlink display="AI for Busy Readers" location="AIBusyReaders!A1" ref="C6"/>
    <hyperlink display="Adobe Firefly" location="AdobeFirefly!A1" ref="E6"/>
    <hyperlink display="Chat GPT" location="ChatGPT!A1" ref="F6"/>
    <hyperlink display="Learning Roadmaps" location="'Learning Roadmaps'!A1" ref="H6"/>
    <hyperlink display="Almanack" location="Almanack!A1" ref="B7"/>
    <hyperlink display="Claude" location="Claude!A1" ref="F7"/>
    <hyperlink display="Brisk Teaching" location="Brisk!A1" ref="B8"/>
    <hyperlink display="Brainly" location="Brainly!A1" ref="C8"/>
    <hyperlink display="Code Breaker Byte" location="CodeBreaker!A1" ref="F8"/>
    <hyperlink display="Character AI" location="CharacterAI!A1" ref="B9"/>
    <hyperlink display="Flexi" location="Flexi!A1" ref="C9"/>
    <hyperlink display="Hugging Face" location="HuggingFace!A1" ref="D9"/>
    <hyperlink display="Canva for Education" location="Canva!A1" ref="E9"/>
    <hyperlink display="Copilot" location="Copilot!A1" ref="F9"/>
    <hyperlink display="Class Companion" location="ClassCompanion!A1" ref="B10"/>
    <hyperlink display="Gauth" location="Gauth!A1" ref="C10"/>
    <hyperlink display="Craiyon" location="Craiyon!A1" ref="E10"/>
    <hyperlink display="DeepSeek" location="DeepSeek!A1" ref="F10"/>
    <hyperlink display="Goblin.tools" location="GoblinTools!A1" ref="C11"/>
    <hyperlink display="Gemini" location="Gemini!A1" ref="F11"/>
    <hyperlink display="Curipod" location="Curipod!A1" ref="B12"/>
    <hyperlink display="Grammarly" location="Grammarly!A1" ref="C12"/>
    <hyperlink display="Textreader.ai" location="Textreader!A1" ref="D12"/>
    <hyperlink display="Latimer AI" location="Latimer!A1" ref="F12"/>
    <hyperlink display="Meta AI" location="MetaAI!A1" ref="F13"/>
    <hyperlink display="Otter AI" location="OtterAI!A1" ref="G13"/>
    <hyperlink display="Diffit" location="Diffit!A1" ref="B14"/>
    <hyperlink display="IXL Spark Studio" location="SparkStudio!A1" ref="C14"/>
    <hyperlink display="Notebook LM" location="NotebookLM!A1" ref="F14"/>
    <hyperlink display="Khanmigo" location="Khanmigo!A1" ref="C15"/>
    <hyperlink display="Perplexity" location="Perplexity!A1" ref="F15"/>
    <hyperlink display="Eduaide" location="Eduaide!A1" ref="B16"/>
    <hyperlink display="Pi" location="Pi!A1" ref="F16"/>
    <hyperlink display="Gamma" location="Gamma!A1" ref="B17"/>
    <hyperlink display="School AI" location="'School AI'!A1" ref="C17"/>
    <hyperlink display="Grade.Pro" location="GradedPro!A1" ref="B18"/>
    <hyperlink display="Napkin AI" location="NapkinAI!A1" ref="E21"/>
    <hyperlink display="Magic School" location="MagicSchool!A1" ref="B24"/>
    <hyperlink display="Pica" location="Pica!A1" ref="E24"/>
    <hyperlink display="Mirror Talk" location="MirrorTalk!A1" ref="B25"/>
    <hyperlink display="Questionwell" location="QuestionWell!A1" ref="B29"/>
    <hyperlink display="Suno" location="Suno!A1" ref="E29"/>
    <hyperlink display="Quillbot" location="Quillbot!A1" ref="B30"/>
    <hyperlink display="Udio" location="Udio!A1" ref="E30"/>
    <hyperlink display="Sibme" location="Sibme!A1" ref="B31"/>
    <hyperlink display="Snorkl" location="Snorkl!A1" ref="B32"/>
    <hyperlink display="Spark Space" location="SparkSpace!A1" ref="B33"/>
    <hyperlink display="TeachAid" location="TeachAid!A1" ref="B36"/>
    <hyperlink display="TeacherServer" location="TeacherServer!A1" ref="B37"/>
    <hyperlink display="ThingLink" location="ThingLink!A1" ref="B38"/>
    <hyperlink display="Zero GPT" location="ZeroGPT!A1" ref="B41"/>
    <hyperlink r:id="rId2" ref="B56"/>
    <hyperlink r:id="rId3" location=":~:text=Privacy%20Report.-,Full%20Evaluations,-Full%20evaluations%20are" ref="B60"/>
    <hyperlink r:id="rId4" location=":~:text=in%20different%20contexts.-,Basic%20Evaluations,-The%20most%20popular" ref="F60"/>
    <hyperlink display="Khanmigo" location="Khanmigo!A1" ref="B61"/>
    <hyperlink display="Class Companion" location="ClassCompanion!A1" ref="F61"/>
    <hyperlink display="Class Companion" location="ClassCompanion!A1" ref="B62"/>
    <hyperlink display="Magic School" location="MagicSchool!A1" ref="F62"/>
    <hyperlink display="IXL Spark Studio" location="SparkStudio!A1" ref="B63"/>
    <hyperlink display="Curipod" location="Curipod!A1" ref="F63"/>
    <hyperlink display="Magic School" location="MagicSchool!A1" ref="B64"/>
    <hyperlink display="Khanmigo" location="Khanmigo!A1" ref="F64"/>
    <hyperlink display="ThingLink" location="ThingLink!A1" ref="B65"/>
    <hyperlink display="TeachAid" location="TeachAid!A1" ref="F65"/>
    <hyperlink display="Almanack" location="Almanack!A1" ref="B66"/>
    <hyperlink display="Brisk Teaching" location="Brisk!A1" ref="F66"/>
    <hyperlink display="Eduaide" location="Eduaide!A1" ref="B67"/>
    <hyperlink display="MirrorTalk" location="MirrorTalk!A1" ref="F67"/>
    <hyperlink display="School AI" location="'School AI'!A1" ref="B68"/>
    <hyperlink display="Snorkl" location="Snorkl!A1" ref="F68"/>
    <hyperlink display="Curipod" location="Curipod!A1" ref="B69"/>
    <hyperlink display="Flexi" location="Flexi!A1" ref="F69"/>
    <hyperlink display="Grammarly" location="Grammarly!A1" ref="B70"/>
    <hyperlink display="IXL Spark Studio" location="SparkStudio!A1" ref="F70"/>
    <hyperlink display="TeachAid" location="TeachAid!A1" ref="B71"/>
    <hyperlink display="ThingLink" location="ThingLink!A1" ref="F71"/>
    <hyperlink display="Brainly" location="Brainly!A1" ref="B72"/>
    <hyperlink display="Eduaide" location="Eduaide!A1" ref="F72"/>
    <hyperlink display="Sibme" location="Sibme!A1" ref="B73"/>
    <hyperlink display="Chat GPT" location="ChatGPT!A1" ref="F73"/>
    <hyperlink display="Snorkl" location="Snorkl!A1" ref="B74"/>
    <hyperlink display="Almanack" location="Almanack!A1" ref="F74"/>
    <hyperlink display="Brisk Teaching" location="Brisk!A1" ref="B75"/>
    <hyperlink display="Spark Space" location="SparkSpace!A1" ref="F75"/>
    <hyperlink display="Copilot" location="Copilot!A1" ref="B76"/>
    <hyperlink display="Diffit" location="Diffit!A1" ref="F76"/>
    <hyperlink display="MirrorTalk" location="MirrorTalk!A1" ref="B77"/>
    <hyperlink display="School AI" location="'School AI'!A1" ref="F77"/>
    <hyperlink display="Hugging Face" location="HuggingFace!A1" ref="B78"/>
    <hyperlink display="Sibme" location="Sibme!A1" ref="F78"/>
    <hyperlink display="Spark Space" location="SparkSpace!A1" ref="B79"/>
    <hyperlink display="Question Well" location="QuestionWell!A1" ref="F79"/>
    <hyperlink display="Notebook LM" location="NotebookLM!A1" ref="B80"/>
    <hyperlink display="Brainly" location="Brainly!A1" ref="F80"/>
    <hyperlink display="Canva for Education" location="Canva!A1" ref="B81"/>
    <hyperlink display="Grammarly" location="Grammarly!A1" ref="F81"/>
    <hyperlink display="Flexi" location="Flexi!A1" ref="B82"/>
    <hyperlink display="Copilot" location="Copilot!A1" ref="F82"/>
    <hyperlink display="Chat GPT" location="ChatGPT!A1" ref="B83"/>
    <hyperlink display="Hugging Face" location="HuggingFace!A1" ref="F83"/>
    <hyperlink display="Question Well" location="QuestionWell!A1" ref="B84"/>
    <hyperlink display="Graded.Pro" location="GradedPro!A1" ref="F84"/>
    <hyperlink display="Graded.Pro" location="GradedPro!A1" ref="B85"/>
    <hyperlink display="Canva for Education" location="Canva!A1" ref="F85"/>
    <hyperlink display="Pica" location="Pica!A1" ref="B86"/>
    <hyperlink display="Lingo Teach" location="LingoTeach!A1" ref="F86"/>
    <hyperlink display="Adobe Firefly" location="AdobeFirefly!A1" ref="B87"/>
    <hyperlink display="Pica" location="Pica!A1" ref="F87"/>
    <hyperlink display="Diffit" location="Diffit!A1" ref="B88"/>
    <hyperlink display="Napkin AI" location="NapkinAI!A1" ref="F88"/>
    <hyperlink display="Gamma" location="Gamma!A1" ref="B89"/>
    <hyperlink display="Notebook LM" location="NotebookLM!A1" ref="F89"/>
    <hyperlink display="Perplexity" location="Perplexity!A1" ref="B90"/>
    <hyperlink display="Adobe Firefly" location="AdobeFirefly!A1" ref="F90"/>
    <hyperlink display="Lingo Teach" location="LingoTeach!A1" ref="B91"/>
    <hyperlink display="Gamma" location="Gamma!A1" ref="F91"/>
    <hyperlink display="Meta AI" location="MetaAI!A1" ref="B92"/>
    <hyperlink display="TeacherServer" location="TeacherServer!A1" ref="F92"/>
    <hyperlink display="Napkin AI" location="NapkinAI!A1" ref="B93"/>
    <hyperlink display="AI for Busy Readers" location="AIBusyReaders!A1" ref="F93"/>
    <hyperlink display="Character AI" location="CharacterAI!A1" ref="B94"/>
    <hyperlink display="Character AI" location="CharacterAI!A1" ref="F94"/>
    <hyperlink display="Quillbot" location="Quillbot!A1" ref="B95"/>
    <hyperlink display="Claude" location="Claude!A1" ref="F95"/>
    <hyperlink display="Udio" location="Udio!A1" ref="B96"/>
    <hyperlink display="Latimer" location="Latimer!A1" ref="F96"/>
    <hyperlink display="ZeroGPT" location="ZeroGPT!A1" ref="B97"/>
    <hyperlink display="ZeroGPT" location="ZeroGPT!A1" ref="F97"/>
    <hyperlink display="AI for Busy Readers" location="AIBusyReaders!A1" ref="B98"/>
    <hyperlink display="Quillbot" location="Quillbot!A1" ref="F98"/>
    <hyperlink display="DeepSeek" location="DeepSeek!A1" ref="B99"/>
    <hyperlink display="Meta AI" location="MetaAI!A1" ref="F99"/>
    <hyperlink display="Latimer" location="Latimer!A1" ref="B100"/>
    <hyperlink display="Udio" location="Udio!A1" ref="F100"/>
    <hyperlink display="Claude" location="Claude!A1" ref="B101"/>
    <hyperlink display="Code Breaker Byte" location="CodeBreaker!A1" ref="F101"/>
    <hyperlink display="TeacherServer" location="TeacherServer!A1" ref="B102"/>
    <hyperlink display="Otter AI" location="OtterAI!A1" ref="F102"/>
    <hyperlink display="Craiyon" location="Craiyon!A1" ref="B103"/>
    <hyperlink display="Perplexity" location="Perplexity!A1" ref="F103"/>
    <hyperlink display="Otter AI" location="OtterAI!A1" ref="B104"/>
    <hyperlink display="Suno" location="Suno!A1" ref="F104"/>
    <hyperlink display="Suno" location="Suno!A1" ref="B105"/>
    <hyperlink display="DeepSeek" location="DeepSeek!A1" ref="F105"/>
    <hyperlink display="Pi" location="Pi!A1" ref="B106"/>
    <hyperlink display="Gemini" location="Gemini!A1" ref="F106"/>
    <hyperlink display="Goblin.tools" location="GoblinTools!A1" ref="B107"/>
    <hyperlink display="Craiyon" location="Craiyon!A1" ref="F107"/>
    <hyperlink display="Gemini" location="Gemini!A1" ref="B108"/>
    <hyperlink display="Pi" location="Pi!A1" ref="F108"/>
    <hyperlink display="Code Breaker Byte" location="CodeBreaker!A1" ref="B109"/>
    <hyperlink display="Goblin.tools" location="GoblinTools!A1" ref="F109"/>
    <hyperlink display="Textreader.ai" location="Textreader!A1" ref="B110"/>
    <hyperlink display="Textreader.ai" location="Textreader!A1" ref="F110"/>
    <hyperlink display="Gauth" location="Gauth!A1" ref="B111"/>
    <hyperlink display="Gauth" location="Gauth!A1" ref="F111"/>
  </hyperlinks>
  <drawing r:id="rId5"/>
  <tableParts count="2">
    <tablePart r:id="rId8"/>
    <tablePart r:id="rId9"/>
  </tableParts>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00FF"/>
    <outlinePr summaryBelow="0" summaryRight="0"/>
  </sheetPr>
  <sheetViews>
    <sheetView workbookViewId="0"/>
  </sheetViews>
  <sheetFormatPr customHeight="1" defaultColWidth="12.63" defaultRowHeight="15.75"/>
  <cols>
    <col customWidth="1" min="1" max="1" width="17.63"/>
    <col customWidth="1" min="2" max="2" width="23.63"/>
    <col customWidth="1" min="3" max="3" width="28.5"/>
    <col customWidth="1" min="4" max="4" width="60.13"/>
    <col customWidth="1" min="5" max="5" width="56.75"/>
    <col customWidth="1" hidden="1" min="6" max="6" width="8.13"/>
  </cols>
  <sheetData>
    <row r="1">
      <c r="A1" s="67" t="s">
        <v>137</v>
      </c>
    </row>
    <row r="2">
      <c r="A2" s="68" t="s">
        <v>108</v>
      </c>
    </row>
    <row r="3">
      <c r="A3" s="111" t="s">
        <v>855</v>
      </c>
    </row>
    <row r="4">
      <c r="A4" s="113"/>
      <c r="F4" s="114"/>
    </row>
    <row r="5">
      <c r="A5" s="115" t="s">
        <v>164</v>
      </c>
      <c r="B5" s="116">
        <f>sum(F16:F199)/Dropdowns!I2</f>
        <v>0.750524109</v>
      </c>
      <c r="C5" s="117" t="str">
        <f t="shared" ref="C5:C6" si="1">IF(AND(B5 &gt;= 0, B5 &lt; 0.33), "FAIL", IF(AND(B5 &gt;= 0.33, B5 &lt;= 0.66), "WARNING", IF(AND(B5 &gt; 0.66, B5 &lt;= 1), "PASS", "")))
</f>
        <v>PASS</v>
      </c>
      <c r="D5" s="118" t="str">
        <f>IFERROR(__xludf.DUMMYFUNCTION("SPARKLINE(B5,{""charttype"",""bar"";""max"",1;""min"",0;""color1"",""#33a854""})"),"")</f>
        <v/>
      </c>
      <c r="E5" s="119" t="s">
        <v>884</v>
      </c>
      <c r="F5" s="120"/>
    </row>
    <row r="6">
      <c r="A6" s="115" t="s">
        <v>166</v>
      </c>
      <c r="B6" s="116">
        <f>sum(F20,F30,F34,F37,F49,F51,F52,F56,F58,F70,F75,F85,F97,F102,F109,F114,F121,F122,F125,F127,F128,F130,F133,F136,F139,F140,F147,F148,F149,F150,F151,F165,F169,F173)/Dropdowns!M2</f>
        <v>0.7745098039</v>
      </c>
      <c r="C6" s="117" t="str">
        <f t="shared" si="1"/>
        <v>PASS</v>
      </c>
      <c r="D6" s="118" t="str">
        <f>IFERROR(__xludf.DUMMYFUNCTION("SPARKLINE(B6,{""charttype"",""bar"";""max"",1;""min"",0;""color1"",""#33a854""})"),"")</f>
        <v/>
      </c>
      <c r="E6" s="121" t="s">
        <v>167</v>
      </c>
      <c r="F6" s="114"/>
    </row>
    <row r="7">
      <c r="A7" s="113"/>
      <c r="B7" s="123" t="s">
        <v>140</v>
      </c>
      <c r="C7" s="124" t="s">
        <v>168</v>
      </c>
      <c r="E7" s="161"/>
      <c r="F7" s="114"/>
    </row>
    <row r="8">
      <c r="B8" s="123" t="s">
        <v>146</v>
      </c>
      <c r="C8" s="126" t="s">
        <v>885</v>
      </c>
      <c r="E8" s="72"/>
      <c r="F8" s="114"/>
    </row>
    <row r="9">
      <c r="B9" s="123" t="s">
        <v>146</v>
      </c>
      <c r="C9" s="126" t="s">
        <v>886</v>
      </c>
      <c r="E9" s="72"/>
      <c r="F9" s="114"/>
    </row>
    <row r="10">
      <c r="B10" s="123" t="s">
        <v>142</v>
      </c>
      <c r="C10" s="126" t="s">
        <v>887</v>
      </c>
      <c r="E10" s="78"/>
      <c r="F10" s="114"/>
    </row>
    <row r="11">
      <c r="A11" s="113"/>
      <c r="F11" s="114"/>
    </row>
    <row r="12">
      <c r="A12" s="127" t="s">
        <v>173</v>
      </c>
      <c r="B12" s="50"/>
      <c r="C12" s="50"/>
      <c r="D12" s="50"/>
      <c r="E12" s="51"/>
      <c r="F12" s="114"/>
    </row>
    <row r="13">
      <c r="A13" s="162" t="s">
        <v>888</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1</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Best</v>
      </c>
      <c r="B17" s="137"/>
      <c r="C17" s="138" t="s">
        <v>184</v>
      </c>
      <c r="D17" s="138" t="s">
        <v>185</v>
      </c>
      <c r="E17" s="164" t="s">
        <v>186</v>
      </c>
      <c r="F17" s="114">
        <f>if($E17=Dropdowns!$D3,Dropdowns!$D$1,if($E17=Dropdowns!$E3,Dropdowns!$E$1,if($E17=Dropdowns!$F3,Dropdowns!$F$1,if($E17=Dropdowns!$G3,Dropdowns!$G$1,"N/A"))))</f>
        <v>3</v>
      </c>
    </row>
    <row r="18">
      <c r="A18" s="136"/>
      <c r="B18" s="137"/>
      <c r="C18" s="140" t="s">
        <v>187</v>
      </c>
      <c r="D18" s="138" t="s">
        <v>188</v>
      </c>
      <c r="E18" s="164" t="s">
        <v>189</v>
      </c>
      <c r="F18" s="114">
        <f>if($E18=Dropdowns!$D4,Dropdowns!$D$1,if($E18=Dropdowns!$E4,Dropdowns!$E$1,if($E18=Dropdowns!$F4,Dropdowns!$F$1,if($E18=Dropdowns!$G4,Dropdowns!$G$1,"N/A"))))</f>
        <v>3</v>
      </c>
    </row>
    <row r="19">
      <c r="A19" s="142"/>
      <c r="B19" s="143"/>
      <c r="C19" s="144"/>
      <c r="D19" s="145"/>
      <c r="E19" s="166"/>
      <c r="F19" s="147"/>
    </row>
    <row r="20">
      <c r="A20" s="136">
        <f>sum(F20:F35)/Dropdowns!H6</f>
        <v>0.8541666667</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Best</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202</v>
      </c>
      <c r="F23" s="114">
        <f>if($E23=Dropdowns!$D9,Dropdowns!$D$1,if($E23=Dropdowns!$E9,Dropdowns!$E$1,if($E23=Dropdowns!$F9,Dropdowns!$F$1,if($E23=Dropdowns!$G9,Dropdowns!$G$1,"N/A"))))</f>
        <v>3</v>
      </c>
    </row>
    <row r="24">
      <c r="A24" s="136"/>
      <c r="B24" s="137"/>
      <c r="C24" s="138" t="s">
        <v>203</v>
      </c>
      <c r="D24" s="140" t="s">
        <v>204</v>
      </c>
      <c r="E24" s="167" t="s">
        <v>205</v>
      </c>
      <c r="F24" s="114">
        <f>if($E24=Dropdowns!$D10,Dropdowns!$D$1,if($E24=Dropdowns!$E10,Dropdowns!$E$1,if($E24=Dropdowns!$F10,Dropdowns!$F$1,if($E24=Dropdowns!$G10,Dropdowns!$G$1,"N/A"))))</f>
        <v>3</v>
      </c>
    </row>
    <row r="25">
      <c r="A25" s="136"/>
      <c r="B25" s="137"/>
      <c r="C25" s="138" t="s">
        <v>206</v>
      </c>
      <c r="D25" s="138" t="s">
        <v>207</v>
      </c>
      <c r="E25" s="165" t="s">
        <v>889</v>
      </c>
      <c r="F25" s="114">
        <f>if($E25=Dropdowns!$D11,Dropdowns!$D$1,if($E25=Dropdowns!$E11,Dropdowns!$E$1,if($E25=Dropdowns!$F11,Dropdowns!$F$1,if($E25=Dropdowns!$G11,Dropdowns!$G$1,"N/A"))))</f>
        <v>1</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693</v>
      </c>
      <c r="F28" s="114">
        <f>if($E28=Dropdowns!$D14,Dropdowns!$D$1,if($E28=Dropdowns!$E14,Dropdowns!$E$1,if($E28=Dropdowns!$F14,Dropdowns!$F$1,if($E28=Dropdowns!$G14,Dropdowns!$G$1,"N/A"))))</f>
        <v>3</v>
      </c>
    </row>
    <row r="29">
      <c r="A29" s="136"/>
      <c r="B29" s="137"/>
      <c r="C29" s="138" t="s">
        <v>218</v>
      </c>
      <c r="D29" s="138" t="s">
        <v>219</v>
      </c>
      <c r="E29" s="165" t="s">
        <v>751</v>
      </c>
      <c r="F29" s="114">
        <f>if($E29=Dropdowns!$D15,Dropdowns!$D$1,if($E29=Dropdowns!$E15,Dropdowns!$E$1,if($E29=Dropdowns!$F15,Dropdowns!$F$1,if($E29=Dropdowns!$G15,Dropdowns!$G$1,"N/A"))))</f>
        <v>2</v>
      </c>
    </row>
    <row r="30">
      <c r="A30" s="136"/>
      <c r="B30" s="174"/>
      <c r="C30" s="138" t="s">
        <v>221</v>
      </c>
      <c r="D30" s="138" t="s">
        <v>222</v>
      </c>
      <c r="E30" s="165" t="s">
        <v>752</v>
      </c>
      <c r="F30" s="114">
        <f>if($E30=Dropdowns!$D16,Dropdowns!$D$1,if($E30=Dropdowns!$E16,Dropdowns!$E$1,if($E30=Dropdowns!$F16,Dropdowns!$F$1,if($E30=Dropdowns!$G16,Dropdowns!$G$1,"N/A"))))</f>
        <v>1</v>
      </c>
    </row>
    <row r="31">
      <c r="A31" s="136"/>
      <c r="B31" s="137"/>
      <c r="C31" s="138" t="s">
        <v>224</v>
      </c>
      <c r="D31" s="138" t="s">
        <v>225</v>
      </c>
      <c r="E31" s="165" t="s">
        <v>753</v>
      </c>
      <c r="F31" s="114">
        <f>if($E31=Dropdowns!$D17,Dropdowns!$D$1,if($E31=Dropdowns!$E17,Dropdowns!$E$1,if($E31=Dropdowns!$F17,Dropdowns!$F$1,if($E31=Dropdowns!$G17,Dropdowns!$G$1,"N/A"))))</f>
        <v>2</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890</v>
      </c>
      <c r="F33" s="114">
        <f>if($E33=Dropdowns!$D19,Dropdowns!$D$1,if($E33=Dropdowns!$E19,Dropdowns!$E$1,if($E33=Dropdowns!$F19,Dropdowns!$F$1,if($E33=Dropdowns!$G19,Dropdowns!$G$1,"N/A"))))</f>
        <v>3</v>
      </c>
    </row>
    <row r="34">
      <c r="A34" s="136"/>
      <c r="B34" s="137"/>
      <c r="C34" s="138" t="s">
        <v>233</v>
      </c>
      <c r="D34" s="138" t="s">
        <v>234</v>
      </c>
      <c r="E34" s="165" t="s">
        <v>235</v>
      </c>
      <c r="F34" s="114">
        <f>if($E34=Dropdowns!$D20,Dropdowns!$D$1,if($E34=Dropdowns!$E20,Dropdowns!$E$1,if($E34=Dropdowns!$F20,Dropdowns!$F$1,if($E34=Dropdowns!$G20,Dropdowns!$G$1,"N/A"))))</f>
        <v>3</v>
      </c>
    </row>
    <row r="35">
      <c r="A35" s="136"/>
      <c r="B35" s="137"/>
      <c r="C35" s="138" t="s">
        <v>236</v>
      </c>
      <c r="D35" s="138" t="s">
        <v>237</v>
      </c>
      <c r="E35" s="165" t="s">
        <v>238</v>
      </c>
      <c r="F35" s="114">
        <f>if($E35=Dropdowns!$D21,Dropdowns!$D$1,if($E35=Dropdowns!$E21,Dropdowns!$E$1,if($E35=Dropdowns!$F21,Dropdowns!$F$1,if($E35=Dropdowns!$G21,Dropdowns!$G$1,"N/A"))))</f>
        <v>3</v>
      </c>
    </row>
    <row r="36">
      <c r="A36" s="142"/>
      <c r="B36" s="143"/>
      <c r="C36" s="148"/>
      <c r="D36" s="144"/>
      <c r="E36" s="166"/>
      <c r="F36" s="147"/>
    </row>
    <row r="37">
      <c r="A37" s="136">
        <f>sum(F37:F49)/Dropdowns!H23</f>
        <v>0.4871794872</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Average</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797</v>
      </c>
      <c r="F39" s="114">
        <f>if($E39=Dropdowns!$D25,Dropdowns!$D$1,if($E39=Dropdowns!$E25,Dropdowns!$E$1,if($E39=Dropdowns!$F25,Dropdowns!$F$1,if($E39=Dropdowns!$G25,Dropdowns!$G$1,"N/A"))))</f>
        <v>1</v>
      </c>
    </row>
    <row r="40">
      <c r="A40" s="136"/>
      <c r="B40" s="137"/>
      <c r="C40" s="138" t="s">
        <v>249</v>
      </c>
      <c r="D40" s="138" t="s">
        <v>250</v>
      </c>
      <c r="E40" s="165" t="s">
        <v>697</v>
      </c>
      <c r="F40" s="114">
        <f>if($E40=Dropdowns!$D26,Dropdowns!$D$1,if($E40=Dropdowns!$E26,Dropdowns!$E$1,if($E40=Dropdowns!$F26,Dropdowns!$F$1,if($E40=Dropdowns!$G26,Dropdowns!$G$1,"N/A"))))</f>
        <v>2</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891</v>
      </c>
      <c r="F42" s="114">
        <f>if($E42=Dropdowns!$D28,Dropdowns!$D$1,if($E42=Dropdowns!$E28,Dropdowns!$E$1,if($E42=Dropdowns!$F28,Dropdowns!$F$1,if($E42=Dropdowns!$G28,Dropdowns!$G$1,"N/A"))))</f>
        <v>1</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701</v>
      </c>
      <c r="F44" s="114">
        <f>if($E44=Dropdowns!$D30,Dropdowns!$D$1,if($E44=Dropdowns!$E30,Dropdowns!$E$1,if($E44=Dropdowns!$F30,Dropdowns!$F$1,if($E44=Dropdowns!$G30,Dropdowns!$G$1,"N/A"))))</f>
        <v>2</v>
      </c>
    </row>
    <row r="45">
      <c r="A45" s="136"/>
      <c r="B45" s="174"/>
      <c r="C45" s="138" t="s">
        <v>264</v>
      </c>
      <c r="D45" s="138" t="s">
        <v>265</v>
      </c>
      <c r="E45" s="165" t="s">
        <v>266</v>
      </c>
      <c r="F45" s="114">
        <f>if($E45=Dropdowns!$D31,Dropdowns!$D$1,if($E45=Dropdowns!$E31,Dropdowns!$E$1,if($E45=Dropdowns!$F31,Dropdowns!$F$1,if($E45=Dropdowns!$G31,Dropdowns!$G$1,"N/A"))))</f>
        <v>1</v>
      </c>
    </row>
    <row r="46">
      <c r="A46" s="136"/>
      <c r="B46" s="174"/>
      <c r="C46" s="138" t="s">
        <v>267</v>
      </c>
      <c r="D46" s="138" t="s">
        <v>268</v>
      </c>
      <c r="E46" s="165" t="s">
        <v>269</v>
      </c>
      <c r="F46" s="114">
        <f>if($E46=Dropdowns!$D32,Dropdowns!$D$1,if($E46=Dropdowns!$E32,Dropdowns!$E$1,if($E46=Dropdowns!$F32,Dropdowns!$F$1,if($E46=Dropdowns!$G32,Dropdowns!$G$1,"N/A"))))</f>
        <v>1</v>
      </c>
    </row>
    <row r="47">
      <c r="A47" s="136"/>
      <c r="B47" s="137"/>
      <c r="C47" s="138" t="s">
        <v>270</v>
      </c>
      <c r="D47" s="138" t="s">
        <v>271</v>
      </c>
      <c r="E47" s="165" t="s">
        <v>702</v>
      </c>
      <c r="F47" s="114">
        <f>if($E47=Dropdowns!$D33,Dropdowns!$D$1,if($E47=Dropdowns!$E33,Dropdowns!$E$1,if($E47=Dropdowns!$F33,Dropdowns!$F$1,if($E47=Dropdowns!$G33,Dropdowns!$G$1,"N/A"))))</f>
        <v>2</v>
      </c>
    </row>
    <row r="48">
      <c r="A48" s="136"/>
      <c r="B48" s="137"/>
      <c r="C48" s="138" t="s">
        <v>273</v>
      </c>
      <c r="D48" s="138" t="s">
        <v>274</v>
      </c>
      <c r="E48" s="165" t="s">
        <v>892</v>
      </c>
      <c r="F48" s="114">
        <f>if($E48=Dropdowns!$D34,Dropdowns!$D$1,if($E48=Dropdowns!$E34,Dropdowns!$E$1,if($E48=Dropdowns!$F34,Dropdowns!$F$1,if($E48=Dropdowns!$G34,Dropdowns!$G$1,"N/A"))))</f>
        <v>1</v>
      </c>
    </row>
    <row r="49">
      <c r="A49" s="136"/>
      <c r="B49" s="137"/>
      <c r="C49" s="138" t="s">
        <v>276</v>
      </c>
      <c r="D49" s="138" t="s">
        <v>277</v>
      </c>
      <c r="E49" s="165" t="s">
        <v>704</v>
      </c>
      <c r="F49" s="114">
        <f>if($E49=Dropdowns!$D35,Dropdowns!$D$1,if($E49=Dropdowns!$E35,Dropdowns!$E$1,if($E49=Dropdowns!$F35,Dropdowns!$F$1,if($E49=Dropdowns!$G35,Dropdowns!$G$1,"N/A"))))</f>
        <v>2</v>
      </c>
    </row>
    <row r="50">
      <c r="A50" s="142"/>
      <c r="B50" s="143"/>
      <c r="C50" s="144"/>
      <c r="D50" s="144"/>
      <c r="E50" s="166"/>
      <c r="F50" s="147"/>
    </row>
    <row r="51">
      <c r="A51" s="136">
        <f>sum(F51:F76)/Dropdowns!H37</f>
        <v>0.6923076923</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893</v>
      </c>
      <c r="F56" s="114">
        <f>if($E56=Dropdowns!$D42,Dropdowns!$D$1,if($E56=Dropdowns!$E42,Dropdowns!$E$1,if($E56=Dropdowns!$F42,Dropdowns!$F$1,if($E56=Dropdowns!$G42,Dropdowns!$G$1,"N/A"))))</f>
        <v>1</v>
      </c>
    </row>
    <row r="57">
      <c r="A57" s="136"/>
      <c r="B57" s="137"/>
      <c r="C57" s="140" t="s">
        <v>298</v>
      </c>
      <c r="D57" s="140" t="s">
        <v>299</v>
      </c>
      <c r="E57" s="165" t="s">
        <v>835</v>
      </c>
      <c r="F57" s="114">
        <f>if($E57=Dropdowns!$D43,Dropdowns!$D$1,if($E57=Dropdowns!$E43,Dropdowns!$E$1,if($E57=Dropdowns!$F43,Dropdowns!$F$1,if($E57=Dropdowns!$G43,Dropdowns!$G$1,"N/A"))))</f>
        <v>3</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309</v>
      </c>
      <c r="F60" s="114">
        <f>if($E60=Dropdowns!$D46,Dropdowns!$D$1,if($E60=Dropdowns!$E46,Dropdowns!$E$1,if($E60=Dropdowns!$F46,Dropdowns!$F$1,if($E60=Dropdowns!$G46,Dropdowns!$G$1,"N/A"))))</f>
        <v>0</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802</v>
      </c>
      <c r="F66" s="114">
        <f>if($E66=Dropdowns!$D52,Dropdowns!$D$1,if($E66=Dropdowns!$E52,Dropdowns!$E$1,if($E66=Dropdowns!$F52,Dropdowns!$F$1,if($E66=Dropdowns!$G52,Dropdowns!$G$1,"N/A"))))</f>
        <v>2</v>
      </c>
    </row>
    <row r="67">
      <c r="A67" s="136"/>
      <c r="B67" s="137"/>
      <c r="C67" s="138" t="s">
        <v>328</v>
      </c>
      <c r="D67" s="138" t="s">
        <v>329</v>
      </c>
      <c r="E67" s="165" t="s">
        <v>330</v>
      </c>
      <c r="F67" s="114">
        <f>if($E67=Dropdowns!$D53,Dropdowns!$D$1,if($E67=Dropdowns!$E53,Dropdowns!$E$1,if($E67=Dropdowns!$F53,Dropdowns!$F$1,if($E67=Dropdowns!$G53,Dropdowns!$G$1,"N/A"))))</f>
        <v>3</v>
      </c>
    </row>
    <row r="68">
      <c r="A68" s="136"/>
      <c r="B68" s="137"/>
      <c r="C68" s="140" t="s">
        <v>331</v>
      </c>
      <c r="D68" s="138" t="s">
        <v>332</v>
      </c>
      <c r="E68" s="165" t="s">
        <v>708</v>
      </c>
      <c r="F68" s="114">
        <f>if($E68=Dropdowns!$D54,Dropdowns!$D$1,if($E68=Dropdowns!$E54,Dropdowns!$E$1,if($E68=Dropdowns!$F54,Dropdowns!$F$1,if($E68=Dropdowns!$G54,Dropdowns!$G$1,"N/A"))))</f>
        <v>3</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339</v>
      </c>
      <c r="F70" s="114">
        <f>if($E70=Dropdowns!$D56,Dropdowns!$D$1,if($E70=Dropdowns!$E56,Dropdowns!$E$1,if($E70=Dropdowns!$F56,Dropdowns!$F$1,if($E70=Dropdowns!$G56,Dropdowns!$G$1,"N/A"))))</f>
        <v>3</v>
      </c>
    </row>
    <row r="71">
      <c r="A71" s="136"/>
      <c r="B71" s="137"/>
      <c r="C71" s="140" t="s">
        <v>340</v>
      </c>
      <c r="D71" s="140" t="s">
        <v>341</v>
      </c>
      <c r="E71" s="165" t="s">
        <v>710</v>
      </c>
      <c r="F71" s="114">
        <f>if($E71=Dropdowns!$D57,Dropdowns!$D$1,if($E71=Dropdowns!$E57,Dropdowns!$E$1,if($E71=Dropdowns!$F57,Dropdowns!$F$1,if($E71=Dropdowns!$G57,Dropdowns!$G$1,"N/A"))))</f>
        <v>3</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354</v>
      </c>
      <c r="F75" s="114">
        <f>if($E75=Dropdowns!$D61,Dropdowns!$D$1,if($E75=Dropdowns!$E61,Dropdowns!$E$1,if($E75=Dropdowns!$F61,Dropdowns!$F$1,if($E75=Dropdowns!$G61,Dropdowns!$G$1,"N/A"))))</f>
        <v>3</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0.7777777778</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Good</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0.6666666667</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865</v>
      </c>
      <c r="F87" s="114">
        <f>if($E87=Dropdowns!$D73,Dropdowns!$D$1,if($E87=Dropdowns!$E73,Dropdowns!$E$1,if($E87=Dropdowns!$F73,Dropdowns!$F$1,if($E87=Dropdowns!$G73,Dropdowns!$G$1,"N/A"))))</f>
        <v>3</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392</v>
      </c>
      <c r="F89" s="114">
        <f>if($E89=Dropdowns!$D75,Dropdowns!$D$1,if($E89=Dropdowns!$E75,Dropdowns!$E$1,if($E89=Dropdowns!$F75,Dropdowns!$F$1,if($E89=Dropdowns!$G75,Dropdowns!$G$1,"N/A"))))</f>
        <v>3</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839</v>
      </c>
      <c r="F92" s="114">
        <f>if($E92=Dropdowns!$D78,Dropdowns!$D$1,if($E92=Dropdowns!$E78,Dropdowns!$E$1,if($E92=Dropdowns!$F78,Dropdowns!$F$1,if($E92=Dropdowns!$G78,Dropdowns!$G$1,"N/A"))))</f>
        <v>3</v>
      </c>
    </row>
    <row r="93">
      <c r="A93" s="136"/>
      <c r="B93" s="137"/>
      <c r="C93" s="138" t="s">
        <v>402</v>
      </c>
      <c r="D93" s="138" t="s">
        <v>403</v>
      </c>
      <c r="E93" s="165" t="s">
        <v>806</v>
      </c>
      <c r="F93" s="114">
        <f>if($E93=Dropdowns!$D79,Dropdowns!$D$1,if($E93=Dropdowns!$E79,Dropdowns!$E$1,if($E93=Dropdowns!$F79,Dropdowns!$F$1,if($E93=Dropdowns!$G79,Dropdowns!$G$1,"N/A"))))</f>
        <v>1</v>
      </c>
    </row>
    <row r="94">
      <c r="A94" s="136"/>
      <c r="B94" s="137"/>
      <c r="C94" s="138" t="s">
        <v>405</v>
      </c>
      <c r="D94" s="138" t="s">
        <v>406</v>
      </c>
      <c r="E94" s="165" t="s">
        <v>894</v>
      </c>
      <c r="F94" s="114" t="str">
        <f>if($E94=Dropdowns!$D80,Dropdowns!$D$1,if($E94=Dropdowns!$E80,Dropdowns!$E$1,if($E94=Dropdowns!$F80,Dropdowns!$F$1,if($E94=Dropdowns!$G80,Dropdowns!$G$1,"N/A"))))</f>
        <v>N/A</v>
      </c>
    </row>
    <row r="95">
      <c r="A95" s="136"/>
      <c r="B95" s="137"/>
      <c r="C95" s="138" t="s">
        <v>408</v>
      </c>
      <c r="D95" s="138" t="s">
        <v>409</v>
      </c>
      <c r="E95" s="165" t="s">
        <v>895</v>
      </c>
      <c r="F95" s="114">
        <f>if($E95=Dropdowns!$D81,Dropdowns!$D$1,if($E95=Dropdowns!$E81,Dropdowns!$E$1,if($E95=Dropdowns!$F81,Dropdowns!$F$1,if($E95=Dropdowns!$G81,Dropdowns!$G$1,"N/A"))))</f>
        <v>1</v>
      </c>
    </row>
    <row r="96">
      <c r="A96" s="142"/>
      <c r="B96" s="143"/>
      <c r="C96" s="148"/>
      <c r="D96" s="144"/>
      <c r="E96" s="166"/>
      <c r="F96" s="147"/>
    </row>
    <row r="97">
      <c r="A97" s="136">
        <f>sum(F97:F112)/Dropdowns!H83</f>
        <v>0.8958333333</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Best</v>
      </c>
      <c r="B98" s="137"/>
      <c r="C98" s="138" t="s">
        <v>415</v>
      </c>
      <c r="D98" s="138" t="s">
        <v>416</v>
      </c>
      <c r="E98" s="165" t="s">
        <v>417</v>
      </c>
      <c r="F98" s="114">
        <f>if($E98=Dropdowns!$D84,Dropdowns!$D$1,if($E98=Dropdowns!$E84,Dropdowns!$E$1,if($E98=Dropdowns!$F84,Dropdowns!$F$1,if($E98=Dropdowns!$G84,Dropdowns!$G$1,"N/A"))))</f>
        <v>3</v>
      </c>
    </row>
    <row r="99">
      <c r="A99" s="136"/>
      <c r="B99" s="137"/>
      <c r="C99" s="138" t="s">
        <v>418</v>
      </c>
      <c r="D99" s="138" t="s">
        <v>419</v>
      </c>
      <c r="E99" s="165" t="s">
        <v>420</v>
      </c>
      <c r="F99" s="114">
        <f>if($E99=Dropdowns!$D85,Dropdowns!$D$1,if($E99=Dropdowns!$E85,Dropdowns!$E$1,if($E99=Dropdowns!$F85,Dropdowns!$F$1,if($E99=Dropdowns!$G85,Dropdowns!$G$1,"N/A"))))</f>
        <v>3</v>
      </c>
    </row>
    <row r="100">
      <c r="A100" s="136"/>
      <c r="B100" s="137"/>
      <c r="C100" s="138" t="s">
        <v>421</v>
      </c>
      <c r="D100" s="138" t="s">
        <v>422</v>
      </c>
      <c r="E100" s="165" t="s">
        <v>866</v>
      </c>
      <c r="F100" s="114">
        <f>if($E100=Dropdowns!$D86,Dropdowns!$D$1,if($E100=Dropdowns!$E86,Dropdowns!$E$1,if($E100=Dropdowns!$F86,Dropdowns!$F$1,if($E100=Dropdowns!$G86,Dropdowns!$G$1,"N/A"))))</f>
        <v>3</v>
      </c>
    </row>
    <row r="101">
      <c r="A101" s="136"/>
      <c r="B101" s="137"/>
      <c r="C101" s="138" t="s">
        <v>424</v>
      </c>
      <c r="D101" s="138" t="s">
        <v>425</v>
      </c>
      <c r="E101" s="165" t="s">
        <v>426</v>
      </c>
      <c r="F101" s="114">
        <f>if($E101=Dropdowns!$D87,Dropdowns!$D$1,if($E101=Dropdowns!$E87,Dropdowns!$E$1,if($E101=Dropdowns!$F87,Dropdowns!$F$1,if($E101=Dropdowns!$G87,Dropdowns!$G$1,"N/A"))))</f>
        <v>3</v>
      </c>
    </row>
    <row r="102">
      <c r="A102" s="136"/>
      <c r="B102" s="137"/>
      <c r="C102" s="138" t="s">
        <v>427</v>
      </c>
      <c r="D102" s="138" t="s">
        <v>428</v>
      </c>
      <c r="E102" s="165" t="s">
        <v>429</v>
      </c>
      <c r="F102" s="114">
        <f>if($E102=Dropdowns!$D88,Dropdowns!$D$1,if($E102=Dropdowns!$E88,Dropdowns!$E$1,if($E102=Dropdowns!$F88,Dropdowns!$F$1,if($E102=Dropdowns!$G88,Dropdowns!$G$1,"N/A"))))</f>
        <v>3</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842</v>
      </c>
      <c r="F106" s="114">
        <f>if($E106=Dropdowns!$D92,Dropdowns!$D$1,if($E106=Dropdowns!$E92,Dropdowns!$E$1,if($E106=Dropdowns!$F92,Dropdowns!$F$1,if($E106=Dropdowns!$G92,Dropdowns!$G$1,"N/A"))))</f>
        <v>3</v>
      </c>
    </row>
    <row r="107">
      <c r="A107" s="136"/>
      <c r="B107" s="137"/>
      <c r="C107" s="138" t="s">
        <v>442</v>
      </c>
      <c r="D107" s="138" t="s">
        <v>443</v>
      </c>
      <c r="E107" s="165" t="s">
        <v>843</v>
      </c>
      <c r="F107" s="114">
        <f>if($E107=Dropdowns!$D93,Dropdowns!$D$1,if($E107=Dropdowns!$E93,Dropdowns!$E$1,if($E107=Dropdowns!$F93,Dropdowns!$F$1,if($E107=Dropdowns!$G93,Dropdowns!$G$1,"N/A"))))</f>
        <v>3</v>
      </c>
    </row>
    <row r="108">
      <c r="A108" s="136"/>
      <c r="B108" s="137"/>
      <c r="C108" s="138" t="s">
        <v>445</v>
      </c>
      <c r="D108" s="138" t="s">
        <v>446</v>
      </c>
      <c r="E108" s="165" t="s">
        <v>447</v>
      </c>
      <c r="F108" s="114">
        <f>if($E108=Dropdowns!$D94,Dropdowns!$D$1,if($E108=Dropdowns!$E94,Dropdowns!$E$1,if($E108=Dropdowns!$F94,Dropdowns!$F$1,if($E108=Dropdowns!$G94,Dropdowns!$G$1,"N/A"))))</f>
        <v>3</v>
      </c>
    </row>
    <row r="109">
      <c r="A109" s="136"/>
      <c r="B109" s="137"/>
      <c r="C109" s="138" t="s">
        <v>448</v>
      </c>
      <c r="D109" s="138" t="s">
        <v>449</v>
      </c>
      <c r="E109" s="165" t="s">
        <v>450</v>
      </c>
      <c r="F109" s="114">
        <f>if($E109=Dropdowns!$D95,Dropdowns!$D$1,if($E109=Dropdowns!$E95,Dropdowns!$E$1,if($E109=Dropdowns!$F95,Dropdowns!$F$1,if($E109=Dropdowns!$G95,Dropdowns!$G$1,"N/A"))))</f>
        <v>3</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8"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sum(F114:F118)/Dropdowns!H100</f>
        <v>0.8</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$A114&gt;=0.61, "Good", $A114&gt;=0.41, "Average", $A114&gt;=0.21, "Fair", TRUE, "Poor")</f>
        <v>Good</v>
      </c>
      <c r="B115" s="137"/>
      <c r="C115" s="140" t="s">
        <v>464</v>
      </c>
      <c r="D115" s="140" t="s">
        <v>465</v>
      </c>
      <c r="E115" s="165" t="s">
        <v>466</v>
      </c>
      <c r="F115" s="114">
        <f>if($E115=Dropdowns!$D101,Dropdowns!$D$1,if($E115=Dropdowns!$E101,Dropdowns!$E$1,if($E115=Dropdowns!$F101,Dropdowns!$F$1,if($E115=Dropdowns!$G101,Dropdowns!$G$1,"N/A"))))</f>
        <v>3</v>
      </c>
    </row>
    <row r="116">
      <c r="A116" s="136"/>
      <c r="B116" s="137"/>
      <c r="C116" s="140" t="s">
        <v>467</v>
      </c>
      <c r="D116" s="140" t="s">
        <v>468</v>
      </c>
      <c r="E116" s="165" t="s">
        <v>896</v>
      </c>
      <c r="F116" s="114">
        <f>if($E116=Dropdowns!$D102,Dropdowns!$D$1,if($E116=Dropdowns!$E102,Dropdowns!$E$1,if($E116=Dropdowns!$F102,Dropdowns!$F$1,if($E116=Dropdowns!$G102,Dropdowns!$G$1,"N/A"))))</f>
        <v>1</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475</v>
      </c>
      <c r="F118" s="114">
        <f>if($E118=Dropdowns!$D104,Dropdowns!$D$1,if($E118=Dropdowns!$E104,Dropdowns!$E$1,if($E118=Dropdowns!$F104,Dropdowns!$F$1,if($E118=Dropdowns!$G104,Dropdowns!$G$1,"N/A"))))</f>
        <v>3</v>
      </c>
    </row>
    <row r="119">
      <c r="A119" s="142"/>
      <c r="B119" s="143"/>
      <c r="C119" s="144"/>
      <c r="D119" s="145"/>
      <c r="E119" s="166"/>
      <c r="F119" s="147"/>
    </row>
    <row r="120">
      <c r="A120" s="136">
        <f>sum(F120:F131)/Dropdowns!H106</f>
        <v>0.8888888889</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Best</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485</v>
      </c>
      <c r="F122" s="114">
        <f>if($E122=Dropdowns!$D108,Dropdowns!$D$1,if($E122=Dropdowns!$E108,Dropdowns!$E$1,if($E122=Dropdowns!$F108,Dropdowns!$F$1,if($E122=Dropdowns!$G108,Dropdowns!$G$1,"N/A"))))</f>
        <v>3</v>
      </c>
    </row>
    <row r="123">
      <c r="A123" s="136"/>
      <c r="B123" s="137"/>
      <c r="C123" s="138" t="s">
        <v>486</v>
      </c>
      <c r="D123" s="138" t="s">
        <v>487</v>
      </c>
      <c r="E123" s="165" t="s">
        <v>811</v>
      </c>
      <c r="F123" s="114">
        <f>if($E123=Dropdowns!$D109,Dropdowns!$D$1,if($E123=Dropdowns!$E109,Dropdowns!$E$1,if($E123=Dropdowns!$F109,Dropdowns!$F$1,if($E123=Dropdowns!$G109,Dropdowns!$G$1,"N/A"))))</f>
        <v>3</v>
      </c>
    </row>
    <row r="124">
      <c r="A124" s="136"/>
      <c r="B124" s="137"/>
      <c r="C124" s="138" t="s">
        <v>489</v>
      </c>
      <c r="D124" s="138" t="s">
        <v>490</v>
      </c>
      <c r="E124" s="165" t="s">
        <v>491</v>
      </c>
      <c r="F124" s="114">
        <f>if($E124=Dropdowns!$D110,Dropdowns!$D$1,if($E124=Dropdowns!$E110,Dropdowns!$E$1,if($E124=Dropdowns!$F110,Dropdowns!$F$1,if($E124=Dropdowns!$G110,Dropdowns!$G$1,"N/A"))))</f>
        <v>3</v>
      </c>
    </row>
    <row r="125">
      <c r="A125" s="136"/>
      <c r="B125" s="137"/>
      <c r="C125" s="140" t="s">
        <v>492</v>
      </c>
      <c r="D125" s="138" t="s">
        <v>493</v>
      </c>
      <c r="E125" s="165" t="s">
        <v>494</v>
      </c>
      <c r="F125" s="114">
        <f>if($E125=Dropdowns!$D111,Dropdowns!$D$1,if($E125=Dropdowns!$E111,Dropdowns!$E$1,if($E125=Dropdowns!$F111,Dropdowns!$F$1,if($E125=Dropdowns!$G111,Dropdowns!$G$1,"N/A"))))</f>
        <v>3</v>
      </c>
    </row>
    <row r="126">
      <c r="A126" s="136"/>
      <c r="B126" s="137"/>
      <c r="C126" s="138" t="s">
        <v>495</v>
      </c>
      <c r="D126" s="138" t="s">
        <v>496</v>
      </c>
      <c r="E126" s="165" t="s">
        <v>497</v>
      </c>
      <c r="F126" s="114">
        <f>if($E126=Dropdowns!$D112,Dropdowns!$D$1,if($E126=Dropdowns!$E112,Dropdowns!$E$1,if($E126=Dropdowns!$F112,Dropdowns!$F$1,if($E126=Dropdowns!$G112,Dropdowns!$G$1,"N/A"))))</f>
        <v>3</v>
      </c>
    </row>
    <row r="127">
      <c r="A127" s="136"/>
      <c r="B127" s="137"/>
      <c r="C127" s="138" t="s">
        <v>498</v>
      </c>
      <c r="D127" s="138" t="s">
        <v>499</v>
      </c>
      <c r="E127" s="165" t="s">
        <v>500</v>
      </c>
      <c r="F127" s="114">
        <f>if($E127=Dropdowns!$D113,Dropdowns!$D$1,if($E127=Dropdowns!$E113,Dropdowns!$E$1,if($E127=Dropdowns!$F113,Dropdowns!$F$1,if($E127=Dropdowns!$G113,Dropdowns!$G$1,"N/A"))))</f>
        <v>3</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509</v>
      </c>
      <c r="F130" s="114">
        <f>if($E130=Dropdowns!$D116,Dropdowns!$D$1,if($E130=Dropdowns!$E116,Dropdowns!$E$1,if($E130=Dropdowns!$F116,Dropdowns!$F$1,if($E130=Dropdowns!$G116,Dropdowns!$G$1,"N/A"))))</f>
        <v>3</v>
      </c>
    </row>
    <row r="131">
      <c r="A131" s="136"/>
      <c r="B131" s="137"/>
      <c r="C131" s="138" t="s">
        <v>510</v>
      </c>
      <c r="D131" s="138" t="s">
        <v>511</v>
      </c>
      <c r="E131" s="165" t="s">
        <v>512</v>
      </c>
      <c r="F131" s="114">
        <f>if($E131=Dropdowns!$D117,Dropdowns!$D$1,if($E131=Dropdowns!$E117,Dropdowns!$E$1,if($E131=Dropdowns!$F117,Dropdowns!$F$1,if($E131=Dropdowns!$G117,Dropdowns!$G$1,"N/A"))))</f>
        <v>3</v>
      </c>
    </row>
    <row r="132">
      <c r="A132" s="142"/>
      <c r="B132" s="143"/>
      <c r="C132" s="144"/>
      <c r="D132" s="145"/>
      <c r="E132" s="166"/>
      <c r="F132" s="147"/>
    </row>
    <row r="133">
      <c r="A133" s="136">
        <f>sum(F133:F144)/Dropdowns!H119</f>
        <v>0.6666666667</v>
      </c>
      <c r="B133" s="137" t="s">
        <v>513</v>
      </c>
      <c r="C133" s="138" t="s">
        <v>514</v>
      </c>
      <c r="D133" s="138" t="s">
        <v>515</v>
      </c>
      <c r="E133" s="165" t="s">
        <v>869</v>
      </c>
      <c r="F133" s="114">
        <f>if($E133=Dropdowns!$D119,Dropdowns!$D$1,if($E133=Dropdowns!$E119,Dropdowns!$E$1,if($E133=Dropdowns!$F119,Dropdowns!$F$1,if($E133=Dropdowns!$G119,Dropdowns!$G$1,"N/A"))))</f>
        <v>3</v>
      </c>
    </row>
    <row r="134">
      <c r="A134" s="136" t="str">
        <f>IFS($A133&gt;=0.81, "Best", $A133&gt;=0.61, "Good", $A133&gt;=0.41, "Average", $A133&gt;=0.21, "Fair", TRUE, "Poor")</f>
        <v>Good</v>
      </c>
      <c r="B134" s="137"/>
      <c r="C134" s="138" t="s">
        <v>517</v>
      </c>
      <c r="D134" s="138" t="s">
        <v>518</v>
      </c>
      <c r="E134" s="165" t="s">
        <v>870</v>
      </c>
      <c r="F134" s="114">
        <f>if($E134=Dropdowns!$D120,Dropdowns!$D$1,if($E134=Dropdowns!$E120,Dropdowns!$E$1,if($E134=Dropdowns!$F120,Dropdowns!$F$1,if($E134=Dropdowns!$G120,Dropdowns!$G$1,"N/A"))))</f>
        <v>1</v>
      </c>
    </row>
    <row r="135">
      <c r="A135" s="136"/>
      <c r="B135" s="137"/>
      <c r="C135" s="138" t="s">
        <v>520</v>
      </c>
      <c r="D135" s="138" t="s">
        <v>521</v>
      </c>
      <c r="E135" s="165" t="s">
        <v>871</v>
      </c>
      <c r="F135" s="114">
        <f>if($E135=Dropdowns!$D121,Dropdowns!$D$1,if($E135=Dropdowns!$E121,Dropdowns!$E$1,if($E135=Dropdowns!$F121,Dropdowns!$F$1,if($E135=Dropdowns!$G121,Dropdowns!$G$1,"N/A"))))</f>
        <v>1</v>
      </c>
    </row>
    <row r="136">
      <c r="A136" s="136"/>
      <c r="B136" s="137"/>
      <c r="C136" s="138" t="s">
        <v>523</v>
      </c>
      <c r="D136" s="138" t="s">
        <v>524</v>
      </c>
      <c r="E136" s="165" t="s">
        <v>525</v>
      </c>
      <c r="F136" s="114">
        <f>if($E136=Dropdowns!$D122,Dropdowns!$D$1,if($E136=Dropdowns!$E122,Dropdowns!$E$1,if($E136=Dropdowns!$F122,Dropdowns!$F$1,if($E136=Dropdowns!$G122,Dropdowns!$G$1,"N/A"))))</f>
        <v>3</v>
      </c>
    </row>
    <row r="137">
      <c r="A137" s="136"/>
      <c r="B137" s="137"/>
      <c r="C137" s="138" t="s">
        <v>526</v>
      </c>
      <c r="D137" s="138" t="s">
        <v>527</v>
      </c>
      <c r="E137" s="165" t="s">
        <v>528</v>
      </c>
      <c r="F137" s="114">
        <f>if($E137=Dropdowns!$D123,Dropdowns!$D$1,if($E137=Dropdowns!$E123,Dropdowns!$E$1,if($E137=Dropdowns!$F123,Dropdowns!$F$1,if($E137=Dropdowns!$G123,Dropdowns!$G$1,"N/A"))))</f>
        <v>3</v>
      </c>
    </row>
    <row r="138">
      <c r="A138" s="136"/>
      <c r="B138" s="137"/>
      <c r="C138" s="140" t="s">
        <v>529</v>
      </c>
      <c r="D138" s="138" t="s">
        <v>530</v>
      </c>
      <c r="E138" s="165" t="s">
        <v>897</v>
      </c>
      <c r="F138" s="114">
        <f>if($E138=Dropdowns!$D124,Dropdowns!$D$1,if($E138=Dropdowns!$E124,Dropdowns!$E$1,if($E138=Dropdowns!$F124,Dropdowns!$F$1,if($E138=Dropdowns!$G124,Dropdowns!$G$1,"N/A"))))</f>
        <v>1</v>
      </c>
    </row>
    <row r="139">
      <c r="A139" s="136"/>
      <c r="B139" s="137"/>
      <c r="C139" s="138" t="s">
        <v>532</v>
      </c>
      <c r="D139" s="138" t="s">
        <v>533</v>
      </c>
      <c r="E139" s="165" t="s">
        <v>898</v>
      </c>
      <c r="F139" s="114">
        <f>if($E139=Dropdowns!$D125,Dropdowns!$D$1,if($E139=Dropdowns!$E125,Dropdowns!$E$1,if($E139=Dropdowns!$F125,Dropdowns!$F$1,if($E139=Dropdowns!$G125,Dropdowns!$G$1,"N/A"))))</f>
        <v>1</v>
      </c>
    </row>
    <row r="140">
      <c r="A140" s="136"/>
      <c r="B140" s="137"/>
      <c r="C140" s="138" t="s">
        <v>535</v>
      </c>
      <c r="D140" s="138" t="s">
        <v>536</v>
      </c>
      <c r="E140" s="165" t="s">
        <v>899</v>
      </c>
      <c r="F140" s="114">
        <f>if($E140=Dropdowns!$D126,Dropdowns!$D$1,if($E140=Dropdowns!$E126,Dropdowns!$E$1,if($E140=Dropdowns!$F126,Dropdowns!$F$1,if($E140=Dropdowns!$G126,Dropdowns!$G$1,"N/A"))))</f>
        <v>1</v>
      </c>
    </row>
    <row r="141">
      <c r="A141" s="136"/>
      <c r="B141" s="137"/>
      <c r="C141" s="138" t="s">
        <v>538</v>
      </c>
      <c r="D141" s="138" t="s">
        <v>539</v>
      </c>
      <c r="E141" s="165" t="s">
        <v>900</v>
      </c>
      <c r="F141" s="114">
        <f>if($E141=Dropdowns!$D127,Dropdowns!$D$1,if($E141=Dropdowns!$E127,Dropdowns!$E$1,if($E141=Dropdowns!$F127,Dropdowns!$F$1,if($E141=Dropdowns!$G127,Dropdowns!$G$1,"N/A"))))</f>
        <v>3</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901</v>
      </c>
      <c r="F143" s="114">
        <f>if($E143=Dropdowns!$D129,Dropdowns!$D$1,if($E143=Dropdowns!$E129,Dropdowns!$E$1,if($E143=Dropdowns!$F129,Dropdowns!$F$1,if($E143=Dropdowns!$G129,Dropdowns!$G$1,"N/A"))))</f>
        <v>3</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0.641025641</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Good</v>
      </c>
      <c r="B147" s="137"/>
      <c r="C147" s="138" t="s">
        <v>554</v>
      </c>
      <c r="D147" s="138" t="s">
        <v>555</v>
      </c>
      <c r="E147" s="165" t="s">
        <v>902</v>
      </c>
      <c r="F147" s="114">
        <f>if($E147=Dropdowns!$D133,Dropdowns!$D$1,if($E147=Dropdowns!$E133,Dropdowns!$E$1,if($E147=Dropdowns!$F133,Dropdowns!$F$1,if($E147=Dropdowns!$G133,Dropdowns!$G$1,"N/A"))))</f>
        <v>2</v>
      </c>
    </row>
    <row r="148">
      <c r="A148" s="136"/>
      <c r="B148" s="137"/>
      <c r="C148" s="138" t="s">
        <v>557</v>
      </c>
      <c r="D148" s="138" t="s">
        <v>558</v>
      </c>
      <c r="E148" s="165" t="s">
        <v>903</v>
      </c>
      <c r="F148" s="114">
        <f>if($E148=Dropdowns!$D134,Dropdowns!$D$1,if($E148=Dropdowns!$E134,Dropdowns!$E$1,if($E148=Dropdowns!$F134,Dropdowns!$F$1,if($E148=Dropdowns!$G134,Dropdowns!$G$1,"N/A"))))</f>
        <v>1</v>
      </c>
    </row>
    <row r="149">
      <c r="A149" s="136"/>
      <c r="B149" s="137"/>
      <c r="C149" s="140" t="s">
        <v>560</v>
      </c>
      <c r="D149" s="138" t="s">
        <v>561</v>
      </c>
      <c r="E149" s="165" t="s">
        <v>562</v>
      </c>
      <c r="F149" s="114">
        <f>if($E149=Dropdowns!$D135,Dropdowns!$D$1,if($E149=Dropdowns!$E135,Dropdowns!$E$1,if($E149=Dropdowns!$F135,Dropdowns!$F$1,if($E149=Dropdowns!$G135,Dropdowns!$G$1,"N/A"))))</f>
        <v>1</v>
      </c>
    </row>
    <row r="150">
      <c r="A150" s="136"/>
      <c r="B150" s="137"/>
      <c r="C150" s="138" t="s">
        <v>563</v>
      </c>
      <c r="D150" s="138" t="s">
        <v>564</v>
      </c>
      <c r="E150" s="165" t="s">
        <v>904</v>
      </c>
      <c r="F150" s="114">
        <f>if($E150=Dropdowns!$D136,Dropdowns!$D$1,if($E150=Dropdowns!$E136,Dropdowns!$E$1,if($E150=Dropdowns!$F136,Dropdowns!$F$1,if($E150=Dropdowns!$G136,Dropdowns!$G$1,"N/A"))))</f>
        <v>1</v>
      </c>
    </row>
    <row r="151">
      <c r="A151" s="136"/>
      <c r="B151" s="137"/>
      <c r="C151" s="138" t="s">
        <v>566</v>
      </c>
      <c r="D151" s="138" t="s">
        <v>567</v>
      </c>
      <c r="E151" s="165" t="s">
        <v>568</v>
      </c>
      <c r="F151" s="114">
        <f>if($E151=Dropdowns!$D137,Dropdowns!$D$1,if($E151=Dropdowns!$E137,Dropdowns!$E$1,if($E151=Dropdowns!$F137,Dropdowns!$F$1,if($E151=Dropdowns!$G137,Dropdowns!$G$1,"N/A"))))</f>
        <v>3</v>
      </c>
    </row>
    <row r="152">
      <c r="A152" s="136"/>
      <c r="B152" s="137"/>
      <c r="C152" s="138" t="s">
        <v>569</v>
      </c>
      <c r="D152" s="138" t="s">
        <v>570</v>
      </c>
      <c r="E152" s="165" t="s">
        <v>905</v>
      </c>
      <c r="F152" s="114">
        <f>if($E152=Dropdowns!$D138,Dropdowns!$D$1,if($E152=Dropdowns!$E138,Dropdowns!$E$1,if($E152=Dropdowns!$F138,Dropdowns!$F$1,if($E152=Dropdowns!$G138,Dropdowns!$G$1,"N/A"))))</f>
        <v>2</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730</v>
      </c>
      <c r="F154" s="114">
        <f>if($E154=Dropdowns!$D140,Dropdowns!$D$1,if($E154=Dropdowns!$E140,Dropdowns!$E$1,if($E154=Dropdowns!$F140,Dropdowns!$F$1,if($E154=Dropdowns!$G140,Dropdowns!$G$1,"N/A"))))</f>
        <v>1</v>
      </c>
    </row>
    <row r="155">
      <c r="A155" s="136"/>
      <c r="B155" s="137"/>
      <c r="C155" s="138" t="s">
        <v>578</v>
      </c>
      <c r="D155" s="138" t="s">
        <v>579</v>
      </c>
      <c r="E155" s="165" t="s">
        <v>874</v>
      </c>
      <c r="F155" s="114">
        <f>if($E155=Dropdowns!$D141,Dropdowns!$D$1,if($E155=Dropdowns!$E141,Dropdowns!$E$1,if($E155=Dropdowns!$F141,Dropdowns!$F$1,if($E155=Dropdowns!$G141,Dropdowns!$G$1,"N/A"))))</f>
        <v>3</v>
      </c>
    </row>
    <row r="156">
      <c r="A156" s="136"/>
      <c r="B156" s="137"/>
      <c r="C156" s="138" t="s">
        <v>581</v>
      </c>
      <c r="D156" s="138" t="s">
        <v>582</v>
      </c>
      <c r="E156" s="165" t="s">
        <v>583</v>
      </c>
      <c r="F156" s="114">
        <f>if($E156=Dropdowns!$D142,Dropdowns!$D$1,if($E156=Dropdowns!$E142,Dropdowns!$E$1,if($E156=Dropdowns!$F142,Dropdowns!$F$1,if($E156=Dropdowns!$G142,Dropdowns!$G$1,"N/A"))))</f>
        <v>3</v>
      </c>
    </row>
    <row r="157">
      <c r="A157" s="136"/>
      <c r="B157" s="137"/>
      <c r="C157" s="138" t="s">
        <v>584</v>
      </c>
      <c r="D157" s="138" t="s">
        <v>585</v>
      </c>
      <c r="E157" s="165" t="s">
        <v>819</v>
      </c>
      <c r="F157" s="114">
        <f>if($E157=Dropdowns!$D143,Dropdowns!$D$1,if($E157=Dropdowns!$E143,Dropdowns!$E$1,if($E157=Dropdowns!$F143,Dropdowns!$F$1,if($E157=Dropdowns!$G143,Dropdowns!$G$1,"N/A"))))</f>
        <v>2</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0.8076923077</v>
      </c>
      <c r="B160" s="137" t="s">
        <v>590</v>
      </c>
      <c r="C160" s="138" t="s">
        <v>591</v>
      </c>
      <c r="D160" s="138" t="s">
        <v>592</v>
      </c>
      <c r="E160" s="165" t="s">
        <v>906</v>
      </c>
      <c r="F160" s="114">
        <f>if($E160=Dropdowns!$D146,Dropdowns!$D$1,if($E160=Dropdowns!$E146,Dropdowns!$E$1,if($E160=Dropdowns!$F146,Dropdowns!$F$1,if($E160=Dropdowns!$G146,Dropdowns!$G$1,"N/A"))))</f>
        <v>2</v>
      </c>
    </row>
    <row r="161">
      <c r="A161" s="136" t="str">
        <f>IFS($A160&gt;=0.81, "Best", $A160&gt;=0.61, "Good", $A160&gt;=0.41, "Average", $A160&gt;=0.21, "Fair", TRUE, "Poor")</f>
        <v>Good</v>
      </c>
      <c r="B161" s="137"/>
      <c r="C161" s="138" t="s">
        <v>594</v>
      </c>
      <c r="D161" s="138" t="s">
        <v>595</v>
      </c>
      <c r="E161" s="165" t="s">
        <v>907</v>
      </c>
      <c r="F161" s="114">
        <f>if($E161=Dropdowns!$D147,Dropdowns!$D$1,if($E161=Dropdowns!$E147,Dropdowns!$E$1,if($E161=Dropdowns!$F147,Dropdowns!$F$1,if($E161=Dropdowns!$G147,Dropdowns!$G$1,"N/A"))))</f>
        <v>2</v>
      </c>
    </row>
    <row r="162">
      <c r="A162" s="136"/>
      <c r="B162" s="137"/>
      <c r="C162" s="138" t="s">
        <v>597</v>
      </c>
      <c r="D162" s="138" t="s">
        <v>598</v>
      </c>
      <c r="E162" s="165" t="s">
        <v>776</v>
      </c>
      <c r="F162" s="114">
        <f>if($E162=Dropdowns!$D148,Dropdowns!$D$1,if($E162=Dropdowns!$E148,Dropdowns!$E$1,if($E162=Dropdowns!$F148,Dropdowns!$F$1,if($E162=Dropdowns!$G148,Dropdowns!$G$1,"N/A"))))</f>
        <v>3</v>
      </c>
    </row>
    <row r="163">
      <c r="A163" s="136"/>
      <c r="B163" s="137"/>
      <c r="C163" s="138" t="s">
        <v>600</v>
      </c>
      <c r="D163" s="138" t="s">
        <v>601</v>
      </c>
      <c r="E163" s="165" t="s">
        <v>733</v>
      </c>
      <c r="F163" s="114">
        <f>if($E163=Dropdowns!$D149,Dropdowns!$D$1,if($E163=Dropdowns!$E149,Dropdowns!$E$1,if($E163=Dropdowns!$F149,Dropdowns!$F$1,if($E163=Dropdowns!$G149,Dropdowns!$G$1,"N/A"))))</f>
        <v>2</v>
      </c>
    </row>
    <row r="164">
      <c r="A164" s="136"/>
      <c r="B164" s="137"/>
      <c r="C164" s="138" t="s">
        <v>603</v>
      </c>
      <c r="D164" s="138" t="s">
        <v>604</v>
      </c>
      <c r="E164" s="165" t="s">
        <v>734</v>
      </c>
      <c r="F164" s="114">
        <f>if($E164=Dropdowns!$D150,Dropdowns!$D$1,if($E164=Dropdowns!$E150,Dropdowns!$E$1,if($E164=Dropdowns!$F150,Dropdowns!$F$1,if($E164=Dropdowns!$G150,Dropdowns!$G$1,"N/A"))))</f>
        <v>2</v>
      </c>
    </row>
    <row r="165">
      <c r="A165" s="136"/>
      <c r="B165" s="137"/>
      <c r="C165" s="138" t="s">
        <v>606</v>
      </c>
      <c r="D165" s="138" t="s">
        <v>607</v>
      </c>
      <c r="E165" s="165" t="s">
        <v>608</v>
      </c>
      <c r="F165" s="114">
        <f>if($E165=Dropdowns!$D151,Dropdowns!$D$1,if($E165=Dropdowns!$E151,Dropdowns!$E$1,if($E165=Dropdowns!$F151,Dropdowns!$F$1,if($E165=Dropdowns!$G151,Dropdowns!$G$1,"N/A"))))</f>
        <v>3</v>
      </c>
    </row>
    <row r="166">
      <c r="A166" s="136"/>
      <c r="B166" s="137"/>
      <c r="C166" s="138" t="s">
        <v>609</v>
      </c>
      <c r="D166" s="138" t="s">
        <v>610</v>
      </c>
      <c r="E166" s="165" t="s">
        <v>777</v>
      </c>
      <c r="F166" s="114">
        <f>if($E166=Dropdowns!$D152,Dropdowns!$D$1,if($E166=Dropdowns!$E152,Dropdowns!$E$1,if($E166=Dropdowns!$F152,Dropdowns!$F$1,if($E166=Dropdowns!$G152,Dropdowns!$G$1,"N/A"))))</f>
        <v>2</v>
      </c>
    </row>
    <row r="167">
      <c r="A167" s="136"/>
      <c r="B167" s="137"/>
      <c r="C167" s="138" t="s">
        <v>612</v>
      </c>
      <c r="D167" s="138" t="s">
        <v>613</v>
      </c>
      <c r="E167" s="165" t="s">
        <v>820</v>
      </c>
      <c r="F167" s="114">
        <f>if($E167=Dropdowns!$D153,Dropdowns!$D$1,if($E167=Dropdowns!$E153,Dropdowns!$E$1,if($E167=Dropdowns!$F153,Dropdowns!$F$1,if($E167=Dropdowns!$G153,Dropdowns!$G$1,"N/A"))))</f>
        <v>2</v>
      </c>
    </row>
    <row r="168">
      <c r="A168" s="136"/>
      <c r="B168" s="137"/>
      <c r="C168" s="138" t="s">
        <v>615</v>
      </c>
      <c r="D168" s="138" t="s">
        <v>616</v>
      </c>
      <c r="E168" s="165" t="s">
        <v>849</v>
      </c>
      <c r="F168" s="114">
        <f>if($E168=Dropdowns!$D154,Dropdowns!$D$1,if($E168=Dropdowns!$E154,Dropdowns!$E$1,if($E168=Dropdowns!$F154,Dropdowns!$F$1,if($E168=Dropdowns!$G154,Dropdowns!$G$1,"N/A"))))</f>
        <v>2</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876</v>
      </c>
      <c r="F171" s="114">
        <f>if($E171=Dropdowns!$D157,Dropdowns!$D$1,if($E171=Dropdowns!$E157,Dropdowns!$E$1,if($E171=Dropdowns!$F157,Dropdowns!$F$1,if($E171=Dropdowns!$G157,Dropdowns!$G$1,"N/A"))))</f>
        <v>3</v>
      </c>
    </row>
    <row r="172">
      <c r="A172" s="136"/>
      <c r="B172" s="137"/>
      <c r="C172" s="138" t="s">
        <v>627</v>
      </c>
      <c r="D172" s="138" t="s">
        <v>628</v>
      </c>
      <c r="E172" s="165" t="s">
        <v>908</v>
      </c>
      <c r="F172" s="114">
        <f>if($E172=Dropdowns!$D158,Dropdowns!$D$1,if($E172=Dropdowns!$E158,Dropdowns!$E$1,if($E172=Dropdowns!$F158,Dropdowns!$F$1,if($E172=Dropdowns!$G158,Dropdowns!$G$1,"N/A"))))</f>
        <v>3</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735</v>
      </c>
      <c r="F178" s="114">
        <f>if($E178=Dropdowns!$D164,Dropdowns!$D$1,if($E178=Dropdowns!$E164,Dropdowns!$E$1,if($E178=Dropdowns!$F164,Dropdowns!$F$1,if($E178=Dropdowns!$G164,Dropdowns!$G$1,"N/A"))))</f>
        <v>2</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653</v>
      </c>
      <c r="F180" s="114">
        <f>if($E180=Dropdowns!$D166,Dropdowns!$D$1,if($E180=Dropdowns!$E166,Dropdowns!$E$1,if($E180=Dropdowns!$F166,Dropdowns!$F$1,if($E180=Dropdowns!$G166,Dropdowns!$G$1,"N/A"))))</f>
        <v>3</v>
      </c>
    </row>
    <row r="181">
      <c r="A181" s="136"/>
      <c r="B181" s="137"/>
      <c r="C181" s="138" t="s">
        <v>654</v>
      </c>
      <c r="D181" s="138" t="s">
        <v>655</v>
      </c>
      <c r="E181" s="165" t="s">
        <v>656</v>
      </c>
      <c r="F181" s="114">
        <f>if($E181=Dropdowns!$D167,Dropdowns!$D$1,if($E181=Dropdowns!$E167,Dropdowns!$E$1,if($E181=Dropdowns!$F167,Dropdowns!$F$1,if($E181=Dropdowns!$G167,Dropdowns!$G$1,"N/A"))))</f>
        <v>3</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662</v>
      </c>
      <c r="F183" s="114">
        <f>if($E183=Dropdowns!$D169,Dropdowns!$D$1,if($E183=Dropdowns!$E169,Dropdowns!$E$1,if($E183=Dropdowns!$F169,Dropdowns!$F$1,if($E183=Dropdowns!$G169,Dropdowns!$G$1,"N/A"))))</f>
        <v>3</v>
      </c>
    </row>
    <row r="184">
      <c r="A184" s="136"/>
      <c r="B184" s="137"/>
      <c r="C184" s="138" t="s">
        <v>663</v>
      </c>
      <c r="D184" s="138" t="s">
        <v>664</v>
      </c>
      <c r="E184" s="165" t="s">
        <v>665</v>
      </c>
      <c r="F184" s="114">
        <f>if($E184=Dropdowns!$D170,Dropdowns!$D$1,if($E184=Dropdowns!$E170,Dropdowns!$E$1,if($E184=Dropdowns!$F170,Dropdowns!$F$1,if($E184=Dropdowns!$G170,Dropdowns!$G$1,"N/A"))))</f>
        <v>3</v>
      </c>
    </row>
    <row r="185">
      <c r="A185" s="136"/>
      <c r="B185" s="137"/>
      <c r="C185" s="138" t="s">
        <v>666</v>
      </c>
      <c r="D185" s="138" t="s">
        <v>667</v>
      </c>
      <c r="E185" s="165" t="s">
        <v>822</v>
      </c>
      <c r="F185" s="114">
        <f>if($E185=Dropdowns!$D171,Dropdowns!$D$1,if($E185=Dropdowns!$E171,Dropdowns!$E$1,if($E185=Dropdowns!$F171,Dropdowns!$F$1,if($E185=Dropdowns!$G171,Dropdowns!$G$1,"N/A"))))</f>
        <v>3</v>
      </c>
    </row>
    <row r="186">
      <c r="A186" s="113"/>
      <c r="B186" s="129"/>
      <c r="C186" s="130"/>
      <c r="D186" s="151"/>
      <c r="E186" s="131"/>
      <c r="F186" s="114"/>
    </row>
    <row r="187">
      <c r="A187" s="152" t="s">
        <v>669</v>
      </c>
      <c r="F187" s="114"/>
    </row>
    <row r="188">
      <c r="A188" s="170" t="s">
        <v>909</v>
      </c>
      <c r="B188" s="138"/>
      <c r="C188" s="130"/>
      <c r="D188" s="154" t="s">
        <v>671</v>
      </c>
      <c r="E188" s="131"/>
      <c r="F188" s="114"/>
    </row>
    <row r="189">
      <c r="A189" s="170" t="s">
        <v>910</v>
      </c>
      <c r="B189" s="138"/>
      <c r="C189" s="155"/>
      <c r="D189" s="154" t="s">
        <v>673</v>
      </c>
      <c r="E189" s="131"/>
      <c r="F189" s="114"/>
    </row>
    <row r="190">
      <c r="A190" s="170" t="s">
        <v>911</v>
      </c>
      <c r="B190" s="138"/>
      <c r="C190" s="130"/>
      <c r="D190" s="156" t="s">
        <v>675</v>
      </c>
      <c r="E190" s="131"/>
      <c r="F190" s="114"/>
    </row>
    <row r="191">
      <c r="A191" s="170" t="s">
        <v>912</v>
      </c>
      <c r="B191" s="138"/>
      <c r="C191" s="130"/>
      <c r="D191" s="154" t="s">
        <v>677</v>
      </c>
      <c r="E191" s="131"/>
      <c r="F191" s="114"/>
    </row>
    <row r="192">
      <c r="A192" s="170" t="s">
        <v>913</v>
      </c>
      <c r="B192" s="138"/>
      <c r="C192" s="130"/>
      <c r="D192" s="154" t="s">
        <v>679</v>
      </c>
      <c r="E192" s="131"/>
      <c r="F192" s="114"/>
    </row>
    <row r="193">
      <c r="A193" s="176"/>
      <c r="B193" s="129"/>
      <c r="C193" s="155"/>
      <c r="D193" s="151"/>
      <c r="E193" s="131"/>
      <c r="F193" s="114"/>
    </row>
    <row r="194">
      <c r="A194" s="176"/>
      <c r="B194" s="129"/>
      <c r="C194" s="155"/>
      <c r="D194" s="151"/>
      <c r="E194" s="131"/>
      <c r="F194" s="114"/>
    </row>
    <row r="195">
      <c r="A195" s="157"/>
      <c r="B195" s="129"/>
      <c r="C195" s="155"/>
      <c r="D195" s="151"/>
      <c r="E195" s="131"/>
      <c r="F195" s="114"/>
    </row>
    <row r="196">
      <c r="A196" s="157" t="s">
        <v>63</v>
      </c>
      <c r="B196" s="158" t="s">
        <v>680</v>
      </c>
      <c r="C196" s="155"/>
      <c r="D196" s="151"/>
      <c r="E196" s="131"/>
      <c r="F196" s="114"/>
    </row>
    <row r="197">
      <c r="A197" s="157" t="s">
        <v>681</v>
      </c>
      <c r="B197" s="159" t="s">
        <v>682</v>
      </c>
      <c r="F197" s="114"/>
    </row>
    <row r="198">
      <c r="A198" s="157"/>
      <c r="B198" s="129"/>
      <c r="C198" s="155"/>
      <c r="D198" s="151"/>
      <c r="E198" s="131"/>
      <c r="F198" s="114"/>
    </row>
    <row r="199">
      <c r="A199" s="157"/>
      <c r="B199" s="129"/>
      <c r="C199" s="155"/>
      <c r="D199" s="151"/>
      <c r="E199" s="131"/>
      <c r="F199" s="114"/>
    </row>
  </sheetData>
  <mergeCells count="15">
    <mergeCell ref="C8:D8"/>
    <mergeCell ref="C9:D9"/>
    <mergeCell ref="C10:D10"/>
    <mergeCell ref="A11:E11"/>
    <mergeCell ref="A12:E12"/>
    <mergeCell ref="A13:E13"/>
    <mergeCell ref="A187:E187"/>
    <mergeCell ref="B197:E197"/>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3" priority="11" operator="between">
      <formula>"101%"</formula>
      <formula>"66%"</formula>
    </cfRule>
  </conditionalFormatting>
  <conditionalFormatting sqref="B5:B6">
    <cfRule type="cellIs" dxfId="5" priority="12" operator="between">
      <formula>"67%"</formula>
      <formula>"32%"</formula>
    </cfRule>
  </conditionalFormatting>
  <conditionalFormatting sqref="B5:B6">
    <cfRule type="cellIs" dxfId="7" priority="13" operator="lessThanOrEqual">
      <formula>"33%"</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B7:B10">
      <formula1>"✅ Yes,🚫 No,⚠️ Under 18 With Parent Consent Only,🟠 With caution"</formula1>
    </dataValidation>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A190"/>
    <hyperlink r:id="rId7" ref="D190"/>
    <hyperlink r:id="rId8" ref="A191"/>
    <hyperlink r:id="rId9" ref="D191"/>
    <hyperlink r:id="rId10" ref="A192"/>
    <hyperlink r:id="rId11" ref="D192"/>
    <hyperlink r:id="rId12" ref="B196"/>
  </hyperlinks>
  <drawing r:id="rId1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00FF"/>
    <outlinePr summaryBelow="0" summaryRight="0"/>
  </sheetPr>
  <sheetViews>
    <sheetView workbookViewId="0"/>
  </sheetViews>
  <sheetFormatPr customHeight="1" defaultColWidth="12.63" defaultRowHeight="15.75"/>
  <cols>
    <col customWidth="1" min="1" max="1" width="17.63"/>
    <col customWidth="1" min="2" max="2" width="23.63"/>
    <col customWidth="1" min="3" max="3" width="28.5"/>
    <col customWidth="1" min="4" max="4" width="60.13"/>
    <col customWidth="1" min="5" max="5" width="56.75"/>
    <col customWidth="1" hidden="1" min="6" max="6" width="8.13"/>
  </cols>
  <sheetData>
    <row r="1">
      <c r="A1" s="67" t="s">
        <v>137</v>
      </c>
    </row>
    <row r="2">
      <c r="A2" s="68" t="s">
        <v>29</v>
      </c>
    </row>
    <row r="3">
      <c r="A3" s="111" t="s">
        <v>914</v>
      </c>
    </row>
    <row r="4">
      <c r="A4" s="113"/>
      <c r="F4" s="114"/>
    </row>
    <row r="5">
      <c r="A5" s="115" t="s">
        <v>164</v>
      </c>
      <c r="B5" s="116">
        <f>sum(F16:F199)/Dropdowns!I2</f>
        <v>0.6876310273</v>
      </c>
      <c r="C5" s="117" t="str">
        <f t="shared" ref="C5:C6" si="1">IF(AND(B5 &gt;= 0, B5 &lt; 0.33), "FAIL", IF(AND(B5 &gt;= 0.33, B5 &lt;= 0.66), "WARNING", IF(AND(B5 &gt; 0.66, B5 &lt;= 1), "PASS", "")))
</f>
        <v>PASS</v>
      </c>
      <c r="D5" s="118" t="str">
        <f>IFERROR(__xludf.DUMMYFUNCTION("SPARKLINE(B5,{""charttype"",""bar"";""max"",1;""min"",0;""color1"",""#33a854""})"),"")</f>
        <v/>
      </c>
      <c r="E5" s="119" t="s">
        <v>915</v>
      </c>
      <c r="F5" s="120"/>
    </row>
    <row r="6">
      <c r="A6" s="115" t="s">
        <v>166</v>
      </c>
      <c r="B6" s="116">
        <f>sum(F20,F30,F34,F37,F49,F51,F52,F56,F58,F70,F75,F85,F97,F102,F109,F114,F121,F122,F125,F127,F128,F130,F133,F136,F139,F140,F147,F148,F149,F150,F151,F165,F169,F173)/Dropdowns!M2</f>
        <v>0.6764705882</v>
      </c>
      <c r="C6" s="117" t="str">
        <f t="shared" si="1"/>
        <v>PASS</v>
      </c>
      <c r="D6" s="118" t="str">
        <f>IFERROR(__xludf.DUMMYFUNCTION("SPARKLINE(B6,{""charttype"",""bar"";""max"",1;""min"",0;""color1"",""#33a854""})"),"")</f>
        <v/>
      </c>
      <c r="E6" s="121" t="s">
        <v>167</v>
      </c>
      <c r="F6" s="114"/>
    </row>
    <row r="7">
      <c r="A7" s="113"/>
      <c r="B7" s="123" t="s">
        <v>142</v>
      </c>
      <c r="C7" s="124" t="s">
        <v>168</v>
      </c>
      <c r="E7" s="161"/>
      <c r="F7" s="114"/>
    </row>
    <row r="8">
      <c r="B8" s="123" t="s">
        <v>146</v>
      </c>
      <c r="C8" s="126" t="s">
        <v>916</v>
      </c>
      <c r="E8" s="72"/>
      <c r="F8" s="114"/>
    </row>
    <row r="9">
      <c r="B9" s="123" t="s">
        <v>146</v>
      </c>
      <c r="C9" s="126" t="s">
        <v>917</v>
      </c>
      <c r="E9" s="72"/>
      <c r="F9" s="114"/>
    </row>
    <row r="10">
      <c r="B10" s="123" t="s">
        <v>142</v>
      </c>
      <c r="C10" s="126" t="s">
        <v>918</v>
      </c>
      <c r="E10" s="78"/>
      <c r="F10" s="114"/>
    </row>
    <row r="11">
      <c r="A11" s="113"/>
      <c r="F11" s="114"/>
    </row>
    <row r="12">
      <c r="A12" s="127" t="s">
        <v>173</v>
      </c>
      <c r="B12" s="50"/>
      <c r="C12" s="50"/>
      <c r="D12" s="50"/>
      <c r="E12" s="51"/>
      <c r="F12" s="114"/>
    </row>
    <row r="13">
      <c r="A13" s="162" t="s">
        <v>919</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0.3333333333</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Fair</v>
      </c>
      <c r="B17" s="137"/>
      <c r="C17" s="138" t="s">
        <v>184</v>
      </c>
      <c r="D17" s="138" t="s">
        <v>185</v>
      </c>
      <c r="E17" s="165" t="s">
        <v>920</v>
      </c>
      <c r="F17" s="114">
        <f>if($E17=Dropdowns!$D3,Dropdowns!$D$1,if($E17=Dropdowns!$E3,Dropdowns!$E$1,if($E17=Dropdowns!$F3,Dropdowns!$F$1,if($E17=Dropdowns!$G3,Dropdowns!$G$1,"N/A"))))</f>
        <v>0</v>
      </c>
    </row>
    <row r="18">
      <c r="A18" s="136"/>
      <c r="B18" s="137"/>
      <c r="C18" s="140" t="s">
        <v>187</v>
      </c>
      <c r="D18" s="138" t="s">
        <v>188</v>
      </c>
      <c r="E18" s="165" t="s">
        <v>921</v>
      </c>
      <c r="F18" s="114">
        <f>if($E18=Dropdowns!$D4,Dropdowns!$D$1,if($E18=Dropdowns!$E4,Dropdowns!$E$1,if($E18=Dropdowns!$F4,Dropdowns!$F$1,if($E18=Dropdowns!$G4,Dropdowns!$G$1,"N/A"))))</f>
        <v>0</v>
      </c>
    </row>
    <row r="19">
      <c r="A19" s="142"/>
      <c r="B19" s="143"/>
      <c r="C19" s="144"/>
      <c r="D19" s="145"/>
      <c r="E19" s="166"/>
      <c r="F19" s="147"/>
    </row>
    <row r="20">
      <c r="A20" s="136">
        <f>sum(F20:F35)/Dropdowns!H6</f>
        <v>0.7916666667</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Good</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794</v>
      </c>
      <c r="F23" s="114">
        <f>if($E23=Dropdowns!$D9,Dropdowns!$D$1,if($E23=Dropdowns!$E9,Dropdowns!$E$1,if($E23=Dropdowns!$F9,Dropdowns!$F$1,if($E23=Dropdowns!$G9,Dropdowns!$G$1,"N/A"))))</f>
        <v>2</v>
      </c>
    </row>
    <row r="24">
      <c r="A24" s="136"/>
      <c r="B24" s="137"/>
      <c r="C24" s="138" t="s">
        <v>203</v>
      </c>
      <c r="D24" s="140" t="s">
        <v>204</v>
      </c>
      <c r="E24" s="167" t="s">
        <v>750</v>
      </c>
      <c r="F24" s="114">
        <f>if($E24=Dropdowns!$D10,Dropdowns!$D$1,if($E24=Dropdowns!$E10,Dropdowns!$E$1,if($E24=Dropdowns!$F10,Dropdowns!$F$1,if($E24=Dropdowns!$G10,Dropdowns!$G$1,"N/A"))))</f>
        <v>2</v>
      </c>
    </row>
    <row r="25">
      <c r="A25" s="136"/>
      <c r="B25" s="137"/>
      <c r="C25" s="138" t="s">
        <v>206</v>
      </c>
      <c r="D25" s="138" t="s">
        <v>207</v>
      </c>
      <c r="E25" s="165" t="s">
        <v>691</v>
      </c>
      <c r="F25" s="114">
        <f>if($E25=Dropdowns!$D11,Dropdowns!$D$1,if($E25=Dropdowns!$E11,Dropdowns!$E$1,if($E25=Dropdowns!$F11,Dropdowns!$F$1,if($E25=Dropdowns!$G11,Dropdowns!$G$1,"N/A"))))</f>
        <v>3</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693</v>
      </c>
      <c r="F28" s="114">
        <f>if($E28=Dropdowns!$D14,Dropdowns!$D$1,if($E28=Dropdowns!$E14,Dropdowns!$E$1,if($E28=Dropdowns!$F14,Dropdowns!$F$1,if($E28=Dropdowns!$G14,Dropdowns!$G$1,"N/A"))))</f>
        <v>3</v>
      </c>
    </row>
    <row r="29">
      <c r="A29" s="136"/>
      <c r="B29" s="137"/>
      <c r="C29" s="138" t="s">
        <v>218</v>
      </c>
      <c r="D29" s="138" t="s">
        <v>219</v>
      </c>
      <c r="E29" s="165" t="s">
        <v>751</v>
      </c>
      <c r="F29" s="114">
        <f>if($E29=Dropdowns!$D15,Dropdowns!$D$1,if($E29=Dropdowns!$E15,Dropdowns!$E$1,if($E29=Dropdowns!$F15,Dropdowns!$F$1,if($E29=Dropdowns!$G15,Dropdowns!$G$1,"N/A"))))</f>
        <v>2</v>
      </c>
    </row>
    <row r="30">
      <c r="A30" s="136"/>
      <c r="B30" s="174"/>
      <c r="C30" s="138" t="s">
        <v>221</v>
      </c>
      <c r="D30" s="138" t="s">
        <v>222</v>
      </c>
      <c r="E30" s="165" t="s">
        <v>752</v>
      </c>
      <c r="F30" s="114">
        <f>if($E30=Dropdowns!$D16,Dropdowns!$D$1,if($E30=Dropdowns!$E16,Dropdowns!$E$1,if($E30=Dropdowns!$F16,Dropdowns!$F$1,if($E30=Dropdowns!$G16,Dropdowns!$G$1,"N/A"))))</f>
        <v>1</v>
      </c>
    </row>
    <row r="31">
      <c r="A31" s="136"/>
      <c r="B31" s="137"/>
      <c r="C31" s="138" t="s">
        <v>224</v>
      </c>
      <c r="D31" s="138" t="s">
        <v>225</v>
      </c>
      <c r="E31" s="165" t="s">
        <v>753</v>
      </c>
      <c r="F31" s="114">
        <f>if($E31=Dropdowns!$D17,Dropdowns!$D$1,if($E31=Dropdowns!$E17,Dropdowns!$E$1,if($E31=Dropdowns!$F17,Dropdowns!$F$1,if($E31=Dropdowns!$G17,Dropdowns!$G$1,"N/A"))))</f>
        <v>2</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232</v>
      </c>
      <c r="F33" s="114">
        <f>if($E33=Dropdowns!$D19,Dropdowns!$D$1,if($E33=Dropdowns!$E19,Dropdowns!$E$1,if($E33=Dropdowns!$F19,Dropdowns!$F$1,if($E33=Dropdowns!$G19,Dropdowns!$G$1,"N/A"))))</f>
        <v>2</v>
      </c>
    </row>
    <row r="34">
      <c r="A34" s="136"/>
      <c r="B34" s="137"/>
      <c r="C34" s="138" t="s">
        <v>233</v>
      </c>
      <c r="D34" s="138" t="s">
        <v>234</v>
      </c>
      <c r="E34" s="165" t="s">
        <v>695</v>
      </c>
      <c r="F34" s="114">
        <f>if($E34=Dropdowns!$D20,Dropdowns!$D$1,if($E34=Dropdowns!$E20,Dropdowns!$E$1,if($E34=Dropdowns!$F20,Dropdowns!$F$1,if($E34=Dropdowns!$G20,Dropdowns!$G$1,"N/A"))))</f>
        <v>2</v>
      </c>
    </row>
    <row r="35">
      <c r="A35" s="136"/>
      <c r="B35" s="137"/>
      <c r="C35" s="138" t="s">
        <v>236</v>
      </c>
      <c r="D35" s="138" t="s">
        <v>237</v>
      </c>
      <c r="E35" s="165" t="s">
        <v>922</v>
      </c>
      <c r="F35" s="114">
        <f>if($E35=Dropdowns!$D21,Dropdowns!$D$1,if($E35=Dropdowns!$E21,Dropdowns!$E$1,if($E35=Dropdowns!$F21,Dropdowns!$F$1,if($E35=Dropdowns!$G21,Dropdowns!$G$1,"N/A"))))</f>
        <v>2</v>
      </c>
    </row>
    <row r="36">
      <c r="A36" s="142"/>
      <c r="B36" s="143"/>
      <c r="C36" s="148"/>
      <c r="D36" s="144"/>
      <c r="E36" s="166"/>
      <c r="F36" s="147"/>
    </row>
    <row r="37">
      <c r="A37" s="136">
        <f>sum(F37:F49)/Dropdowns!H23</f>
        <v>0.5384615385</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Average</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248</v>
      </c>
      <c r="F39" s="114">
        <f>if($E39=Dropdowns!$D25,Dropdowns!$D$1,if($E39=Dropdowns!$E25,Dropdowns!$E$1,if($E39=Dropdowns!$F25,Dropdowns!$F$1,if($E39=Dropdowns!$G25,Dropdowns!$G$1,"N/A"))))</f>
        <v>2</v>
      </c>
    </row>
    <row r="40">
      <c r="A40" s="136"/>
      <c r="B40" s="137"/>
      <c r="C40" s="138" t="s">
        <v>249</v>
      </c>
      <c r="D40" s="138" t="s">
        <v>250</v>
      </c>
      <c r="E40" s="165" t="s">
        <v>697</v>
      </c>
      <c r="F40" s="114">
        <f>if($E40=Dropdowns!$D26,Dropdowns!$D$1,if($E40=Dropdowns!$E26,Dropdowns!$E$1,if($E40=Dropdowns!$F26,Dropdowns!$F$1,if($E40=Dropdowns!$G26,Dropdowns!$G$1,"N/A"))))</f>
        <v>2</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891</v>
      </c>
      <c r="F42" s="114">
        <f>if($E42=Dropdowns!$D28,Dropdowns!$D$1,if($E42=Dropdowns!$E28,Dropdowns!$E$1,if($E42=Dropdowns!$F28,Dropdowns!$F$1,if($E42=Dropdowns!$G28,Dropdowns!$G$1,"N/A"))))</f>
        <v>1</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833</v>
      </c>
      <c r="F44" s="114">
        <f>if($E44=Dropdowns!$D30,Dropdowns!$D$1,if($E44=Dropdowns!$E30,Dropdowns!$E$1,if($E44=Dropdowns!$F30,Dropdowns!$F$1,if($E44=Dropdowns!$G30,Dropdowns!$G$1,"N/A"))))</f>
        <v>0</v>
      </c>
    </row>
    <row r="45">
      <c r="A45" s="136"/>
      <c r="B45" s="174"/>
      <c r="C45" s="138" t="s">
        <v>264</v>
      </c>
      <c r="D45" s="138" t="s">
        <v>265</v>
      </c>
      <c r="E45" s="165" t="s">
        <v>834</v>
      </c>
      <c r="F45" s="114">
        <f>if($E45=Dropdowns!$D31,Dropdowns!$D$1,if($E45=Dropdowns!$E31,Dropdowns!$E$1,if($E45=Dropdowns!$F31,Dropdowns!$F$1,if($E45=Dropdowns!$G31,Dropdowns!$G$1,"N/A"))))</f>
        <v>2</v>
      </c>
    </row>
    <row r="46">
      <c r="A46" s="136"/>
      <c r="B46" s="174"/>
      <c r="C46" s="138" t="s">
        <v>267</v>
      </c>
      <c r="D46" s="138" t="s">
        <v>268</v>
      </c>
      <c r="E46" s="165" t="s">
        <v>923</v>
      </c>
      <c r="F46" s="114">
        <f>if($E46=Dropdowns!$D32,Dropdowns!$D$1,if($E46=Dropdowns!$E32,Dropdowns!$E$1,if($E46=Dropdowns!$F32,Dropdowns!$F$1,if($E46=Dropdowns!$G32,Dropdowns!$G$1,"N/A"))))</f>
        <v>2</v>
      </c>
    </row>
    <row r="47">
      <c r="A47" s="136"/>
      <c r="B47" s="137"/>
      <c r="C47" s="138" t="s">
        <v>270</v>
      </c>
      <c r="D47" s="138" t="s">
        <v>271</v>
      </c>
      <c r="E47" s="165" t="s">
        <v>702</v>
      </c>
      <c r="F47" s="114">
        <f>if($E47=Dropdowns!$D33,Dropdowns!$D$1,if($E47=Dropdowns!$E33,Dropdowns!$E$1,if($E47=Dropdowns!$F33,Dropdowns!$F$1,if($E47=Dropdowns!$G33,Dropdowns!$G$1,"N/A"))))</f>
        <v>2</v>
      </c>
    </row>
    <row r="48">
      <c r="A48" s="136"/>
      <c r="B48" s="137"/>
      <c r="C48" s="138" t="s">
        <v>273</v>
      </c>
      <c r="D48" s="138" t="s">
        <v>274</v>
      </c>
      <c r="E48" s="165" t="s">
        <v>703</v>
      </c>
      <c r="F48" s="114">
        <f>if($E48=Dropdowns!$D34,Dropdowns!$D$1,if($E48=Dropdowns!$E34,Dropdowns!$E$1,if($E48=Dropdowns!$F34,Dropdowns!$F$1,if($E48=Dropdowns!$G34,Dropdowns!$G$1,"N/A"))))</f>
        <v>2</v>
      </c>
    </row>
    <row r="49">
      <c r="A49" s="136"/>
      <c r="B49" s="137"/>
      <c r="C49" s="138" t="s">
        <v>276</v>
      </c>
      <c r="D49" s="138" t="s">
        <v>277</v>
      </c>
      <c r="E49" s="165" t="s">
        <v>704</v>
      </c>
      <c r="F49" s="114">
        <f>if($E49=Dropdowns!$D35,Dropdowns!$D$1,if($E49=Dropdowns!$E35,Dropdowns!$E$1,if($E49=Dropdowns!$F35,Dropdowns!$F$1,if($E49=Dropdowns!$G35,Dropdowns!$G$1,"N/A"))))</f>
        <v>2</v>
      </c>
    </row>
    <row r="50">
      <c r="A50" s="142"/>
      <c r="B50" s="143"/>
      <c r="C50" s="144"/>
      <c r="D50" s="144"/>
      <c r="E50" s="166"/>
      <c r="F50" s="147"/>
    </row>
    <row r="51">
      <c r="A51" s="136">
        <f>sum(F51:F76)/Dropdowns!H37</f>
        <v>0.6923076923</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893</v>
      </c>
      <c r="F56" s="114">
        <f>if($E56=Dropdowns!$D42,Dropdowns!$D$1,if($E56=Dropdowns!$E42,Dropdowns!$E$1,if($E56=Dropdowns!$F42,Dropdowns!$F$1,if($E56=Dropdowns!$G42,Dropdowns!$G$1,"N/A"))))</f>
        <v>1</v>
      </c>
    </row>
    <row r="57">
      <c r="A57" s="136"/>
      <c r="B57" s="137"/>
      <c r="C57" s="140" t="s">
        <v>298</v>
      </c>
      <c r="D57" s="140" t="s">
        <v>299</v>
      </c>
      <c r="E57" s="165" t="s">
        <v>300</v>
      </c>
      <c r="F57" s="114">
        <f>if($E57=Dropdowns!$D43,Dropdowns!$D$1,if($E57=Dropdowns!$E43,Dropdowns!$E$1,if($E57=Dropdowns!$F43,Dropdowns!$F$1,if($E57=Dropdowns!$G43,Dropdowns!$G$1,"N/A"))))</f>
        <v>2</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327</v>
      </c>
      <c r="F66" s="114">
        <f>if($E66=Dropdowns!$D52,Dropdowns!$D$1,if($E66=Dropdowns!$E52,Dropdowns!$E$1,if($E66=Dropdowns!$F52,Dropdowns!$F$1,if($E66=Dropdowns!$G52,Dropdowns!$G$1,"N/A"))))</f>
        <v>3</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708</v>
      </c>
      <c r="F68" s="114">
        <f>if($E68=Dropdowns!$D54,Dropdowns!$D$1,if($E68=Dropdowns!$E54,Dropdowns!$E$1,if($E68=Dropdowns!$F54,Dropdowns!$F$1,if($E68=Dropdowns!$G54,Dropdowns!$G$1,"N/A"))))</f>
        <v>3</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339</v>
      </c>
      <c r="F70" s="114">
        <f>if($E70=Dropdowns!$D56,Dropdowns!$D$1,if($E70=Dropdowns!$E56,Dropdowns!$E$1,if($E70=Dropdowns!$F56,Dropdowns!$F$1,if($E70=Dropdowns!$G56,Dropdowns!$G$1,"N/A"))))</f>
        <v>3</v>
      </c>
    </row>
    <row r="71">
      <c r="A71" s="136"/>
      <c r="B71" s="137"/>
      <c r="C71" s="140" t="s">
        <v>340</v>
      </c>
      <c r="D71" s="140" t="s">
        <v>341</v>
      </c>
      <c r="E71" s="165" t="s">
        <v>710</v>
      </c>
      <c r="F71" s="114">
        <f>if($E71=Dropdowns!$D57,Dropdowns!$D$1,if($E71=Dropdowns!$E57,Dropdowns!$E$1,if($E71=Dropdowns!$F57,Dropdowns!$F$1,if($E71=Dropdowns!$G57,Dropdowns!$G$1,"N/A"))))</f>
        <v>3</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0.7777777778</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Good</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0.8181818182</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Best</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865</v>
      </c>
      <c r="F87" s="114">
        <f>if($E87=Dropdowns!$D73,Dropdowns!$D$1,if($E87=Dropdowns!$E73,Dropdowns!$E$1,if($E87=Dropdowns!$F73,Dropdowns!$F$1,if($E87=Dropdowns!$G73,Dropdowns!$G$1,"N/A"))))</f>
        <v>3</v>
      </c>
    </row>
    <row r="88">
      <c r="A88" s="136"/>
      <c r="B88" s="137"/>
      <c r="C88" s="138" t="s">
        <v>387</v>
      </c>
      <c r="D88" s="138" t="s">
        <v>388</v>
      </c>
      <c r="E88" s="165" t="s">
        <v>924</v>
      </c>
      <c r="F88" s="114">
        <f>if($E88=Dropdowns!$D74,Dropdowns!$D$1,if($E88=Dropdowns!$E74,Dropdowns!$E$1,if($E88=Dropdowns!$F74,Dropdowns!$F$1,if($E88=Dropdowns!$G74,Dropdowns!$G$1,"N/A"))))</f>
        <v>3</v>
      </c>
    </row>
    <row r="89">
      <c r="A89" s="136"/>
      <c r="B89" s="137"/>
      <c r="C89" s="138" t="s">
        <v>390</v>
      </c>
      <c r="D89" s="138" t="s">
        <v>391</v>
      </c>
      <c r="E89" s="165" t="s">
        <v>392</v>
      </c>
      <c r="F89" s="114">
        <f>if($E89=Dropdowns!$D75,Dropdowns!$D$1,if($E89=Dropdowns!$E75,Dropdowns!$E$1,if($E89=Dropdowns!$F75,Dropdowns!$F$1,if($E89=Dropdowns!$G75,Dropdowns!$G$1,"N/A"))))</f>
        <v>3</v>
      </c>
    </row>
    <row r="90">
      <c r="A90" s="136"/>
      <c r="B90" s="137"/>
      <c r="C90" s="138" t="s">
        <v>393</v>
      </c>
      <c r="D90" s="138" t="s">
        <v>394</v>
      </c>
      <c r="E90" s="165" t="s">
        <v>395</v>
      </c>
      <c r="F90" s="114">
        <f>if($E90=Dropdowns!$D76,Dropdowns!$D$1,if($E90=Dropdowns!$E76,Dropdowns!$E$1,if($E90=Dropdowns!$F76,Dropdowns!$F$1,if($E90=Dropdowns!$G76,Dropdowns!$G$1,"N/A"))))</f>
        <v>3</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839</v>
      </c>
      <c r="F92" s="114">
        <f>if($E92=Dropdowns!$D78,Dropdowns!$D$1,if($E92=Dropdowns!$E78,Dropdowns!$E$1,if($E92=Dropdowns!$F78,Dropdowns!$F$1,if($E92=Dropdowns!$G78,Dropdowns!$G$1,"N/A"))))</f>
        <v>3</v>
      </c>
    </row>
    <row r="93">
      <c r="A93" s="136"/>
      <c r="B93" s="137"/>
      <c r="C93" s="138" t="s">
        <v>402</v>
      </c>
      <c r="D93" s="138" t="s">
        <v>403</v>
      </c>
      <c r="E93" s="165" t="s">
        <v>806</v>
      </c>
      <c r="F93" s="114">
        <f>if($E93=Dropdowns!$D79,Dropdowns!$D$1,if($E93=Dropdowns!$E79,Dropdowns!$E$1,if($E93=Dropdowns!$F79,Dropdowns!$F$1,if($E93=Dropdowns!$G79,Dropdowns!$G$1,"N/A"))))</f>
        <v>1</v>
      </c>
    </row>
    <row r="94">
      <c r="A94" s="136"/>
      <c r="B94" s="137"/>
      <c r="C94" s="138" t="s">
        <v>405</v>
      </c>
      <c r="D94" s="138" t="s">
        <v>406</v>
      </c>
      <c r="E94" s="165" t="s">
        <v>840</v>
      </c>
      <c r="F94" s="114">
        <f>if($E94=Dropdowns!$D80,Dropdowns!$D$1,if($E94=Dropdowns!$E80,Dropdowns!$E$1,if($E94=Dropdowns!$F80,Dropdowns!$F$1,if($E94=Dropdowns!$G80,Dropdowns!$G$1,"N/A"))))</f>
        <v>1</v>
      </c>
    </row>
    <row r="95">
      <c r="A95" s="136"/>
      <c r="B95" s="137"/>
      <c r="C95" s="138" t="s">
        <v>408</v>
      </c>
      <c r="D95" s="138" t="s">
        <v>409</v>
      </c>
      <c r="E95" s="165" t="s">
        <v>925</v>
      </c>
      <c r="F95" s="114">
        <f>if($E95=Dropdowns!$D81,Dropdowns!$D$1,if($E95=Dropdowns!$E81,Dropdowns!$E$1,if($E95=Dropdowns!$F81,Dropdowns!$F$1,if($E95=Dropdowns!$G81,Dropdowns!$G$1,"N/A"))))</f>
        <v>3</v>
      </c>
    </row>
    <row r="96">
      <c r="A96" s="142"/>
      <c r="B96" s="143"/>
      <c r="C96" s="148"/>
      <c r="D96" s="144"/>
      <c r="E96" s="166"/>
      <c r="F96" s="147"/>
    </row>
    <row r="97">
      <c r="A97" s="136">
        <f>sum(F97:F112)/Dropdowns!H83</f>
        <v>0.7291666667</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Good</v>
      </c>
      <c r="B98" s="137"/>
      <c r="C98" s="138" t="s">
        <v>415</v>
      </c>
      <c r="D98" s="138" t="s">
        <v>416</v>
      </c>
      <c r="E98" s="165" t="s">
        <v>714</v>
      </c>
      <c r="F98" s="114">
        <f>if($E98=Dropdowns!$D84,Dropdowns!$D$1,if($E98=Dropdowns!$E84,Dropdowns!$E$1,if($E98=Dropdowns!$F84,Dropdowns!$F$1,if($E98=Dropdowns!$G84,Dropdowns!$G$1,"N/A"))))</f>
        <v>2</v>
      </c>
    </row>
    <row r="99">
      <c r="A99" s="136"/>
      <c r="B99" s="137"/>
      <c r="C99" s="138" t="s">
        <v>418</v>
      </c>
      <c r="D99" s="138" t="s">
        <v>419</v>
      </c>
      <c r="E99" s="165" t="s">
        <v>758</v>
      </c>
      <c r="F99" s="114">
        <f>if($E99=Dropdowns!$D85,Dropdowns!$D$1,if($E99=Dropdowns!$E85,Dropdowns!$E$1,if($E99=Dropdowns!$F85,Dropdowns!$F$1,if($E99=Dropdowns!$G85,Dropdowns!$G$1,"N/A"))))</f>
        <v>2</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759</v>
      </c>
      <c r="F101" s="114">
        <f>if($E101=Dropdowns!$D87,Dropdowns!$D$1,if($E101=Dropdowns!$E87,Dropdowns!$E$1,if($E101=Dropdowns!$F87,Dropdowns!$F$1,if($E101=Dropdowns!$G87,Dropdowns!$G$1,"N/A"))))</f>
        <v>2</v>
      </c>
    </row>
    <row r="102">
      <c r="A102" s="136"/>
      <c r="B102" s="137"/>
      <c r="C102" s="138" t="s">
        <v>427</v>
      </c>
      <c r="D102" s="138" t="s">
        <v>428</v>
      </c>
      <c r="E102" s="165" t="s">
        <v>841</v>
      </c>
      <c r="F102" s="114">
        <f>if($E102=Dropdowns!$D88,Dropdowns!$D$1,if($E102=Dropdowns!$E88,Dropdowns!$E$1,if($E102=Dropdowns!$F88,Dropdowns!$F$1,if($E102=Dropdowns!$G88,Dropdowns!$G$1,"N/A"))))</f>
        <v>2</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842</v>
      </c>
      <c r="F106" s="114">
        <f>if($E106=Dropdowns!$D92,Dropdowns!$D$1,if($E106=Dropdowns!$E92,Dropdowns!$E$1,if($E106=Dropdowns!$F92,Dropdowns!$F$1,if($E106=Dropdowns!$G92,Dropdowns!$G$1,"N/A"))))</f>
        <v>3</v>
      </c>
    </row>
    <row r="107">
      <c r="A107" s="136"/>
      <c r="B107" s="137"/>
      <c r="C107" s="138" t="s">
        <v>442</v>
      </c>
      <c r="D107" s="138" t="s">
        <v>443</v>
      </c>
      <c r="E107" s="165" t="s">
        <v>444</v>
      </c>
      <c r="F107" s="114">
        <f>if($E107=Dropdowns!$D93,Dropdowns!$D$1,if($E107=Dropdowns!$E93,Dropdowns!$E$1,if($E107=Dropdowns!$F93,Dropdowns!$F$1,if($E107=Dropdowns!$G93,Dropdowns!$G$1,"N/A"))))</f>
        <v>2</v>
      </c>
    </row>
    <row r="108">
      <c r="A108" s="136"/>
      <c r="B108" s="137"/>
      <c r="C108" s="138" t="s">
        <v>445</v>
      </c>
      <c r="D108" s="138" t="s">
        <v>446</v>
      </c>
      <c r="E108" s="165" t="s">
        <v>761</v>
      </c>
      <c r="F108" s="114">
        <f>if($E108=Dropdowns!$D94,Dropdowns!$D$1,if($E108=Dropdowns!$E94,Dropdowns!$E$1,if($E108=Dropdowns!$F94,Dropdowns!$F$1,if($E108=Dropdowns!$G94,Dropdowns!$G$1,"N/A"))))</f>
        <v>2</v>
      </c>
    </row>
    <row r="109">
      <c r="A109" s="136"/>
      <c r="B109" s="137"/>
      <c r="C109" s="138" t="s">
        <v>448</v>
      </c>
      <c r="D109" s="138" t="s">
        <v>449</v>
      </c>
      <c r="E109" s="165" t="s">
        <v>762</v>
      </c>
      <c r="F109" s="114">
        <f>if($E109=Dropdowns!$D95,Dropdowns!$D$1,if($E109=Dropdowns!$E95,Dropdowns!$E$1,if($E109=Dropdowns!$F95,Dropdowns!$F$1,if($E109=Dropdowns!$G95,Dropdowns!$G$1,"N/A"))))</f>
        <v>2</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8"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sum(F114:F118)/Dropdowns!H100</f>
        <v>0.6</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 "Good", $A114&gt;=0.41, "Average", $A114&gt;=0.21, "Fair", TRUE, "Poor")</f>
        <v>Good</v>
      </c>
      <c r="B115" s="137"/>
      <c r="C115" s="140" t="s">
        <v>464</v>
      </c>
      <c r="D115" s="140" t="s">
        <v>465</v>
      </c>
      <c r="E115" s="165" t="s">
        <v>926</v>
      </c>
      <c r="F115" s="114">
        <f>if($E115=Dropdowns!$D101,Dropdowns!$D$1,if($E115=Dropdowns!$E101,Dropdowns!$E$1,if($E115=Dropdowns!$F101,Dropdowns!$F$1,if($E115=Dropdowns!$G101,Dropdowns!$G$1,"N/A"))))</f>
        <v>1</v>
      </c>
    </row>
    <row r="116">
      <c r="A116" s="136"/>
      <c r="B116" s="137"/>
      <c r="C116" s="140" t="s">
        <v>467</v>
      </c>
      <c r="D116" s="140" t="s">
        <v>468</v>
      </c>
      <c r="E116" s="165" t="s">
        <v>896</v>
      </c>
      <c r="F116" s="114">
        <f>if($E116=Dropdowns!$D102,Dropdowns!$D$1,if($E116=Dropdowns!$E102,Dropdowns!$E$1,if($E116=Dropdowns!$F102,Dropdowns!$F$1,if($E116=Dropdowns!$G102,Dropdowns!$G$1,"N/A"))))</f>
        <v>1</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0.6666666667</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Good</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722</v>
      </c>
      <c r="F122" s="114">
        <f>if($E122=Dropdowns!$D108,Dropdowns!$D$1,if($E122=Dropdowns!$E108,Dropdowns!$E$1,if($E122=Dropdowns!$F108,Dropdowns!$F$1,if($E122=Dropdowns!$G108,Dropdowns!$G$1,"N/A"))))</f>
        <v>2</v>
      </c>
    </row>
    <row r="123">
      <c r="A123" s="136"/>
      <c r="B123" s="137"/>
      <c r="C123" s="138" t="s">
        <v>486</v>
      </c>
      <c r="D123" s="138" t="s">
        <v>487</v>
      </c>
      <c r="E123" s="165" t="s">
        <v>488</v>
      </c>
      <c r="F123" s="114">
        <f>if($E123=Dropdowns!$D109,Dropdowns!$D$1,if($E123=Dropdowns!$E109,Dropdowns!$E$1,if($E123=Dropdowns!$F109,Dropdowns!$F$1,if($E123=Dropdowns!$G109,Dropdowns!$G$1,"N/A"))))</f>
        <v>2</v>
      </c>
    </row>
    <row r="124">
      <c r="A124" s="136"/>
      <c r="B124" s="137"/>
      <c r="C124" s="138" t="s">
        <v>489</v>
      </c>
      <c r="D124" s="138" t="s">
        <v>490</v>
      </c>
      <c r="E124" s="165" t="s">
        <v>812</v>
      </c>
      <c r="F124" s="114">
        <f>if($E124=Dropdowns!$D110,Dropdowns!$D$1,if($E124=Dropdowns!$E110,Dropdowns!$E$1,if($E124=Dropdowns!$F110,Dropdowns!$F$1,if($E124=Dropdowns!$G110,Dropdowns!$G$1,"N/A"))))</f>
        <v>2</v>
      </c>
    </row>
    <row r="125">
      <c r="A125" s="136"/>
      <c r="B125" s="137"/>
      <c r="C125" s="140" t="s">
        <v>492</v>
      </c>
      <c r="D125" s="138" t="s">
        <v>493</v>
      </c>
      <c r="E125" s="165" t="s">
        <v>845</v>
      </c>
      <c r="F125" s="114">
        <f>if($E125=Dropdowns!$D111,Dropdowns!$D$1,if($E125=Dropdowns!$E111,Dropdowns!$E$1,if($E125=Dropdowns!$F111,Dropdowns!$F$1,if($E125=Dropdowns!$G111,Dropdowns!$G$1,"N/A"))))</f>
        <v>2</v>
      </c>
    </row>
    <row r="126">
      <c r="A126" s="136"/>
      <c r="B126" s="137"/>
      <c r="C126" s="138" t="s">
        <v>495</v>
      </c>
      <c r="D126" s="138" t="s">
        <v>496</v>
      </c>
      <c r="E126" s="165" t="s">
        <v>813</v>
      </c>
      <c r="F126" s="114">
        <f>if($E126=Dropdowns!$D112,Dropdowns!$D$1,if($E126=Dropdowns!$E112,Dropdowns!$E$1,if($E126=Dropdowns!$F112,Dropdowns!$F$1,if($E126=Dropdowns!$G112,Dropdowns!$G$1,"N/A"))))</f>
        <v>2</v>
      </c>
    </row>
    <row r="127">
      <c r="A127" s="136"/>
      <c r="B127" s="137"/>
      <c r="C127" s="138" t="s">
        <v>498</v>
      </c>
      <c r="D127" s="138" t="s">
        <v>499</v>
      </c>
      <c r="E127" s="165" t="s">
        <v>846</v>
      </c>
      <c r="F127" s="114">
        <f>if($E127=Dropdowns!$D113,Dropdowns!$D$1,if($E127=Dropdowns!$E113,Dropdowns!$E$1,if($E127=Dropdowns!$F113,Dropdowns!$F$1,if($E127=Dropdowns!$G113,Dropdowns!$G$1,"N/A"))))</f>
        <v>2</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765</v>
      </c>
      <c r="F130" s="114">
        <f>if($E130=Dropdowns!$D116,Dropdowns!$D$1,if($E130=Dropdowns!$E116,Dropdowns!$E$1,if($E130=Dropdowns!$F116,Dropdowns!$F$1,if($E130=Dropdowns!$G116,Dropdowns!$G$1,"N/A"))))</f>
        <v>2</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0.8055555556</v>
      </c>
      <c r="B133" s="137" t="s">
        <v>513</v>
      </c>
      <c r="C133" s="138" t="s">
        <v>514</v>
      </c>
      <c r="D133" s="138" t="s">
        <v>515</v>
      </c>
      <c r="E133" s="165" t="s">
        <v>516</v>
      </c>
      <c r="F133" s="114">
        <f>if($E133=Dropdowns!$D119,Dropdowns!$D$1,if($E133=Dropdowns!$E119,Dropdowns!$E$1,if($E133=Dropdowns!$F119,Dropdowns!$F$1,if($E133=Dropdowns!$G119,Dropdowns!$G$1,"N/A"))))</f>
        <v>2</v>
      </c>
    </row>
    <row r="134">
      <c r="A134" s="136" t="str">
        <f>IFS($A133&gt;=0.81, "Best", $A133&gt;=0.61, "Good", $A133&gt;=0.41, "Average", $A133&gt;=0.21, "Fair", TRUE, "Poor")</f>
        <v>Good</v>
      </c>
      <c r="B134" s="137"/>
      <c r="C134" s="138" t="s">
        <v>517</v>
      </c>
      <c r="D134" s="138" t="s">
        <v>518</v>
      </c>
      <c r="E134" s="165" t="s">
        <v>519</v>
      </c>
      <c r="F134" s="114">
        <f>if($E134=Dropdowns!$D120,Dropdowns!$D$1,if($E134=Dropdowns!$E120,Dropdowns!$E$1,if($E134=Dropdowns!$F120,Dropdowns!$F$1,if($E134=Dropdowns!$G120,Dropdowns!$G$1,"N/A"))))</f>
        <v>2</v>
      </c>
    </row>
    <row r="135">
      <c r="A135" s="136"/>
      <c r="B135" s="137"/>
      <c r="C135" s="138" t="s">
        <v>520</v>
      </c>
      <c r="D135" s="138" t="s">
        <v>521</v>
      </c>
      <c r="E135" s="165" t="s">
        <v>724</v>
      </c>
      <c r="F135" s="114">
        <f>if($E135=Dropdowns!$D121,Dropdowns!$D$1,if($E135=Dropdowns!$E121,Dropdowns!$E$1,if($E135=Dropdowns!$F121,Dropdowns!$F$1,if($E135=Dropdowns!$G121,Dropdowns!$G$1,"N/A"))))</f>
        <v>2</v>
      </c>
    </row>
    <row r="136">
      <c r="A136" s="136"/>
      <c r="B136" s="137"/>
      <c r="C136" s="138" t="s">
        <v>523</v>
      </c>
      <c r="D136" s="138" t="s">
        <v>524</v>
      </c>
      <c r="E136" s="165" t="s">
        <v>725</v>
      </c>
      <c r="F136" s="114">
        <f>if($E136=Dropdowns!$D122,Dropdowns!$D$1,if($E136=Dropdowns!$E122,Dropdowns!$E$1,if($E136=Dropdowns!$F122,Dropdowns!$F$1,if($E136=Dropdowns!$G122,Dropdowns!$G$1,"N/A"))))</f>
        <v>2</v>
      </c>
    </row>
    <row r="137">
      <c r="A137" s="136"/>
      <c r="B137" s="137"/>
      <c r="C137" s="138" t="s">
        <v>526</v>
      </c>
      <c r="D137" s="138" t="s">
        <v>527</v>
      </c>
      <c r="E137" s="165" t="s">
        <v>726</v>
      </c>
      <c r="F137" s="114">
        <f>if($E137=Dropdowns!$D123,Dropdowns!$D$1,if($E137=Dropdowns!$E123,Dropdowns!$E$1,if($E137=Dropdowns!$F123,Dropdowns!$F$1,if($E137=Dropdowns!$G123,Dropdowns!$G$1,"N/A"))))</f>
        <v>2</v>
      </c>
    </row>
    <row r="138">
      <c r="A138" s="136"/>
      <c r="B138" s="137"/>
      <c r="C138" s="140" t="s">
        <v>529</v>
      </c>
      <c r="D138" s="138" t="s">
        <v>530</v>
      </c>
      <c r="E138" s="165" t="s">
        <v>531</v>
      </c>
      <c r="F138" s="114">
        <f>if($E138=Dropdowns!$D124,Dropdowns!$D$1,if($E138=Dropdowns!$E124,Dropdowns!$E$1,if($E138=Dropdowns!$F124,Dropdowns!$F$1,if($E138=Dropdowns!$G124,Dropdowns!$G$1,"N/A"))))</f>
        <v>3</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927</v>
      </c>
      <c r="F140" s="114">
        <f>if($E140=Dropdowns!$D126,Dropdowns!$D$1,if($E140=Dropdowns!$E126,Dropdowns!$E$1,if($E140=Dropdowns!$F126,Dropdowns!$F$1,if($E140=Dropdowns!$G126,Dropdowns!$G$1,"N/A"))))</f>
        <v>3</v>
      </c>
    </row>
    <row r="141">
      <c r="A141" s="136"/>
      <c r="B141" s="137"/>
      <c r="C141" s="138" t="s">
        <v>538</v>
      </c>
      <c r="D141" s="138" t="s">
        <v>539</v>
      </c>
      <c r="E141" s="165" t="s">
        <v>900</v>
      </c>
      <c r="F141" s="114">
        <f>if($E141=Dropdowns!$D127,Dropdowns!$D$1,if($E141=Dropdowns!$E127,Dropdowns!$E$1,if($E141=Dropdowns!$F127,Dropdowns!$F$1,if($E141=Dropdowns!$G127,Dropdowns!$G$1,"N/A"))))</f>
        <v>3</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901</v>
      </c>
      <c r="F143" s="114">
        <f>if($E143=Dropdowns!$D129,Dropdowns!$D$1,if($E143=Dropdowns!$E129,Dropdowns!$E$1,if($E143=Dropdowns!$F129,Dropdowns!$F$1,if($E143=Dropdowns!$G129,Dropdowns!$G$1,"N/A"))))</f>
        <v>3</v>
      </c>
    </row>
    <row r="144">
      <c r="A144" s="136"/>
      <c r="B144" s="137"/>
      <c r="C144" s="138" t="s">
        <v>547</v>
      </c>
      <c r="D144" s="138" t="s">
        <v>548</v>
      </c>
      <c r="E144" s="165" t="s">
        <v>928</v>
      </c>
      <c r="F144" s="114">
        <f>if($E144=Dropdowns!$D130,Dropdowns!$D$1,if($E144=Dropdowns!$E130,Dropdowns!$E$1,if($E144=Dropdowns!$F130,Dropdowns!$F$1,if($E144=Dropdowns!$G130,Dropdowns!$G$1,"N/A"))))</f>
        <v>3</v>
      </c>
    </row>
    <row r="145">
      <c r="A145" s="142"/>
      <c r="B145" s="143"/>
      <c r="C145" s="145"/>
      <c r="D145" s="145"/>
      <c r="E145" s="169"/>
      <c r="F145" s="145"/>
    </row>
    <row r="146">
      <c r="A146" s="136">
        <f>sum(F146:F158)/Dropdowns!H132</f>
        <v>0.641025641</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Good</v>
      </c>
      <c r="B147" s="137"/>
      <c r="C147" s="138" t="s">
        <v>554</v>
      </c>
      <c r="D147" s="138" t="s">
        <v>555</v>
      </c>
      <c r="E147" s="165" t="s">
        <v>902</v>
      </c>
      <c r="F147" s="114">
        <f>if($E147=Dropdowns!$D133,Dropdowns!$D$1,if($E147=Dropdowns!$E133,Dropdowns!$E$1,if($E147=Dropdowns!$F133,Dropdowns!$F$1,if($E147=Dropdowns!$G133,Dropdowns!$G$1,"N/A"))))</f>
        <v>2</v>
      </c>
    </row>
    <row r="148">
      <c r="A148" s="136"/>
      <c r="B148" s="137"/>
      <c r="C148" s="138" t="s">
        <v>557</v>
      </c>
      <c r="D148" s="138" t="s">
        <v>558</v>
      </c>
      <c r="E148" s="165" t="s">
        <v>929</v>
      </c>
      <c r="F148" s="114">
        <f>if($E148=Dropdowns!$D134,Dropdowns!$D$1,if($E148=Dropdowns!$E134,Dropdowns!$E$1,if($E148=Dropdowns!$F134,Dropdowns!$F$1,if($E148=Dropdowns!$G134,Dropdowns!$G$1,"N/A"))))</f>
        <v>2</v>
      </c>
    </row>
    <row r="149">
      <c r="A149" s="136"/>
      <c r="B149" s="137"/>
      <c r="C149" s="140" t="s">
        <v>560</v>
      </c>
      <c r="D149" s="138" t="s">
        <v>561</v>
      </c>
      <c r="E149" s="165" t="s">
        <v>562</v>
      </c>
      <c r="F149" s="114">
        <f>if($E149=Dropdowns!$D135,Dropdowns!$D$1,if($E149=Dropdowns!$E135,Dropdowns!$E$1,if($E149=Dropdowns!$F135,Dropdowns!$F$1,if($E149=Dropdowns!$G135,Dropdowns!$G$1,"N/A"))))</f>
        <v>1</v>
      </c>
    </row>
    <row r="150">
      <c r="A150" s="136"/>
      <c r="B150" s="137"/>
      <c r="C150" s="138" t="s">
        <v>563</v>
      </c>
      <c r="D150" s="138" t="s">
        <v>564</v>
      </c>
      <c r="E150" s="165" t="s">
        <v>904</v>
      </c>
      <c r="F150" s="114">
        <f>if($E150=Dropdowns!$D136,Dropdowns!$D$1,if($E150=Dropdowns!$E136,Dropdowns!$E$1,if($E150=Dropdowns!$F136,Dropdowns!$F$1,if($E150=Dropdowns!$G136,Dropdowns!$G$1,"N/A"))))</f>
        <v>1</v>
      </c>
    </row>
    <row r="151">
      <c r="A151" s="136"/>
      <c r="B151" s="137"/>
      <c r="C151" s="138" t="s">
        <v>566</v>
      </c>
      <c r="D151" s="138" t="s">
        <v>567</v>
      </c>
      <c r="E151" s="165" t="s">
        <v>930</v>
      </c>
      <c r="F151" s="114">
        <f>if($E151=Dropdowns!$D137,Dropdowns!$D$1,if($E151=Dropdowns!$E137,Dropdowns!$E$1,if($E151=Dropdowns!$F137,Dropdowns!$F$1,if($E151=Dropdowns!$G137,Dropdowns!$G$1,"N/A"))))</f>
        <v>1</v>
      </c>
    </row>
    <row r="152">
      <c r="A152" s="136"/>
      <c r="B152" s="137"/>
      <c r="C152" s="138" t="s">
        <v>569</v>
      </c>
      <c r="D152" s="138" t="s">
        <v>570</v>
      </c>
      <c r="E152" s="165" t="s">
        <v>905</v>
      </c>
      <c r="F152" s="114">
        <f>if($E152=Dropdowns!$D138,Dropdowns!$D$1,if($E152=Dropdowns!$E138,Dropdowns!$E$1,if($E152=Dropdowns!$F138,Dropdowns!$F$1,if($E152=Dropdowns!$G138,Dropdowns!$G$1,"N/A"))))</f>
        <v>2</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772</v>
      </c>
      <c r="F154" s="114">
        <f>if($E154=Dropdowns!$D140,Dropdowns!$D$1,if($E154=Dropdowns!$E140,Dropdowns!$E$1,if($E154=Dropdowns!$F140,Dropdowns!$F$1,if($E154=Dropdowns!$G140,Dropdowns!$G$1,"N/A"))))</f>
        <v>2</v>
      </c>
    </row>
    <row r="155">
      <c r="A155" s="136"/>
      <c r="B155" s="137"/>
      <c r="C155" s="138" t="s">
        <v>578</v>
      </c>
      <c r="D155" s="138" t="s">
        <v>579</v>
      </c>
      <c r="E155" s="165" t="s">
        <v>874</v>
      </c>
      <c r="F155" s="114">
        <f>if($E155=Dropdowns!$D141,Dropdowns!$D$1,if($E155=Dropdowns!$E141,Dropdowns!$E$1,if($E155=Dropdowns!$F141,Dropdowns!$F$1,if($E155=Dropdowns!$G141,Dropdowns!$G$1,"N/A"))))</f>
        <v>3</v>
      </c>
    </row>
    <row r="156">
      <c r="A156" s="136"/>
      <c r="B156" s="137"/>
      <c r="C156" s="138" t="s">
        <v>581</v>
      </c>
      <c r="D156" s="138" t="s">
        <v>582</v>
      </c>
      <c r="E156" s="165" t="s">
        <v>583</v>
      </c>
      <c r="F156" s="114">
        <f>if($E156=Dropdowns!$D142,Dropdowns!$D$1,if($E156=Dropdowns!$E142,Dropdowns!$E$1,if($E156=Dropdowns!$F142,Dropdowns!$F$1,if($E156=Dropdowns!$G142,Dropdowns!$G$1,"N/A"))))</f>
        <v>3</v>
      </c>
    </row>
    <row r="157">
      <c r="A157" s="136"/>
      <c r="B157" s="137"/>
      <c r="C157" s="138" t="s">
        <v>584</v>
      </c>
      <c r="D157" s="138" t="s">
        <v>585</v>
      </c>
      <c r="E157" s="165" t="s">
        <v>586</v>
      </c>
      <c r="F157" s="114">
        <f>if($E157=Dropdowns!$D143,Dropdowns!$D$1,if($E157=Dropdowns!$E143,Dropdowns!$E$1,if($E157=Dropdowns!$F143,Dropdowns!$F$1,if($E157=Dropdowns!$G143,Dropdowns!$G$1,"N/A"))))</f>
        <v>1</v>
      </c>
    </row>
    <row r="158">
      <c r="A158" s="136"/>
      <c r="B158" s="137"/>
      <c r="C158" s="138" t="s">
        <v>587</v>
      </c>
      <c r="D158" s="138" t="s">
        <v>588</v>
      </c>
      <c r="E158" s="165" t="s">
        <v>875</v>
      </c>
      <c r="F158" s="114">
        <f>if($E158=Dropdowns!$D144,Dropdowns!$D$1,if($E158=Dropdowns!$E144,Dropdowns!$E$1,if($E158=Dropdowns!$F144,Dropdowns!$F$1,if($E158=Dropdowns!$G144,Dropdowns!$G$1,"N/A"))))</f>
        <v>3</v>
      </c>
    </row>
    <row r="159">
      <c r="A159" s="142"/>
      <c r="B159" s="143"/>
      <c r="C159" s="144"/>
      <c r="D159" s="145"/>
      <c r="E159" s="166"/>
      <c r="F159" s="144"/>
    </row>
    <row r="160">
      <c r="A160" s="136">
        <f>sum(F160:F185)/Dropdowns!H146</f>
        <v>0.6282051282</v>
      </c>
      <c r="B160" s="137" t="s">
        <v>590</v>
      </c>
      <c r="C160" s="138" t="s">
        <v>591</v>
      </c>
      <c r="D160" s="138" t="s">
        <v>592</v>
      </c>
      <c r="E160" s="165" t="s">
        <v>593</v>
      </c>
      <c r="F160" s="114">
        <f>if($E160=Dropdowns!$D146,Dropdowns!$D$1,if($E160=Dropdowns!$E146,Dropdowns!$E$1,if($E160=Dropdowns!$F146,Dropdowns!$F$1,if($E160=Dropdowns!$G146,Dropdowns!$G$1,"N/A"))))</f>
        <v>3</v>
      </c>
    </row>
    <row r="161">
      <c r="A161" s="136" t="str">
        <f>IFS($A160&gt;=0.81, "Best", $A160&gt;=0.61, "Good", $A160&gt;=0.41, "Average", $A160&gt;=0.21, "Fair", TRUE, "Poor")</f>
        <v>Good</v>
      </c>
      <c r="B161" s="137"/>
      <c r="C161" s="138" t="s">
        <v>594</v>
      </c>
      <c r="D161" s="138" t="s">
        <v>595</v>
      </c>
      <c r="E161" s="165" t="s">
        <v>775</v>
      </c>
      <c r="F161" s="114">
        <f>if($E161=Dropdowns!$D147,Dropdowns!$D$1,if($E161=Dropdowns!$E147,Dropdowns!$E$1,if($E161=Dropdowns!$F147,Dropdowns!$F$1,if($E161=Dropdowns!$G147,Dropdowns!$G$1,"N/A"))))</f>
        <v>1</v>
      </c>
    </row>
    <row r="162">
      <c r="A162" s="136"/>
      <c r="B162" s="137"/>
      <c r="C162" s="138" t="s">
        <v>597</v>
      </c>
      <c r="D162" s="138" t="s">
        <v>598</v>
      </c>
      <c r="E162" s="165" t="s">
        <v>599</v>
      </c>
      <c r="F162" s="114">
        <f>if($E162=Dropdowns!$D148,Dropdowns!$D$1,if($E162=Dropdowns!$E148,Dropdowns!$E$1,if($E162=Dropdowns!$F148,Dropdowns!$F$1,if($E162=Dropdowns!$G148,Dropdowns!$G$1,"N/A"))))</f>
        <v>1</v>
      </c>
    </row>
    <row r="163">
      <c r="A163" s="136"/>
      <c r="B163" s="137"/>
      <c r="C163" s="138" t="s">
        <v>600</v>
      </c>
      <c r="D163" s="138" t="s">
        <v>601</v>
      </c>
      <c r="E163" s="165" t="s">
        <v>733</v>
      </c>
      <c r="F163" s="114">
        <f>if($E163=Dropdowns!$D149,Dropdowns!$D$1,if($E163=Dropdowns!$E149,Dropdowns!$E$1,if($E163=Dropdowns!$F149,Dropdowns!$F$1,if($E163=Dropdowns!$G149,Dropdowns!$G$1,"N/A"))))</f>
        <v>2</v>
      </c>
    </row>
    <row r="164">
      <c r="A164" s="136"/>
      <c r="B164" s="137"/>
      <c r="C164" s="138" t="s">
        <v>603</v>
      </c>
      <c r="D164" s="138" t="s">
        <v>604</v>
      </c>
      <c r="E164" s="165" t="s">
        <v>734</v>
      </c>
      <c r="F164" s="114">
        <f>if($E164=Dropdowns!$D150,Dropdowns!$D$1,if($E164=Dropdowns!$E150,Dropdowns!$E$1,if($E164=Dropdowns!$F150,Dropdowns!$F$1,if($E164=Dropdowns!$G150,Dropdowns!$G$1,"N/A"))))</f>
        <v>2</v>
      </c>
    </row>
    <row r="165">
      <c r="A165" s="136"/>
      <c r="B165" s="137"/>
      <c r="C165" s="138" t="s">
        <v>606</v>
      </c>
      <c r="D165" s="138" t="s">
        <v>607</v>
      </c>
      <c r="E165" s="165" t="s">
        <v>931</v>
      </c>
      <c r="F165" s="114">
        <f>if($E165=Dropdowns!$D151,Dropdowns!$D$1,if($E165=Dropdowns!$E151,Dropdowns!$E$1,if($E165=Dropdowns!$F151,Dropdowns!$F$1,if($E165=Dropdowns!$G151,Dropdowns!$G$1,"N/A"))))</f>
        <v>1</v>
      </c>
    </row>
    <row r="166">
      <c r="A166" s="136"/>
      <c r="B166" s="137"/>
      <c r="C166" s="138" t="s">
        <v>609</v>
      </c>
      <c r="D166" s="138" t="s">
        <v>610</v>
      </c>
      <c r="E166" s="165" t="s">
        <v>777</v>
      </c>
      <c r="F166" s="114">
        <f>if($E166=Dropdowns!$D152,Dropdowns!$D$1,if($E166=Dropdowns!$E152,Dropdowns!$E$1,if($E166=Dropdowns!$F152,Dropdowns!$F$1,if($E166=Dropdowns!$G152,Dropdowns!$G$1,"N/A"))))</f>
        <v>2</v>
      </c>
    </row>
    <row r="167">
      <c r="A167" s="136"/>
      <c r="B167" s="137"/>
      <c r="C167" s="138" t="s">
        <v>612</v>
      </c>
      <c r="D167" s="138" t="s">
        <v>613</v>
      </c>
      <c r="E167" s="165" t="s">
        <v>820</v>
      </c>
      <c r="F167" s="114">
        <f>if($E167=Dropdowns!$D153,Dropdowns!$D$1,if($E167=Dropdowns!$E153,Dropdowns!$E$1,if($E167=Dropdowns!$F153,Dropdowns!$F$1,if($E167=Dropdowns!$G153,Dropdowns!$G$1,"N/A"))))</f>
        <v>2</v>
      </c>
    </row>
    <row r="168">
      <c r="A168" s="136"/>
      <c r="B168" s="137"/>
      <c r="C168" s="138" t="s">
        <v>615</v>
      </c>
      <c r="D168" s="138" t="s">
        <v>616</v>
      </c>
      <c r="E168" s="165" t="s">
        <v>849</v>
      </c>
      <c r="F168" s="114">
        <f>if($E168=Dropdowns!$D154,Dropdowns!$D$1,if($E168=Dropdowns!$E154,Dropdowns!$E$1,if($E168=Dropdowns!$F154,Dropdowns!$F$1,if($E168=Dropdowns!$G154,Dropdowns!$G$1,"N/A"))))</f>
        <v>2</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908</v>
      </c>
      <c r="F172" s="114">
        <f>if($E172=Dropdowns!$D158,Dropdowns!$D$1,if($E172=Dropdowns!$E158,Dropdowns!$E$1,if($E172=Dropdowns!$F158,Dropdowns!$F$1,if($E172=Dropdowns!$G158,Dropdowns!$G$1,"N/A"))))</f>
        <v>3</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932</v>
      </c>
      <c r="F176" s="114">
        <f>if($E176=Dropdowns!$D162,Dropdowns!$D$1,if($E176=Dropdowns!$E162,Dropdowns!$E$1,if($E176=Dropdowns!$F162,Dropdowns!$F$1,if($E176=Dropdowns!$G162,Dropdowns!$G$1,"N/A"))))</f>
        <v>0</v>
      </c>
    </row>
    <row r="177">
      <c r="A177" s="136"/>
      <c r="B177" s="137"/>
      <c r="C177" s="138" t="s">
        <v>642</v>
      </c>
      <c r="D177" s="138" t="s">
        <v>643</v>
      </c>
      <c r="E177" s="165" t="s">
        <v>933</v>
      </c>
      <c r="F177" s="114">
        <f>if($E177=Dropdowns!$D163,Dropdowns!$D$1,if($E177=Dropdowns!$E163,Dropdowns!$E$1,if($E177=Dropdowns!$F163,Dropdowns!$F$1,if($E177=Dropdowns!$G163,Dropdowns!$G$1,"N/A"))))</f>
        <v>0</v>
      </c>
    </row>
    <row r="178">
      <c r="A178" s="136"/>
      <c r="B178" s="137"/>
      <c r="C178" s="138" t="s">
        <v>645</v>
      </c>
      <c r="D178" s="138" t="s">
        <v>646</v>
      </c>
      <c r="E178" s="165" t="s">
        <v>934</v>
      </c>
      <c r="F178" s="114">
        <f>if($E178=Dropdowns!$D164,Dropdowns!$D$1,if($E178=Dropdowns!$E164,Dropdowns!$E$1,if($E178=Dropdowns!$F164,Dropdowns!$F$1,if($E178=Dropdowns!$G164,Dropdowns!$G$1,"N/A"))))</f>
        <v>0</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653</v>
      </c>
      <c r="F180" s="114">
        <f>if($E180=Dropdowns!$D166,Dropdowns!$D$1,if($E180=Dropdowns!$E166,Dropdowns!$E$1,if($E180=Dropdowns!$F166,Dropdowns!$F$1,if($E180=Dropdowns!$G166,Dropdowns!$G$1,"N/A"))))</f>
        <v>3</v>
      </c>
    </row>
    <row r="181">
      <c r="A181" s="136"/>
      <c r="B181" s="137"/>
      <c r="C181" s="138" t="s">
        <v>654</v>
      </c>
      <c r="D181" s="138" t="s">
        <v>655</v>
      </c>
      <c r="E181" s="165" t="s">
        <v>656</v>
      </c>
      <c r="F181" s="114">
        <f>if($E181=Dropdowns!$D167,Dropdowns!$D$1,if($E181=Dropdowns!$E167,Dropdowns!$E$1,if($E181=Dropdowns!$F167,Dropdowns!$F$1,if($E181=Dropdowns!$G167,Dropdowns!$G$1,"N/A"))))</f>
        <v>3</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935</v>
      </c>
      <c r="F183" s="114">
        <f>if($E183=Dropdowns!$D169,Dropdowns!$D$1,if($E183=Dropdowns!$E169,Dropdowns!$E$1,if($E183=Dropdowns!$F169,Dropdowns!$F$1,if($E183=Dropdowns!$G169,Dropdowns!$G$1,"N/A"))))</f>
        <v>0</v>
      </c>
    </row>
    <row r="184">
      <c r="A184" s="136"/>
      <c r="B184" s="137"/>
      <c r="C184" s="138" t="s">
        <v>663</v>
      </c>
      <c r="D184" s="138" t="s">
        <v>664</v>
      </c>
      <c r="E184" s="165" t="s">
        <v>665</v>
      </c>
      <c r="F184" s="114">
        <f>if($E184=Dropdowns!$D170,Dropdowns!$D$1,if($E184=Dropdowns!$E170,Dropdowns!$E$1,if($E184=Dropdowns!$F170,Dropdowns!$F$1,if($E184=Dropdowns!$G170,Dropdowns!$G$1,"N/A"))))</f>
        <v>3</v>
      </c>
    </row>
    <row r="185">
      <c r="A185" s="136"/>
      <c r="B185" s="137"/>
      <c r="C185" s="138" t="s">
        <v>666</v>
      </c>
      <c r="D185" s="138" t="s">
        <v>667</v>
      </c>
      <c r="E185" s="165" t="s">
        <v>822</v>
      </c>
      <c r="F185" s="114">
        <f>if($E185=Dropdowns!$D171,Dropdowns!$D$1,if($E185=Dropdowns!$E171,Dropdowns!$E$1,if($E185=Dropdowns!$F171,Dropdowns!$F$1,if($E185=Dropdowns!$G171,Dropdowns!$G$1,"N/A"))))</f>
        <v>3</v>
      </c>
    </row>
    <row r="186">
      <c r="A186" s="113"/>
      <c r="B186" s="129"/>
      <c r="C186" s="130"/>
      <c r="D186" s="151"/>
      <c r="E186" s="131"/>
      <c r="F186" s="114"/>
    </row>
    <row r="187">
      <c r="A187" s="152" t="s">
        <v>669</v>
      </c>
      <c r="F187" s="114"/>
    </row>
    <row r="188">
      <c r="A188" s="170" t="s">
        <v>936</v>
      </c>
      <c r="B188" s="138"/>
      <c r="C188" s="130"/>
      <c r="D188" s="154" t="s">
        <v>671</v>
      </c>
      <c r="E188" s="131"/>
      <c r="F188" s="114"/>
    </row>
    <row r="189">
      <c r="A189" s="170" t="s">
        <v>937</v>
      </c>
      <c r="B189" s="138"/>
      <c r="C189" s="155"/>
      <c r="D189" s="154" t="s">
        <v>673</v>
      </c>
      <c r="E189" s="131"/>
      <c r="F189" s="114"/>
    </row>
    <row r="190">
      <c r="A190" s="170" t="s">
        <v>938</v>
      </c>
      <c r="B190" s="138"/>
      <c r="C190" s="130"/>
      <c r="D190" s="156" t="s">
        <v>675</v>
      </c>
      <c r="E190" s="131"/>
      <c r="F190" s="114"/>
    </row>
    <row r="191">
      <c r="A191" s="176"/>
      <c r="B191" s="138"/>
      <c r="C191" s="130"/>
      <c r="D191" s="154" t="s">
        <v>677</v>
      </c>
      <c r="E191" s="131"/>
      <c r="F191" s="114"/>
    </row>
    <row r="192">
      <c r="A192" s="176"/>
      <c r="B192" s="138"/>
      <c r="C192" s="130"/>
      <c r="D192" s="154" t="s">
        <v>679</v>
      </c>
      <c r="E192" s="131"/>
      <c r="F192" s="114"/>
    </row>
    <row r="193">
      <c r="A193" s="176"/>
      <c r="B193" s="129"/>
      <c r="C193" s="155"/>
      <c r="D193" s="151"/>
      <c r="E193" s="131"/>
      <c r="F193" s="114"/>
    </row>
    <row r="194">
      <c r="A194" s="176"/>
      <c r="B194" s="129"/>
      <c r="C194" s="155"/>
      <c r="D194" s="151"/>
      <c r="E194" s="131"/>
      <c r="F194" s="114"/>
    </row>
    <row r="195">
      <c r="A195" s="157"/>
      <c r="B195" s="129"/>
      <c r="C195" s="155"/>
      <c r="D195" s="151"/>
      <c r="E195" s="131"/>
      <c r="F195" s="114"/>
    </row>
    <row r="196">
      <c r="A196" s="157" t="s">
        <v>63</v>
      </c>
      <c r="B196" s="158" t="s">
        <v>680</v>
      </c>
      <c r="C196" s="155"/>
      <c r="D196" s="151"/>
      <c r="E196" s="131"/>
      <c r="F196" s="114"/>
    </row>
    <row r="197">
      <c r="A197" s="157" t="s">
        <v>681</v>
      </c>
      <c r="B197" s="159" t="s">
        <v>682</v>
      </c>
      <c r="F197" s="114"/>
    </row>
    <row r="198">
      <c r="A198" s="157"/>
      <c r="B198" s="129"/>
      <c r="C198" s="155"/>
      <c r="D198" s="151"/>
      <c r="E198" s="131"/>
      <c r="F198" s="114"/>
    </row>
    <row r="199">
      <c r="A199" s="157"/>
      <c r="B199" s="129"/>
      <c r="C199" s="155"/>
      <c r="D199" s="151"/>
      <c r="E199" s="131"/>
      <c r="F199" s="114"/>
    </row>
  </sheetData>
  <mergeCells count="15">
    <mergeCell ref="C8:D8"/>
    <mergeCell ref="C9:D9"/>
    <mergeCell ref="C10:D10"/>
    <mergeCell ref="A11:E11"/>
    <mergeCell ref="A12:E12"/>
    <mergeCell ref="A13:E13"/>
    <mergeCell ref="A187:E187"/>
    <mergeCell ref="B197:E197"/>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3" priority="11" operator="between">
      <formula>"101%"</formula>
      <formula>"66%"</formula>
    </cfRule>
  </conditionalFormatting>
  <conditionalFormatting sqref="B5:B6">
    <cfRule type="cellIs" dxfId="5" priority="12" operator="between">
      <formula>"67%"</formula>
      <formula>"32%"</formula>
    </cfRule>
  </conditionalFormatting>
  <conditionalFormatting sqref="B5:B6">
    <cfRule type="cellIs" dxfId="7" priority="13" operator="lessThanOrEqual">
      <formula>"33%"</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B7:B10">
      <formula1>"✅ Yes,🚫 No,⚠️ Under 18 With Parent Consent Only,🟠 With caution"</formula1>
    </dataValidation>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A190"/>
    <hyperlink r:id="rId7" ref="D190"/>
    <hyperlink r:id="rId8" ref="D191"/>
    <hyperlink r:id="rId9" ref="D192"/>
    <hyperlink r:id="rId10" ref="B196"/>
  </hyperlinks>
  <drawing r:id="rId1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00FF"/>
    <outlinePr summaryBelow="0" summaryRight="0"/>
  </sheetPr>
  <sheetViews>
    <sheetView workbookViewId="0"/>
  </sheetViews>
  <sheetFormatPr customHeight="1" defaultColWidth="12.63" defaultRowHeight="15.75"/>
  <cols>
    <col customWidth="1" min="1" max="1" width="17.63"/>
    <col customWidth="1" min="2" max="2" width="19.13"/>
    <col customWidth="1" min="3" max="3" width="28.5"/>
    <col customWidth="1" min="4" max="4" width="60.13"/>
    <col customWidth="1" min="5" max="5" width="56.75"/>
    <col customWidth="1" hidden="1" min="6" max="6" width="8.13"/>
  </cols>
  <sheetData>
    <row r="1">
      <c r="A1" s="67" t="s">
        <v>137</v>
      </c>
    </row>
    <row r="2">
      <c r="A2" s="68" t="s">
        <v>939</v>
      </c>
    </row>
    <row r="3">
      <c r="A3" s="111" t="s">
        <v>940</v>
      </c>
    </row>
    <row r="4">
      <c r="A4" s="113"/>
      <c r="F4" s="114"/>
    </row>
    <row r="5">
      <c r="A5" s="115" t="s">
        <v>164</v>
      </c>
      <c r="B5" s="116">
        <f>sum(F16:F198)/Dropdowns!K2</f>
        <v>0.7114427861</v>
      </c>
      <c r="C5" s="117" t="str">
        <f t="shared" ref="C5:C6" si="1">IF(AND(B5 &gt;= 0, B5 &lt; 0.33), "FAIL", IF(AND(B5 &gt;= 0.33, B5 &lt;= 0.66), "WARNING", IF(AND(B5 &gt; 0.66, B5 &lt;= 1), "PASS", "")))
</f>
        <v>PASS</v>
      </c>
      <c r="D5" s="118" t="str">
        <f>IFERROR(__xludf.DUMMYFUNCTION("SPARKLINE(B5,{""charttype"",""bar"";""max"",1;""min"",0;""color1"",""#33a854""})"),"")</f>
        <v/>
      </c>
      <c r="E5" s="119" t="s">
        <v>787</v>
      </c>
      <c r="F5" s="120"/>
    </row>
    <row r="6">
      <c r="A6" s="115" t="s">
        <v>166</v>
      </c>
      <c r="B6" s="116">
        <f>sum(F20,F30,F34,F37,F49,F51,F52,F56,F58,F70,F75,F85,F97,F102,F109,F114,F121,F122,F125,F127,F128,F130,F133,F136,F139,F140,F147,F148,F149,F150,F151,F165,F169,F173)/Dropdowns!O2</f>
        <v>0.7619047619</v>
      </c>
      <c r="C6" s="117" t="str">
        <f t="shared" si="1"/>
        <v>PASS</v>
      </c>
      <c r="D6" s="118" t="str">
        <f>IFERROR(__xludf.DUMMYFUNCTION("SPARKLINE(B6,{""charttype"",""bar"";""max"",1;""min"",0;""color1"",""#33a854""})"),"")</f>
        <v/>
      </c>
      <c r="E6" s="121" t="s">
        <v>167</v>
      </c>
      <c r="F6" s="114"/>
    </row>
    <row r="7">
      <c r="A7" s="113"/>
      <c r="B7" s="123" t="s">
        <v>140</v>
      </c>
      <c r="C7" s="124" t="s">
        <v>168</v>
      </c>
      <c r="E7" s="178" t="s">
        <v>941</v>
      </c>
      <c r="F7" s="114"/>
    </row>
    <row r="8">
      <c r="B8" s="123" t="s">
        <v>146</v>
      </c>
      <c r="C8" s="126" t="s">
        <v>942</v>
      </c>
      <c r="E8" s="72"/>
      <c r="F8" s="114"/>
    </row>
    <row r="9">
      <c r="B9" s="123" t="s">
        <v>146</v>
      </c>
      <c r="C9" s="126" t="s">
        <v>943</v>
      </c>
      <c r="E9" s="72"/>
      <c r="F9" s="114"/>
    </row>
    <row r="10">
      <c r="B10" s="123" t="s">
        <v>146</v>
      </c>
      <c r="C10" s="126" t="s">
        <v>944</v>
      </c>
      <c r="E10" s="78"/>
      <c r="F10" s="114"/>
    </row>
    <row r="11">
      <c r="A11" s="113"/>
      <c r="F11" s="114"/>
    </row>
    <row r="12">
      <c r="A12" s="127" t="s">
        <v>173</v>
      </c>
      <c r="B12" s="50"/>
      <c r="C12" s="50"/>
      <c r="D12" s="50"/>
      <c r="E12" s="51"/>
      <c r="F12" s="114"/>
    </row>
    <row r="13">
      <c r="A13" s="162" t="s">
        <v>945</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sum(F16:F18)/Dropdowns!J2</f>
        <v>0.7777777778</v>
      </c>
      <c r="B16" s="137" t="s">
        <v>180</v>
      </c>
      <c r="C16" s="138" t="s">
        <v>181</v>
      </c>
      <c r="D16" s="138" t="s">
        <v>182</v>
      </c>
      <c r="E16" s="141" t="s">
        <v>183</v>
      </c>
      <c r="F16" s="114">
        <f>if($E16=Dropdowns!$D2,Dropdowns!$D$1,if($E16=Dropdowns!$E2,Dropdowns!$E$1,if($E16=Dropdowns!$F2,Dropdowns!$F$1,if($E16=Dropdowns!$G2,Dropdowns!$G$1,"N/A"))))</f>
        <v>3</v>
      </c>
    </row>
    <row r="17">
      <c r="A17" s="136" t="str">
        <f>IFS($A16&gt;=0.81, "Best", $A16&gt;=0.61, "Good", $A16&gt;=0.41, "Average", $A16&gt;=0.21, "Fair", TRUE, "Poor")</f>
        <v>Good</v>
      </c>
      <c r="B17" s="137"/>
      <c r="C17" s="138" t="s">
        <v>184</v>
      </c>
      <c r="D17" s="138" t="s">
        <v>185</v>
      </c>
      <c r="E17" s="140" t="s">
        <v>749</v>
      </c>
      <c r="F17" s="114">
        <f>if($E17=Dropdowns!$D3,Dropdowns!$D$1,if($E17=Dropdowns!$E3,Dropdowns!$E$1,if($E17=Dropdowns!$F3,Dropdowns!$F$1,if($E17=Dropdowns!$G3,Dropdowns!$G$1,"N/A"))))</f>
        <v>2</v>
      </c>
    </row>
    <row r="18">
      <c r="A18" s="136"/>
      <c r="B18" s="137"/>
      <c r="C18" s="140" t="s">
        <v>187</v>
      </c>
      <c r="D18" s="138" t="s">
        <v>188</v>
      </c>
      <c r="E18" s="140" t="s">
        <v>690</v>
      </c>
      <c r="F18" s="114">
        <f>if($E18=Dropdowns!$D4,Dropdowns!$D$1,if($E18=Dropdowns!$E4,Dropdowns!$E$1,if($E18=Dropdowns!$F4,Dropdowns!$F$1,if($E18=Dropdowns!$G4,Dropdowns!$G$1,"N/A"))))</f>
        <v>2</v>
      </c>
    </row>
    <row r="19">
      <c r="A19" s="142"/>
      <c r="B19" s="143"/>
      <c r="C19" s="144"/>
      <c r="D19" s="145"/>
      <c r="E19" s="166"/>
      <c r="F19" s="147"/>
    </row>
    <row r="20">
      <c r="A20" s="136">
        <f>sum(F20:F35)/Dropdowns!J6</f>
        <v>0.8205128205</v>
      </c>
      <c r="B20" s="137" t="s">
        <v>190</v>
      </c>
      <c r="C20" s="126" t="s">
        <v>191</v>
      </c>
      <c r="D20" s="126" t="s">
        <v>192</v>
      </c>
      <c r="E20" s="140" t="s">
        <v>193</v>
      </c>
      <c r="F20" s="114">
        <f>if($E20=Dropdowns!$D6,Dropdowns!$D$1,if($E20=Dropdowns!$E6,Dropdowns!$E$1,if($E20=Dropdowns!$F6,Dropdowns!$F$1,if($E20=Dropdowns!$G6,Dropdowns!$G$1,"N/A"))))</f>
        <v>3</v>
      </c>
    </row>
    <row r="21">
      <c r="A21" s="136" t="str">
        <f>IFS($A20&gt;=0.81, "Best", $A20&gt;=0.61, "Good", $A20&gt;=0.41, "Average", $A20&gt;=0.21, "Fair", TRUE, "Poor")</f>
        <v>Best</v>
      </c>
      <c r="B21" s="137"/>
      <c r="C21" s="138" t="s">
        <v>194</v>
      </c>
      <c r="D21" s="138" t="s">
        <v>195</v>
      </c>
      <c r="E21" s="140" t="s">
        <v>196</v>
      </c>
      <c r="F21" s="114">
        <f>if($E21=Dropdowns!$D7,Dropdowns!$D$1,if($E21=Dropdowns!$E7,Dropdowns!$E$1,if($E21=Dropdowns!$F7,Dropdowns!$F$1,if($E21=Dropdowns!$G7,Dropdowns!$G$1,"N/A"))))</f>
        <v>2</v>
      </c>
    </row>
    <row r="22">
      <c r="A22" s="136"/>
      <c r="B22" s="137"/>
      <c r="C22" s="138" t="s">
        <v>197</v>
      </c>
      <c r="D22" s="138" t="s">
        <v>198</v>
      </c>
      <c r="E22" s="140" t="s">
        <v>793</v>
      </c>
      <c r="F22" s="114">
        <f>if($E22=Dropdowns!$D8,Dropdowns!$D$1,if($E22=Dropdowns!$E8,Dropdowns!$E$1,if($E22=Dropdowns!$F8,Dropdowns!$F$1,if($E22=Dropdowns!$G8,Dropdowns!$G$1,"N/A"))))</f>
        <v>2</v>
      </c>
    </row>
    <row r="23">
      <c r="A23" s="136"/>
      <c r="B23" s="137"/>
      <c r="C23" s="138" t="s">
        <v>200</v>
      </c>
      <c r="D23" s="138" t="s">
        <v>201</v>
      </c>
      <c r="E23" s="140" t="s">
        <v>794</v>
      </c>
      <c r="F23" s="114">
        <f>if($E23=Dropdowns!$D9,Dropdowns!$D$1,if($E23=Dropdowns!$E9,Dropdowns!$E$1,if($E23=Dropdowns!$F9,Dropdowns!$F$1,if($E23=Dropdowns!$G9,Dropdowns!$G$1,"N/A"))))</f>
        <v>2</v>
      </c>
    </row>
    <row r="24">
      <c r="A24" s="136"/>
      <c r="B24" s="137"/>
      <c r="C24" s="138" t="s">
        <v>203</v>
      </c>
      <c r="D24" s="140" t="s">
        <v>204</v>
      </c>
      <c r="E24" s="140" t="s">
        <v>750</v>
      </c>
      <c r="F24" s="114">
        <f>if($E24=Dropdowns!$D10,Dropdowns!$D$1,if($E24=Dropdowns!$E10,Dropdowns!$E$1,if($E24=Dropdowns!$F10,Dropdowns!$F$1,if($E24=Dropdowns!$G10,Dropdowns!$G$1,"N/A"))))</f>
        <v>2</v>
      </c>
    </row>
    <row r="25">
      <c r="A25" s="136"/>
      <c r="B25" s="137"/>
      <c r="C25" s="138" t="s">
        <v>206</v>
      </c>
      <c r="D25" s="138" t="s">
        <v>207</v>
      </c>
      <c r="E25" s="140" t="s">
        <v>208</v>
      </c>
      <c r="F25" s="114">
        <f>if($E25=Dropdowns!$D11,Dropdowns!$D$1,if($E25=Dropdowns!$E11,Dropdowns!$E$1,if($E25=Dropdowns!$F11,Dropdowns!$F$1,if($E25=Dropdowns!$G11,Dropdowns!$G$1,"N/A"))))</f>
        <v>2</v>
      </c>
    </row>
    <row r="26">
      <c r="A26" s="136"/>
      <c r="B26" s="137"/>
      <c r="C26" s="140" t="s">
        <v>209</v>
      </c>
      <c r="D26" s="138" t="s">
        <v>210</v>
      </c>
      <c r="E26" s="140" t="s">
        <v>795</v>
      </c>
      <c r="F26" s="114">
        <f>if($E26=Dropdowns!$D12,Dropdowns!$D$1,if($E26=Dropdowns!$E12,Dropdowns!$E$1,if($E26=Dropdowns!$F12,Dropdowns!$F$1,if($E26=Dropdowns!$G12,Dropdowns!$G$1,"N/A"))))</f>
        <v>3</v>
      </c>
    </row>
    <row r="27">
      <c r="A27" s="136"/>
      <c r="B27" s="137"/>
      <c r="C27" s="138" t="s">
        <v>212</v>
      </c>
      <c r="D27" s="138" t="s">
        <v>213</v>
      </c>
      <c r="E27" s="140" t="s">
        <v>214</v>
      </c>
      <c r="F27" s="114">
        <f>if($E27=Dropdowns!$D13,Dropdowns!$D$1,if($E27=Dropdowns!$E13,Dropdowns!$E$1,if($E27=Dropdowns!$F13,Dropdowns!$F$1,if($E27=Dropdowns!$G13,Dropdowns!$G$1,"N/A"))))</f>
        <v>3</v>
      </c>
    </row>
    <row r="28">
      <c r="A28" s="136"/>
      <c r="B28" s="137"/>
      <c r="C28" s="138" t="s">
        <v>215</v>
      </c>
      <c r="D28" s="138" t="s">
        <v>216</v>
      </c>
      <c r="E28" s="140" t="s">
        <v>693</v>
      </c>
      <c r="F28" s="114">
        <f>if($E28=Dropdowns!$D14,Dropdowns!$D$1,if($E28=Dropdowns!$E14,Dropdowns!$E$1,if($E28=Dropdowns!$F14,Dropdowns!$F$1,if($E28=Dropdowns!$G14,Dropdowns!$G$1,"N/A"))))</f>
        <v>3</v>
      </c>
    </row>
    <row r="29">
      <c r="A29" s="136"/>
      <c r="B29" s="137"/>
      <c r="C29" s="138" t="s">
        <v>218</v>
      </c>
      <c r="D29" s="138" t="s">
        <v>219</v>
      </c>
      <c r="E29" s="140" t="s">
        <v>751</v>
      </c>
      <c r="F29" s="114">
        <f>if($E29=Dropdowns!$D15,Dropdowns!$D$1,if($E29=Dropdowns!$E15,Dropdowns!$E$1,if($E29=Dropdowns!$F15,Dropdowns!$F$1,if($E29=Dropdowns!$G15,Dropdowns!$G$1,"N/A"))))</f>
        <v>2</v>
      </c>
    </row>
    <row r="30">
      <c r="A30" s="136"/>
      <c r="B30" s="174"/>
      <c r="C30" s="138" t="s">
        <v>221</v>
      </c>
      <c r="D30" s="138" t="s">
        <v>222</v>
      </c>
      <c r="E30" s="165" t="s">
        <v>796</v>
      </c>
      <c r="F30" s="114"/>
    </row>
    <row r="31">
      <c r="A31" s="136"/>
      <c r="B31" s="137"/>
      <c r="C31" s="138" t="s">
        <v>224</v>
      </c>
      <c r="D31" s="138" t="s">
        <v>225</v>
      </c>
      <c r="E31" s="165" t="s">
        <v>796</v>
      </c>
      <c r="F31" s="114"/>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232</v>
      </c>
      <c r="F33" s="114">
        <f>if($E33=Dropdowns!$D19,Dropdowns!$D$1,if($E33=Dropdowns!$E19,Dropdowns!$E$1,if($E33=Dropdowns!$F19,Dropdowns!$F$1,if($E33=Dropdowns!$G19,Dropdowns!$G$1,"N/A"))))</f>
        <v>2</v>
      </c>
    </row>
    <row r="34">
      <c r="A34" s="136"/>
      <c r="B34" s="137"/>
      <c r="C34" s="138" t="s">
        <v>233</v>
      </c>
      <c r="D34" s="138" t="s">
        <v>234</v>
      </c>
      <c r="E34" s="165" t="s">
        <v>796</v>
      </c>
      <c r="F34" s="114"/>
    </row>
    <row r="35">
      <c r="A35" s="136"/>
      <c r="B35" s="137"/>
      <c r="C35" s="138" t="s">
        <v>236</v>
      </c>
      <c r="D35" s="138" t="s">
        <v>237</v>
      </c>
      <c r="E35" s="165" t="s">
        <v>238</v>
      </c>
      <c r="F35" s="114">
        <f>if($E35=Dropdowns!$D21,Dropdowns!$D$1,if($E35=Dropdowns!$E21,Dropdowns!$E$1,if($E35=Dropdowns!$F21,Dropdowns!$F$1,if($E35=Dropdowns!$G21,Dropdowns!$G$1,"N/A"))))</f>
        <v>3</v>
      </c>
    </row>
    <row r="36">
      <c r="A36" s="142"/>
      <c r="B36" s="143"/>
      <c r="C36" s="148"/>
      <c r="D36" s="144"/>
      <c r="E36" s="166"/>
      <c r="F36" s="147"/>
    </row>
    <row r="37">
      <c r="A37" s="136">
        <f>sum(F37:F49)/Dropdowns!J23</f>
        <v>0.7272727273</v>
      </c>
      <c r="B37" s="137" t="s">
        <v>239</v>
      </c>
      <c r="C37" s="138" t="s">
        <v>240</v>
      </c>
      <c r="D37" s="138" t="s">
        <v>241</v>
      </c>
      <c r="E37" s="140" t="s">
        <v>242</v>
      </c>
      <c r="F37" s="114">
        <f>if($E37=Dropdowns!$D23,Dropdowns!$D$1,if($E37=Dropdowns!$E23,Dropdowns!$E$1,if($E37=Dropdowns!$F23,Dropdowns!$F$1,if($E37=Dropdowns!$G23,Dropdowns!$G$1,"N/A"))))</f>
        <v>1</v>
      </c>
    </row>
    <row r="38">
      <c r="A38" s="136" t="str">
        <f>IFS($A37&gt;=0.81, "Best", $A37&gt;=0.61, "Good", $A37&gt;=0.41, "Average", $A37&gt;=0.21, "Fair", TRUE, "Poor")</f>
        <v>Good</v>
      </c>
      <c r="B38" s="137"/>
      <c r="C38" s="138" t="s">
        <v>243</v>
      </c>
      <c r="D38" s="138" t="s">
        <v>244</v>
      </c>
      <c r="E38" s="140" t="s">
        <v>245</v>
      </c>
      <c r="F38" s="114">
        <f>if($E38=Dropdowns!$D24,Dropdowns!$D$1,if($E38=Dropdowns!$E24,Dropdowns!$E$1,if($E38=Dropdowns!$F24,Dropdowns!$F$1,if($E38=Dropdowns!$G24,Dropdowns!$G$1,"N/A"))))</f>
        <v>3</v>
      </c>
    </row>
    <row r="39">
      <c r="A39" s="136"/>
      <c r="B39" s="137"/>
      <c r="C39" s="138" t="s">
        <v>246</v>
      </c>
      <c r="D39" s="138" t="s">
        <v>247</v>
      </c>
      <c r="E39" s="140" t="s">
        <v>248</v>
      </c>
      <c r="F39" s="114">
        <f>if($E39=Dropdowns!$D25,Dropdowns!$D$1,if($E39=Dropdowns!$E25,Dropdowns!$E$1,if($E39=Dropdowns!$F25,Dropdowns!$F$1,if($E39=Dropdowns!$G25,Dropdowns!$G$1,"N/A"))))</f>
        <v>2</v>
      </c>
    </row>
    <row r="40">
      <c r="A40" s="136"/>
      <c r="B40" s="137"/>
      <c r="C40" s="138" t="s">
        <v>249</v>
      </c>
      <c r="D40" s="138" t="s">
        <v>250</v>
      </c>
      <c r="E40" s="140" t="s">
        <v>251</v>
      </c>
      <c r="F40" s="114">
        <f>if($E40=Dropdowns!$D26,Dropdowns!$D$1,if($E40=Dropdowns!$E26,Dropdowns!$E$1,if($E40=Dropdowns!$F26,Dropdowns!$F$1,if($E40=Dropdowns!$G26,Dropdowns!$G$1,"N/A"))))</f>
        <v>3</v>
      </c>
    </row>
    <row r="41">
      <c r="A41" s="136"/>
      <c r="B41" s="137"/>
      <c r="C41" s="138" t="s">
        <v>252</v>
      </c>
      <c r="D41" s="138" t="s">
        <v>253</v>
      </c>
      <c r="E41" s="140" t="s">
        <v>254</v>
      </c>
      <c r="F41" s="114">
        <f>if($E41=Dropdowns!$D27,Dropdowns!$D$1,if($E41=Dropdowns!$E27,Dropdowns!$E$1,if($E41=Dropdowns!$F27,Dropdowns!$F$1,if($E41=Dropdowns!$G27,Dropdowns!$G$1,"N/A"))))</f>
        <v>1</v>
      </c>
    </row>
    <row r="42">
      <c r="A42" s="136"/>
      <c r="B42" s="137"/>
      <c r="C42" s="138" t="s">
        <v>255</v>
      </c>
      <c r="D42" s="138" t="s">
        <v>256</v>
      </c>
      <c r="E42" s="140" t="s">
        <v>699</v>
      </c>
      <c r="F42" s="114">
        <f>if($E42=Dropdowns!$D28,Dropdowns!$D$1,if($E42=Dropdowns!$E28,Dropdowns!$E$1,if($E42=Dropdowns!$F28,Dropdowns!$F$1,if($E42=Dropdowns!$G28,Dropdowns!$G$1,"N/A"))))</f>
        <v>2</v>
      </c>
    </row>
    <row r="43">
      <c r="A43" s="136"/>
      <c r="B43" s="137"/>
      <c r="C43" s="138" t="s">
        <v>258</v>
      </c>
      <c r="D43" s="138" t="s">
        <v>259</v>
      </c>
      <c r="E43" s="140" t="s">
        <v>260</v>
      </c>
      <c r="F43" s="114">
        <f>if($E43=Dropdowns!$D29,Dropdowns!$D$1,if($E43=Dropdowns!$E29,Dropdowns!$E$1,if($E43=Dropdowns!$F29,Dropdowns!$F$1,if($E43=Dropdowns!$G29,Dropdowns!$G$1,"N/A"))))</f>
        <v>1</v>
      </c>
    </row>
    <row r="44">
      <c r="A44" s="136"/>
      <c r="B44" s="137"/>
      <c r="C44" s="138" t="s">
        <v>261</v>
      </c>
      <c r="D44" s="138" t="s">
        <v>262</v>
      </c>
      <c r="E44" s="140" t="s">
        <v>263</v>
      </c>
      <c r="F44" s="114">
        <f>if($E44=Dropdowns!$D30,Dropdowns!$D$1,if($E44=Dropdowns!$E30,Dropdowns!$E$1,if($E44=Dropdowns!$F30,Dropdowns!$F$1,if($E44=Dropdowns!$G30,Dropdowns!$G$1,"N/A"))))</f>
        <v>3</v>
      </c>
    </row>
    <row r="45">
      <c r="A45" s="136"/>
      <c r="B45" s="174"/>
      <c r="C45" s="138" t="s">
        <v>264</v>
      </c>
      <c r="D45" s="138" t="s">
        <v>265</v>
      </c>
      <c r="E45" s="165" t="s">
        <v>796</v>
      </c>
      <c r="F45" s="114"/>
    </row>
    <row r="46">
      <c r="A46" s="136"/>
      <c r="B46" s="174"/>
      <c r="C46" s="138" t="s">
        <v>267</v>
      </c>
      <c r="D46" s="138" t="s">
        <v>268</v>
      </c>
      <c r="E46" s="165" t="s">
        <v>796</v>
      </c>
      <c r="F46" s="114"/>
    </row>
    <row r="47">
      <c r="A47" s="136"/>
      <c r="B47" s="137"/>
      <c r="C47" s="138" t="s">
        <v>270</v>
      </c>
      <c r="D47" s="138" t="s">
        <v>271</v>
      </c>
      <c r="E47" s="140" t="s">
        <v>272</v>
      </c>
      <c r="F47" s="114">
        <f>if($E47=Dropdowns!$D33,Dropdowns!$D$1,if($E47=Dropdowns!$E33,Dropdowns!$E$1,if($E47=Dropdowns!$F33,Dropdowns!$F$1,if($E47=Dropdowns!$G33,Dropdowns!$G$1,"N/A"))))</f>
        <v>3</v>
      </c>
    </row>
    <row r="48">
      <c r="A48" s="136"/>
      <c r="B48" s="137"/>
      <c r="C48" s="138" t="s">
        <v>273</v>
      </c>
      <c r="D48" s="138" t="s">
        <v>274</v>
      </c>
      <c r="E48" s="140" t="s">
        <v>275</v>
      </c>
      <c r="F48" s="114">
        <f>if($E48=Dropdowns!$D34,Dropdowns!$D$1,if($E48=Dropdowns!$E34,Dropdowns!$E$1,if($E48=Dropdowns!$F34,Dropdowns!$F$1,if($E48=Dropdowns!$G34,Dropdowns!$G$1,"N/A"))))</f>
        <v>3</v>
      </c>
    </row>
    <row r="49">
      <c r="A49" s="136"/>
      <c r="B49" s="137"/>
      <c r="C49" s="138" t="s">
        <v>276</v>
      </c>
      <c r="D49" s="138" t="s">
        <v>277</v>
      </c>
      <c r="E49" s="140" t="s">
        <v>704</v>
      </c>
      <c r="F49" s="114">
        <f>if($E49=Dropdowns!$D35,Dropdowns!$D$1,if($E49=Dropdowns!$E35,Dropdowns!$E$1,if($E49=Dropdowns!$F35,Dropdowns!$F$1,if($E49=Dropdowns!$G35,Dropdowns!$G$1,"N/A"))))</f>
        <v>2</v>
      </c>
    </row>
    <row r="50">
      <c r="A50" s="142"/>
      <c r="B50" s="143"/>
      <c r="C50" s="144"/>
      <c r="D50" s="144"/>
      <c r="E50" s="166"/>
      <c r="F50" s="147"/>
    </row>
    <row r="51">
      <c r="A51" s="136">
        <f>sum(F51:F76)/Dropdowns!J37</f>
        <v>0.6794871795</v>
      </c>
      <c r="B51" s="137" t="s">
        <v>279</v>
      </c>
      <c r="C51" s="138" t="s">
        <v>280</v>
      </c>
      <c r="D51" s="138" t="s">
        <v>281</v>
      </c>
      <c r="E51" s="140"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40" t="s">
        <v>285</v>
      </c>
      <c r="F52" s="114">
        <f>if($E52=Dropdowns!$D38,Dropdowns!$D$1,if($E52=Dropdowns!$E38,Dropdowns!$E$1,if($E52=Dropdowns!$F38,Dropdowns!$F$1,if($E52=Dropdowns!$G38,Dropdowns!$G$1,"N/A"))))</f>
        <v>3</v>
      </c>
    </row>
    <row r="53">
      <c r="A53" s="136"/>
      <c r="B53" s="137"/>
      <c r="C53" s="140" t="s">
        <v>286</v>
      </c>
      <c r="D53" s="138" t="s">
        <v>287</v>
      </c>
      <c r="E53" s="140" t="s">
        <v>288</v>
      </c>
      <c r="F53" s="114">
        <f>if($E53=Dropdowns!$D39,Dropdowns!$D$1,if($E53=Dropdowns!$E39,Dropdowns!$E$1,if($E53=Dropdowns!$F39,Dropdowns!$F$1,if($E53=Dropdowns!$G39,Dropdowns!$G$1,"N/A"))))</f>
        <v>3</v>
      </c>
    </row>
    <row r="54">
      <c r="A54" s="136"/>
      <c r="B54" s="137"/>
      <c r="C54" s="140" t="s">
        <v>289</v>
      </c>
      <c r="D54" s="138" t="s">
        <v>290</v>
      </c>
      <c r="E54" s="140" t="s">
        <v>291</v>
      </c>
      <c r="F54" s="114">
        <f>if($E54=Dropdowns!$D40,Dropdowns!$D$1,if($E54=Dropdowns!$E40,Dropdowns!$E$1,if($E54=Dropdowns!$F40,Dropdowns!$F$1,if($E54=Dropdowns!$G40,Dropdowns!$G$1,"N/A"))))</f>
        <v>3</v>
      </c>
    </row>
    <row r="55">
      <c r="A55" s="136"/>
      <c r="B55" s="137"/>
      <c r="C55" s="140" t="s">
        <v>292</v>
      </c>
      <c r="D55" s="138" t="s">
        <v>293</v>
      </c>
      <c r="E55" s="140" t="s">
        <v>294</v>
      </c>
      <c r="F55" s="114">
        <f>if($E55=Dropdowns!$D41,Dropdowns!$D$1,if($E55=Dropdowns!$E41,Dropdowns!$E$1,if($E55=Dropdowns!$F41,Dropdowns!$F$1,if($E55=Dropdowns!$G41,Dropdowns!$G$1,"N/A"))))</f>
        <v>1</v>
      </c>
    </row>
    <row r="56">
      <c r="A56" s="136"/>
      <c r="B56" s="137"/>
      <c r="C56" s="140" t="s">
        <v>295</v>
      </c>
      <c r="D56" s="140" t="s">
        <v>296</v>
      </c>
      <c r="E56" s="140" t="s">
        <v>297</v>
      </c>
      <c r="F56" s="114">
        <f>if($E56=Dropdowns!$D42,Dropdowns!$D$1,if($E56=Dropdowns!$E42,Dropdowns!$E$1,if($E56=Dropdowns!$F42,Dropdowns!$F$1,if($E56=Dropdowns!$G42,Dropdowns!$G$1,"N/A"))))</f>
        <v>3</v>
      </c>
    </row>
    <row r="57">
      <c r="A57" s="136"/>
      <c r="B57" s="137"/>
      <c r="C57" s="140" t="s">
        <v>298</v>
      </c>
      <c r="D57" s="140" t="s">
        <v>299</v>
      </c>
      <c r="E57" s="140" t="s">
        <v>300</v>
      </c>
      <c r="F57" s="114">
        <f>if($E57=Dropdowns!$D43,Dropdowns!$D$1,if($E57=Dropdowns!$E43,Dropdowns!$E$1,if($E57=Dropdowns!$F43,Dropdowns!$F$1,if($E57=Dropdowns!$G43,Dropdowns!$G$1,"N/A"))))</f>
        <v>2</v>
      </c>
    </row>
    <row r="58">
      <c r="A58" s="136"/>
      <c r="B58" s="137"/>
      <c r="C58" s="140" t="s">
        <v>301</v>
      </c>
      <c r="D58" s="140" t="s">
        <v>302</v>
      </c>
      <c r="E58" s="140" t="s">
        <v>303</v>
      </c>
      <c r="F58" s="114">
        <f>if($E58=Dropdowns!$D44,Dropdowns!$D$1,if($E58=Dropdowns!$E44,Dropdowns!$E$1,if($E58=Dropdowns!$F44,Dropdowns!$F$1,if($E58=Dropdowns!$G44,Dropdowns!$G$1,"N/A"))))</f>
        <v>3</v>
      </c>
    </row>
    <row r="59">
      <c r="A59" s="136"/>
      <c r="B59" s="137"/>
      <c r="C59" s="140" t="s">
        <v>304</v>
      </c>
      <c r="D59" s="140" t="s">
        <v>305</v>
      </c>
      <c r="E59" s="140" t="s">
        <v>306</v>
      </c>
      <c r="F59" s="114">
        <f>if($E59=Dropdowns!$D45,Dropdowns!$D$1,if($E59=Dropdowns!$E45,Dropdowns!$E$1,if($E59=Dropdowns!$F45,Dropdowns!$F$1,if($E59=Dropdowns!$G45,Dropdowns!$G$1,"N/A"))))</f>
        <v>1</v>
      </c>
    </row>
    <row r="60">
      <c r="A60" s="136"/>
      <c r="B60" s="137"/>
      <c r="C60" s="140" t="s">
        <v>307</v>
      </c>
      <c r="D60" s="140" t="s">
        <v>308</v>
      </c>
      <c r="E60" s="140" t="s">
        <v>800</v>
      </c>
      <c r="F60" s="114">
        <f>if($E60=Dropdowns!$D46,Dropdowns!$D$1,if($E60=Dropdowns!$E46,Dropdowns!$E$1,if($E60=Dropdowns!$F46,Dropdowns!$F$1,if($E60=Dropdowns!$G46,Dropdowns!$G$1,"N/A"))))</f>
        <v>2</v>
      </c>
    </row>
    <row r="61">
      <c r="A61" s="136"/>
      <c r="B61" s="137"/>
      <c r="C61" s="140" t="s">
        <v>310</v>
      </c>
      <c r="D61" s="140" t="s">
        <v>311</v>
      </c>
      <c r="E61" s="140" t="s">
        <v>312</v>
      </c>
      <c r="F61" s="114">
        <f>if($E61=Dropdowns!$D47,Dropdowns!$D$1,if($E61=Dropdowns!$E47,Dropdowns!$E$1,if($E61=Dropdowns!$F47,Dropdowns!$F$1,if($E61=Dropdowns!$G47,Dropdowns!$G$1,"N/A"))))</f>
        <v>1</v>
      </c>
    </row>
    <row r="62">
      <c r="A62" s="136"/>
      <c r="B62" s="137"/>
      <c r="C62" s="138" t="s">
        <v>313</v>
      </c>
      <c r="D62" s="138" t="s">
        <v>314</v>
      </c>
      <c r="E62" s="140" t="s">
        <v>315</v>
      </c>
      <c r="F62" s="114">
        <f>if($E62=Dropdowns!$D48,Dropdowns!$D$1,if($E62=Dropdowns!$E48,Dropdowns!$E$1,if($E62=Dropdowns!$F48,Dropdowns!$F$1,if($E62=Dropdowns!$G48,Dropdowns!$G$1,"N/A"))))</f>
        <v>1</v>
      </c>
    </row>
    <row r="63">
      <c r="A63" s="136"/>
      <c r="B63" s="137"/>
      <c r="C63" s="138" t="s">
        <v>316</v>
      </c>
      <c r="D63" s="138" t="s">
        <v>317</v>
      </c>
      <c r="E63" s="140" t="s">
        <v>318</v>
      </c>
      <c r="F63" s="114">
        <f>if($E63=Dropdowns!$D49,Dropdowns!$D$1,if($E63=Dropdowns!$E49,Dropdowns!$E$1,if($E63=Dropdowns!$F49,Dropdowns!$F$1,if($E63=Dropdowns!$G49,Dropdowns!$G$1,"N/A"))))</f>
        <v>2</v>
      </c>
    </row>
    <row r="64">
      <c r="A64" s="136"/>
      <c r="B64" s="137"/>
      <c r="C64" s="138" t="s">
        <v>319</v>
      </c>
      <c r="D64" s="138" t="s">
        <v>320</v>
      </c>
      <c r="E64" s="140" t="s">
        <v>321</v>
      </c>
      <c r="F64" s="114">
        <f>if($E64=Dropdowns!$D50,Dropdowns!$D$1,if($E64=Dropdowns!$E50,Dropdowns!$E$1,if($E64=Dropdowns!$F50,Dropdowns!$F$1,if($E64=Dropdowns!$G50,Dropdowns!$G$1,"N/A"))))</f>
        <v>1</v>
      </c>
    </row>
    <row r="65">
      <c r="A65" s="136"/>
      <c r="B65" s="137"/>
      <c r="C65" s="138" t="s">
        <v>322</v>
      </c>
      <c r="D65" s="138" t="s">
        <v>323</v>
      </c>
      <c r="E65" s="140" t="s">
        <v>324</v>
      </c>
      <c r="F65" s="114">
        <f>if($E65=Dropdowns!$D51,Dropdowns!$D$1,if($E65=Dropdowns!$E51,Dropdowns!$E$1,if($E65=Dropdowns!$F51,Dropdowns!$F$1,if($E65=Dropdowns!$G51,Dropdowns!$G$1,"N/A"))))</f>
        <v>3</v>
      </c>
    </row>
    <row r="66">
      <c r="A66" s="136"/>
      <c r="B66" s="137"/>
      <c r="C66" s="140" t="s">
        <v>325</v>
      </c>
      <c r="D66" s="138" t="s">
        <v>326</v>
      </c>
      <c r="E66" s="140" t="s">
        <v>802</v>
      </c>
      <c r="F66" s="114">
        <f>if($E66=Dropdowns!$D52,Dropdowns!$D$1,if($E66=Dropdowns!$E52,Dropdowns!$E$1,if($E66=Dropdowns!$F52,Dropdowns!$F$1,if($E66=Dropdowns!$G52,Dropdowns!$G$1,"N/A"))))</f>
        <v>2</v>
      </c>
    </row>
    <row r="67">
      <c r="A67" s="136"/>
      <c r="B67" s="137"/>
      <c r="C67" s="138" t="s">
        <v>328</v>
      </c>
      <c r="D67" s="138" t="s">
        <v>329</v>
      </c>
      <c r="E67" s="140" t="s">
        <v>330</v>
      </c>
      <c r="F67" s="114">
        <f>if($E67=Dropdowns!$D53,Dropdowns!$D$1,if($E67=Dropdowns!$E53,Dropdowns!$E$1,if($E67=Dropdowns!$F53,Dropdowns!$F$1,if($E67=Dropdowns!$G53,Dropdowns!$G$1,"N/A"))))</f>
        <v>3</v>
      </c>
    </row>
    <row r="68">
      <c r="A68" s="136"/>
      <c r="B68" s="137"/>
      <c r="C68" s="140" t="s">
        <v>331</v>
      </c>
      <c r="D68" s="138" t="s">
        <v>332</v>
      </c>
      <c r="E68" s="140" t="s">
        <v>333</v>
      </c>
      <c r="F68" s="114">
        <f>if($E68=Dropdowns!$D54,Dropdowns!$D$1,if($E68=Dropdowns!$E54,Dropdowns!$E$1,if($E68=Dropdowns!$F54,Dropdowns!$F$1,if($E68=Dropdowns!$G54,Dropdowns!$G$1,"N/A"))))</f>
        <v>2</v>
      </c>
    </row>
    <row r="69">
      <c r="A69" s="136"/>
      <c r="B69" s="137"/>
      <c r="C69" s="140" t="s">
        <v>334</v>
      </c>
      <c r="D69" s="140" t="s">
        <v>335</v>
      </c>
      <c r="E69" s="140" t="s">
        <v>709</v>
      </c>
      <c r="F69" s="114">
        <f>if($E69=Dropdowns!$D55,Dropdowns!$D$1,if($E69=Dropdowns!$E55,Dropdowns!$E$1,if($E69=Dropdowns!$F55,Dropdowns!$F$1,if($E69=Dropdowns!$G55,Dropdowns!$G$1,"N/A"))))</f>
        <v>2</v>
      </c>
    </row>
    <row r="70">
      <c r="A70" s="136"/>
      <c r="B70" s="137"/>
      <c r="C70" s="140" t="s">
        <v>337</v>
      </c>
      <c r="D70" s="140" t="s">
        <v>338</v>
      </c>
      <c r="E70" s="140" t="s">
        <v>339</v>
      </c>
      <c r="F70" s="114">
        <f>if($E70=Dropdowns!$D56,Dropdowns!$D$1,if($E70=Dropdowns!$E56,Dropdowns!$E$1,if($E70=Dropdowns!$F56,Dropdowns!$F$1,if($E70=Dropdowns!$G56,Dropdowns!$G$1,"N/A"))))</f>
        <v>3</v>
      </c>
    </row>
    <row r="71">
      <c r="A71" s="136"/>
      <c r="B71" s="137"/>
      <c r="C71" s="140" t="s">
        <v>340</v>
      </c>
      <c r="D71" s="140" t="s">
        <v>341</v>
      </c>
      <c r="E71" s="140" t="s">
        <v>710</v>
      </c>
      <c r="F71" s="114">
        <f>if($E71=Dropdowns!$D57,Dropdowns!$D$1,if($E71=Dropdowns!$E57,Dropdowns!$E$1,if($E71=Dropdowns!$F57,Dropdowns!$F$1,if($E71=Dropdowns!$G57,Dropdowns!$G$1,"N/A"))))</f>
        <v>3</v>
      </c>
    </row>
    <row r="72">
      <c r="A72" s="136"/>
      <c r="B72" s="137"/>
      <c r="C72" s="140" t="s">
        <v>343</v>
      </c>
      <c r="D72" s="140" t="s">
        <v>344</v>
      </c>
      <c r="E72" s="140" t="s">
        <v>345</v>
      </c>
      <c r="F72" s="114">
        <f>if($E72=Dropdowns!$D58,Dropdowns!$D$1,if($E72=Dropdowns!$E58,Dropdowns!$E$1,if($E72=Dropdowns!$F58,Dropdowns!$F$1,if($E72=Dropdowns!$G58,Dropdowns!$G$1,"N/A"))))</f>
        <v>2</v>
      </c>
    </row>
    <row r="73">
      <c r="A73" s="136"/>
      <c r="B73" s="137"/>
      <c r="C73" s="140" t="s">
        <v>346</v>
      </c>
      <c r="D73" s="140" t="s">
        <v>347</v>
      </c>
      <c r="E73" s="140" t="s">
        <v>946</v>
      </c>
      <c r="F73" s="114">
        <f>if($E73=Dropdowns!$D59,Dropdowns!$D$1,if($E73=Dropdowns!$E59,Dropdowns!$E$1,if($E73=Dropdowns!$F59,Dropdowns!$F$1,if($E73=Dropdowns!$G59,Dropdowns!$G$1,"N/A"))))</f>
        <v>1</v>
      </c>
    </row>
    <row r="74">
      <c r="A74" s="136"/>
      <c r="B74" s="137"/>
      <c r="C74" s="138" t="s">
        <v>349</v>
      </c>
      <c r="D74" s="138" t="s">
        <v>350</v>
      </c>
      <c r="E74" s="140" t="s">
        <v>947</v>
      </c>
      <c r="F74" s="114">
        <f>if($E74=Dropdowns!$D60,Dropdowns!$D$1,if($E74=Dropdowns!$E60,Dropdowns!$E$1,if($E74=Dropdowns!$F60,Dropdowns!$F$1,if($E74=Dropdowns!$G60,Dropdowns!$G$1,"N/A"))))</f>
        <v>0</v>
      </c>
    </row>
    <row r="75">
      <c r="A75" s="136"/>
      <c r="B75" s="137"/>
      <c r="C75" s="138" t="s">
        <v>352</v>
      </c>
      <c r="D75" s="138" t="s">
        <v>353</v>
      </c>
      <c r="E75" s="140" t="s">
        <v>354</v>
      </c>
      <c r="F75" s="114">
        <f>if($E75=Dropdowns!$D61,Dropdowns!$D$1,if($E75=Dropdowns!$E61,Dropdowns!$E$1,if($E75=Dropdowns!$F61,Dropdowns!$F$1,if($E75=Dropdowns!$G61,Dropdowns!$G$1,"N/A"))))</f>
        <v>3</v>
      </c>
    </row>
    <row r="76">
      <c r="A76" s="136"/>
      <c r="B76" s="137"/>
      <c r="C76" s="138" t="s">
        <v>355</v>
      </c>
      <c r="D76" s="138" t="s">
        <v>356</v>
      </c>
      <c r="E76" s="140" t="s">
        <v>357</v>
      </c>
      <c r="F76" s="114">
        <f>if($E76=Dropdowns!$D62,Dropdowns!$D$1,if($E76=Dropdowns!$E62,Dropdowns!$E$1,if($E76=Dropdowns!$F62,Dropdowns!$F$1,if($E76=Dropdowns!$G62,Dropdowns!$G$1,"N/A"))))</f>
        <v>2</v>
      </c>
    </row>
    <row r="77">
      <c r="A77" s="142"/>
      <c r="B77" s="143"/>
      <c r="C77" s="144"/>
      <c r="D77" s="144"/>
      <c r="E77" s="166"/>
      <c r="F77" s="147"/>
    </row>
    <row r="78">
      <c r="A78" s="136">
        <f>sum(F78:F83)/Dropdowns!J64</f>
        <v>0.8888888889</v>
      </c>
      <c r="B78" s="137" t="s">
        <v>358</v>
      </c>
      <c r="C78" s="138" t="s">
        <v>359</v>
      </c>
      <c r="D78" s="138" t="s">
        <v>360</v>
      </c>
      <c r="E78" s="140" t="s">
        <v>361</v>
      </c>
      <c r="F78" s="114">
        <f>if($E78=Dropdowns!$D64,Dropdowns!$D$1,if($E78=Dropdowns!$E64,Dropdowns!$E$1,if($E78=Dropdowns!$F64,Dropdowns!$F$1,if($E78=Dropdowns!$G64,Dropdowns!$G$1,"N/A"))))</f>
        <v>3</v>
      </c>
    </row>
    <row r="79">
      <c r="A79" s="136" t="str">
        <f>IFS($A78&gt;=0.81, "Best", $A78&gt;=0.61, "Good", $A78&gt;=0.41, "Average", $A78&gt;=0.21, "Fair", TRUE, "Poor")</f>
        <v>Best</v>
      </c>
      <c r="B79" s="137"/>
      <c r="C79" s="138" t="s">
        <v>362</v>
      </c>
      <c r="D79" s="138" t="s">
        <v>363</v>
      </c>
      <c r="E79" s="140" t="s">
        <v>364</v>
      </c>
      <c r="F79" s="114">
        <f>if($E79=Dropdowns!$D65,Dropdowns!$D$1,if($E79=Dropdowns!$E65,Dropdowns!$E$1,if($E79=Dropdowns!$F65,Dropdowns!$F$1,if($E79=Dropdowns!$G65,Dropdowns!$G$1,"N/A"))))</f>
        <v>3</v>
      </c>
    </row>
    <row r="80">
      <c r="A80" s="136"/>
      <c r="B80" s="137"/>
      <c r="C80" s="138" t="s">
        <v>365</v>
      </c>
      <c r="D80" s="138" t="s">
        <v>366</v>
      </c>
      <c r="E80" s="140" t="s">
        <v>367</v>
      </c>
      <c r="F80" s="114">
        <f>if($E80=Dropdowns!$D66,Dropdowns!$D$1,if($E80=Dropdowns!$E66,Dropdowns!$E$1,if($E80=Dropdowns!$F66,Dropdowns!$F$1,if($E80=Dropdowns!$G66,Dropdowns!$G$1,"N/A"))))</f>
        <v>2</v>
      </c>
    </row>
    <row r="81">
      <c r="A81" s="136"/>
      <c r="B81" s="137"/>
      <c r="C81" s="138" t="s">
        <v>368</v>
      </c>
      <c r="D81" s="138" t="s">
        <v>369</v>
      </c>
      <c r="E81" s="140" t="s">
        <v>863</v>
      </c>
      <c r="F81" s="114">
        <f>if($E81=Dropdowns!$D67,Dropdowns!$D$1,if($E81=Dropdowns!$E67,Dropdowns!$E$1,if($E81=Dropdowns!$F67,Dropdowns!$F$1,if($E81=Dropdowns!$G67,Dropdowns!$G$1,"N/A"))))</f>
        <v>3</v>
      </c>
    </row>
    <row r="82">
      <c r="A82" s="136"/>
      <c r="B82" s="137"/>
      <c r="C82" s="138" t="s">
        <v>371</v>
      </c>
      <c r="D82" s="138" t="s">
        <v>372</v>
      </c>
      <c r="E82" s="140" t="s">
        <v>373</v>
      </c>
      <c r="F82" s="114">
        <f>if($E82=Dropdowns!$D68,Dropdowns!$D$1,if($E82=Dropdowns!$E68,Dropdowns!$E$1,if($E82=Dropdowns!$F68,Dropdowns!$F$1,if($E82=Dropdowns!$G68,Dropdowns!$G$1,"N/A"))))</f>
        <v>2</v>
      </c>
    </row>
    <row r="83">
      <c r="A83" s="136"/>
      <c r="B83" s="137"/>
      <c r="C83" s="138" t="s">
        <v>374</v>
      </c>
      <c r="D83" s="138" t="s">
        <v>375</v>
      </c>
      <c r="E83" s="140" t="s">
        <v>376</v>
      </c>
      <c r="F83" s="114">
        <f>if($E83=Dropdowns!$D69,Dropdowns!$D$1,if($E83=Dropdowns!$E69,Dropdowns!$E$1,if($E83=Dropdowns!$F69,Dropdowns!$F$1,if($E83=Dropdowns!$G69,Dropdowns!$G$1,"N/A"))))</f>
        <v>3</v>
      </c>
    </row>
    <row r="84">
      <c r="A84" s="142"/>
      <c r="B84" s="143"/>
      <c r="C84" s="144"/>
      <c r="D84" s="144"/>
      <c r="E84" s="166"/>
      <c r="F84" s="147"/>
    </row>
    <row r="85">
      <c r="A85" s="136">
        <f>sum(F85:F95)/Dropdowns!J71</f>
        <v>0.8181818182</v>
      </c>
      <c r="B85" s="137" t="s">
        <v>377</v>
      </c>
      <c r="C85" s="138" t="s">
        <v>378</v>
      </c>
      <c r="D85" s="138" t="s">
        <v>379</v>
      </c>
      <c r="E85" s="140" t="s">
        <v>380</v>
      </c>
      <c r="F85" s="114">
        <f>if($E85=Dropdowns!$D71,Dropdowns!$D$1,if($E85=Dropdowns!$E71,Dropdowns!$E$1,if($E85=Dropdowns!$F71,Dropdowns!$F$1,if($E85=Dropdowns!$G71,Dropdowns!$G$1,"N/A"))))</f>
        <v>3</v>
      </c>
    </row>
    <row r="86">
      <c r="A86" s="136" t="str">
        <f>IFS($A85&gt;=0.81, "Best", $A85&gt;=0.61, "Good", $A85&gt;=0.41, "Average", $A85&gt;=0.21, "Fair", TRUE, "Poor")</f>
        <v>Best</v>
      </c>
      <c r="B86" s="137"/>
      <c r="C86" s="138" t="s">
        <v>381</v>
      </c>
      <c r="D86" s="138" t="s">
        <v>382</v>
      </c>
      <c r="E86" s="140" t="s">
        <v>948</v>
      </c>
      <c r="F86" s="114">
        <f>if($E86=Dropdowns!$D72,Dropdowns!$D$1,if($E86=Dropdowns!$E72,Dropdowns!$E$1,if($E86=Dropdowns!$F72,Dropdowns!$F$1,if($E86=Dropdowns!$G72,Dropdowns!$G$1,"N/A"))))</f>
        <v>3</v>
      </c>
    </row>
    <row r="87">
      <c r="A87" s="136"/>
      <c r="B87" s="137"/>
      <c r="C87" s="138" t="s">
        <v>384</v>
      </c>
      <c r="D87" s="138" t="s">
        <v>385</v>
      </c>
      <c r="E87" s="140" t="s">
        <v>386</v>
      </c>
      <c r="F87" s="114">
        <f>if($E87=Dropdowns!$D73,Dropdowns!$D$1,if($E87=Dropdowns!$E73,Dropdowns!$E$1,if($E87=Dropdowns!$F73,Dropdowns!$F$1,if($E87=Dropdowns!$G73,Dropdowns!$G$1,"N/A"))))</f>
        <v>2</v>
      </c>
    </row>
    <row r="88">
      <c r="A88" s="136"/>
      <c r="B88" s="137"/>
      <c r="C88" s="138" t="s">
        <v>387</v>
      </c>
      <c r="D88" s="138" t="s">
        <v>388</v>
      </c>
      <c r="E88" s="140" t="s">
        <v>389</v>
      </c>
      <c r="F88" s="114">
        <f>if($E88=Dropdowns!$D74,Dropdowns!$D$1,if($E88=Dropdowns!$E74,Dropdowns!$E$1,if($E88=Dropdowns!$F74,Dropdowns!$F$1,if($E88=Dropdowns!$G74,Dropdowns!$G$1,"N/A"))))</f>
        <v>2</v>
      </c>
    </row>
    <row r="89">
      <c r="A89" s="136"/>
      <c r="B89" s="137"/>
      <c r="C89" s="138" t="s">
        <v>390</v>
      </c>
      <c r="D89" s="138" t="s">
        <v>391</v>
      </c>
      <c r="E89" s="140" t="s">
        <v>392</v>
      </c>
      <c r="F89" s="114">
        <f>if($E89=Dropdowns!$D75,Dropdowns!$D$1,if($E89=Dropdowns!$E75,Dropdowns!$E$1,if($E89=Dropdowns!$F75,Dropdowns!$F$1,if($E89=Dropdowns!$G75,Dropdowns!$G$1,"N/A"))))</f>
        <v>3</v>
      </c>
    </row>
    <row r="90">
      <c r="A90" s="136"/>
      <c r="B90" s="137"/>
      <c r="C90" s="138" t="s">
        <v>393</v>
      </c>
      <c r="D90" s="138" t="s">
        <v>394</v>
      </c>
      <c r="E90" s="140" t="s">
        <v>395</v>
      </c>
      <c r="F90" s="114">
        <f>if($E90=Dropdowns!$D76,Dropdowns!$D$1,if($E90=Dropdowns!$E76,Dropdowns!$E$1,if($E90=Dropdowns!$F76,Dropdowns!$F$1,if($E90=Dropdowns!$G76,Dropdowns!$G$1,"N/A"))))</f>
        <v>3</v>
      </c>
    </row>
    <row r="91">
      <c r="A91" s="136"/>
      <c r="B91" s="137"/>
      <c r="C91" s="138" t="s">
        <v>396</v>
      </c>
      <c r="D91" s="138" t="s">
        <v>397</v>
      </c>
      <c r="E91" s="140" t="s">
        <v>398</v>
      </c>
      <c r="F91" s="114">
        <f>if($E91=Dropdowns!$D77,Dropdowns!$D$1,if($E91=Dropdowns!$E77,Dropdowns!$E$1,if($E91=Dropdowns!$F77,Dropdowns!$F$1,if($E91=Dropdowns!$G77,Dropdowns!$G$1,"N/A"))))</f>
        <v>2</v>
      </c>
    </row>
    <row r="92">
      <c r="A92" s="136"/>
      <c r="B92" s="137"/>
      <c r="C92" s="138" t="s">
        <v>399</v>
      </c>
      <c r="D92" s="138" t="s">
        <v>400</v>
      </c>
      <c r="E92" s="140" t="s">
        <v>839</v>
      </c>
      <c r="F92" s="114">
        <f>if($E92=Dropdowns!$D78,Dropdowns!$D$1,if($E92=Dropdowns!$E78,Dropdowns!$E$1,if($E92=Dropdowns!$F78,Dropdowns!$F$1,if($E92=Dropdowns!$G78,Dropdowns!$G$1,"N/A"))))</f>
        <v>3</v>
      </c>
    </row>
    <row r="93">
      <c r="A93" s="136"/>
      <c r="B93" s="137"/>
      <c r="C93" s="138" t="s">
        <v>402</v>
      </c>
      <c r="D93" s="138" t="s">
        <v>403</v>
      </c>
      <c r="E93" s="140" t="s">
        <v>806</v>
      </c>
      <c r="F93" s="114">
        <f>if($E93=Dropdowns!$D79,Dropdowns!$D$1,if($E93=Dropdowns!$E79,Dropdowns!$E$1,if($E93=Dropdowns!$F79,Dropdowns!$F$1,if($E93=Dropdowns!$G79,Dropdowns!$G$1,"N/A"))))</f>
        <v>1</v>
      </c>
    </row>
    <row r="94">
      <c r="A94" s="136"/>
      <c r="B94" s="137"/>
      <c r="C94" s="138" t="s">
        <v>405</v>
      </c>
      <c r="D94" s="138" t="s">
        <v>406</v>
      </c>
      <c r="E94" s="140" t="s">
        <v>807</v>
      </c>
      <c r="F94" s="114">
        <f>if($E94=Dropdowns!$D80,Dropdowns!$D$1,if($E94=Dropdowns!$E80,Dropdowns!$E$1,if($E94=Dropdowns!$F80,Dropdowns!$F$1,if($E94=Dropdowns!$G80,Dropdowns!$G$1,"N/A"))))</f>
        <v>3</v>
      </c>
    </row>
    <row r="95">
      <c r="A95" s="136"/>
      <c r="B95" s="137"/>
      <c r="C95" s="138" t="s">
        <v>408</v>
      </c>
      <c r="D95" s="138" t="s">
        <v>409</v>
      </c>
      <c r="E95" s="140" t="s">
        <v>410</v>
      </c>
      <c r="F95" s="114">
        <f>if($E95=Dropdowns!$D81,Dropdowns!$D$1,if($E95=Dropdowns!$E81,Dropdowns!$E$1,if($E95=Dropdowns!$F81,Dropdowns!$F$1,if($E95=Dropdowns!$G81,Dropdowns!$G$1,"N/A"))))</f>
        <v>2</v>
      </c>
    </row>
    <row r="96">
      <c r="A96" s="142"/>
      <c r="B96" s="143"/>
      <c r="C96" s="148"/>
      <c r="D96" s="144"/>
      <c r="E96" s="166"/>
      <c r="F96" s="147"/>
    </row>
    <row r="97">
      <c r="A97" s="136">
        <f>sum(F97:F112)/Dropdowns!J83</f>
        <v>0.8461538462</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Best</v>
      </c>
      <c r="B98" s="137"/>
      <c r="C98" s="138" t="s">
        <v>415</v>
      </c>
      <c r="D98" s="138" t="s">
        <v>416</v>
      </c>
      <c r="E98" s="165" t="s">
        <v>714</v>
      </c>
      <c r="F98" s="114">
        <f>if($E98=Dropdowns!$D84,Dropdowns!$D$1,if($E98=Dropdowns!$E84,Dropdowns!$E$1,if($E98=Dropdowns!$F84,Dropdowns!$F$1,if($E98=Dropdowns!$G84,Dropdowns!$G$1,"N/A"))))</f>
        <v>2</v>
      </c>
    </row>
    <row r="99">
      <c r="A99" s="136"/>
      <c r="B99" s="137"/>
      <c r="C99" s="138" t="s">
        <v>418</v>
      </c>
      <c r="D99" s="138" t="s">
        <v>419</v>
      </c>
      <c r="E99" s="165" t="s">
        <v>796</v>
      </c>
      <c r="F99" s="114"/>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426</v>
      </c>
      <c r="F101" s="114">
        <f>if($E101=Dropdowns!$D87,Dropdowns!$D$1,if($E101=Dropdowns!$E87,Dropdowns!$E$1,if($E101=Dropdowns!$F87,Dropdowns!$F$1,if($E101=Dropdowns!$G87,Dropdowns!$G$1,"N/A"))))</f>
        <v>3</v>
      </c>
    </row>
    <row r="102">
      <c r="A102" s="136"/>
      <c r="B102" s="137"/>
      <c r="C102" s="138" t="s">
        <v>427</v>
      </c>
      <c r="D102" s="138" t="s">
        <v>428</v>
      </c>
      <c r="E102" s="165" t="s">
        <v>796</v>
      </c>
      <c r="F102" s="114"/>
    </row>
    <row r="103">
      <c r="A103" s="136"/>
      <c r="B103" s="137"/>
      <c r="C103" s="138" t="s">
        <v>430</v>
      </c>
      <c r="D103" s="138" t="s">
        <v>431</v>
      </c>
      <c r="E103" s="140" t="s">
        <v>715</v>
      </c>
      <c r="F103" s="114">
        <f>if($E103=Dropdowns!$D89,Dropdowns!$D$1,if($E103=Dropdowns!$E89,Dropdowns!$E$1,if($E103=Dropdowns!$F89,Dropdowns!$F$1,if($E103=Dropdowns!$G89,Dropdowns!$G$1,"N/A"))))</f>
        <v>2</v>
      </c>
    </row>
    <row r="104">
      <c r="A104" s="136"/>
      <c r="B104" s="137"/>
      <c r="C104" s="138" t="s">
        <v>433</v>
      </c>
      <c r="D104" s="138" t="s">
        <v>434</v>
      </c>
      <c r="E104" s="140" t="s">
        <v>716</v>
      </c>
      <c r="F104" s="114">
        <f>if($E104=Dropdowns!$D90,Dropdowns!$D$1,if($E104=Dropdowns!$E90,Dropdowns!$E$1,if($E104=Dropdowns!$F90,Dropdowns!$F$1,if($E104=Dropdowns!$G90,Dropdowns!$G$1,"N/A"))))</f>
        <v>3</v>
      </c>
    </row>
    <row r="105">
      <c r="A105" s="136"/>
      <c r="B105" s="137"/>
      <c r="C105" s="138" t="s">
        <v>436</v>
      </c>
      <c r="D105" s="138" t="s">
        <v>437</v>
      </c>
      <c r="E105" s="140" t="s">
        <v>717</v>
      </c>
      <c r="F105" s="114">
        <f>if($E105=Dropdowns!$D91,Dropdowns!$D$1,if($E105=Dropdowns!$E91,Dropdowns!$E$1,if($E105=Dropdowns!$F91,Dropdowns!$F$1,if($E105=Dropdowns!$G91,Dropdowns!$G$1,"N/A"))))</f>
        <v>2</v>
      </c>
    </row>
    <row r="106">
      <c r="A106" s="136"/>
      <c r="B106" s="137"/>
      <c r="C106" s="138" t="s">
        <v>439</v>
      </c>
      <c r="D106" s="138" t="s">
        <v>440</v>
      </c>
      <c r="E106" s="140" t="s">
        <v>842</v>
      </c>
      <c r="F106" s="114">
        <f>if($E106=Dropdowns!$D92,Dropdowns!$D$1,if($E106=Dropdowns!$E92,Dropdowns!$E$1,if($E106=Dropdowns!$F92,Dropdowns!$F$1,if($E106=Dropdowns!$G92,Dropdowns!$G$1,"N/A"))))</f>
        <v>3</v>
      </c>
    </row>
    <row r="107">
      <c r="A107" s="136"/>
      <c r="B107" s="137"/>
      <c r="C107" s="138" t="s">
        <v>442</v>
      </c>
      <c r="D107" s="138" t="s">
        <v>443</v>
      </c>
      <c r="E107" s="140" t="s">
        <v>843</v>
      </c>
      <c r="F107" s="114">
        <f>if($E107=Dropdowns!$D93,Dropdowns!$D$1,if($E107=Dropdowns!$E93,Dropdowns!$E$1,if($E107=Dropdowns!$F93,Dropdowns!$F$1,if($E107=Dropdowns!$G93,Dropdowns!$G$1,"N/A"))))</f>
        <v>3</v>
      </c>
    </row>
    <row r="108">
      <c r="A108" s="136"/>
      <c r="B108" s="137"/>
      <c r="C108" s="138" t="s">
        <v>445</v>
      </c>
      <c r="D108" s="138" t="s">
        <v>446</v>
      </c>
      <c r="E108" s="140" t="s">
        <v>447</v>
      </c>
      <c r="F108" s="114">
        <f>if($E108=Dropdowns!$D94,Dropdowns!$D$1,if($E108=Dropdowns!$E94,Dropdowns!$E$1,if($E108=Dropdowns!$F94,Dropdowns!$F$1,if($E108=Dropdowns!$G94,Dropdowns!$G$1,"N/A"))))</f>
        <v>3</v>
      </c>
    </row>
    <row r="109">
      <c r="A109" s="136"/>
      <c r="B109" s="137"/>
      <c r="C109" s="138" t="s">
        <v>448</v>
      </c>
      <c r="D109" s="138" t="s">
        <v>449</v>
      </c>
      <c r="E109" s="165" t="s">
        <v>796</v>
      </c>
      <c r="F109" s="114"/>
    </row>
    <row r="110">
      <c r="A110" s="136"/>
      <c r="B110" s="137"/>
      <c r="C110" s="140" t="s">
        <v>451</v>
      </c>
      <c r="D110" s="140" t="s">
        <v>452</v>
      </c>
      <c r="E110" s="140" t="s">
        <v>453</v>
      </c>
      <c r="F110" s="114">
        <f>if($E110=Dropdowns!$D96,Dropdowns!$D$1,if($E110=Dropdowns!$E96,Dropdowns!$E$1,if($E110=Dropdowns!$F96,Dropdowns!$F$1,if($E110=Dropdowns!$G96,Dropdowns!$G$1,"N/A"))))</f>
        <v>3</v>
      </c>
    </row>
    <row r="111">
      <c r="A111" s="136"/>
      <c r="B111" s="137"/>
      <c r="C111" s="140" t="s">
        <v>454</v>
      </c>
      <c r="D111" s="140" t="s">
        <v>455</v>
      </c>
      <c r="E111" s="140" t="s">
        <v>456</v>
      </c>
      <c r="F111" s="114">
        <f>if($E111=Dropdowns!$D97,Dropdowns!$D$1,if($E111=Dropdowns!$E97,Dropdowns!$E$1,if($E111=Dropdowns!$F97,Dropdowns!$F$1,if($E111=Dropdowns!$G97,Dropdowns!$G$1,"N/A"))))</f>
        <v>2</v>
      </c>
    </row>
    <row r="112">
      <c r="A112" s="136"/>
      <c r="B112" s="137"/>
      <c r="C112" s="138" t="s">
        <v>457</v>
      </c>
      <c r="D112" s="140" t="s">
        <v>458</v>
      </c>
      <c r="E112" s="149"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sum(F114:F118)/Dropdowns!J100</f>
        <v>0.6666666667</v>
      </c>
      <c r="B114" s="137" t="s">
        <v>460</v>
      </c>
      <c r="C114" s="138" t="s">
        <v>461</v>
      </c>
      <c r="D114" s="140" t="s">
        <v>462</v>
      </c>
      <c r="E114" s="165" t="s">
        <v>809</v>
      </c>
      <c r="F114" s="114">
        <f>if($E114=Dropdowns!$D100,Dropdowns!$D$1,if($E114=Dropdowns!$E100,Dropdowns!$E$1,if($E114=Dropdowns!$F100,Dropdowns!$F$1,if($E114=Dropdowns!$G100,Dropdowns!$G$1,"N/A"))))</f>
        <v>2</v>
      </c>
    </row>
    <row r="115">
      <c r="A115" s="136" t="str">
        <f>IFS($A114&gt;=0.81, "Best", $A114&gt;=0.61,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sum(F120:F131)/Dropdowns!J106</f>
        <v>0.7777777778</v>
      </c>
      <c r="B120" s="137" t="s">
        <v>476</v>
      </c>
      <c r="C120" s="138" t="s">
        <v>477</v>
      </c>
      <c r="D120" s="138" t="s">
        <v>478</v>
      </c>
      <c r="E120" s="140" t="s">
        <v>949</v>
      </c>
      <c r="F120" s="114">
        <f>if($E120=Dropdowns!$D106,Dropdowns!$D$1,if($E120=Dropdowns!$E106,Dropdowns!$E$1,if($E120=Dropdowns!$F106,Dropdowns!$F$1,if($E120=Dropdowns!$G106,Dropdowns!$G$1,"N/A"))))</f>
        <v>1</v>
      </c>
    </row>
    <row r="121">
      <c r="A121" s="136" t="str">
        <f>IFS($A120&gt;=0.81, "Best", $A120&gt;=0.61, "Good", $A120&gt;=0.41, "Average", $A120&gt;=0.21, "Fair", TRUE, "Poor")</f>
        <v>Good</v>
      </c>
      <c r="B121" s="137"/>
      <c r="C121" s="140" t="s">
        <v>480</v>
      </c>
      <c r="D121" s="138" t="s">
        <v>481</v>
      </c>
      <c r="E121" s="140" t="s">
        <v>482</v>
      </c>
      <c r="F121" s="114">
        <f>if($E121=Dropdowns!$D107,Dropdowns!$D$1,if($E121=Dropdowns!$E107,Dropdowns!$E$1,if($E121=Dropdowns!$F107,Dropdowns!$F$1,if($E121=Dropdowns!$G107,Dropdowns!$G$1,"N/A"))))</f>
        <v>3</v>
      </c>
    </row>
    <row r="122">
      <c r="A122" s="136"/>
      <c r="B122" s="137"/>
      <c r="C122" s="138" t="s">
        <v>483</v>
      </c>
      <c r="D122" s="138" t="s">
        <v>484</v>
      </c>
      <c r="E122" s="140" t="s">
        <v>722</v>
      </c>
      <c r="F122" s="114">
        <f>if($E122=Dropdowns!$D108,Dropdowns!$D$1,if($E122=Dropdowns!$E108,Dropdowns!$E$1,if($E122=Dropdowns!$F108,Dropdowns!$F$1,if($E122=Dropdowns!$G108,Dropdowns!$G$1,"N/A"))))</f>
        <v>2</v>
      </c>
    </row>
    <row r="123">
      <c r="A123" s="136"/>
      <c r="B123" s="137"/>
      <c r="C123" s="138" t="s">
        <v>486</v>
      </c>
      <c r="D123" s="138" t="s">
        <v>487</v>
      </c>
      <c r="E123" s="140" t="s">
        <v>488</v>
      </c>
      <c r="F123" s="114">
        <f>if($E123=Dropdowns!$D109,Dropdowns!$D$1,if($E123=Dropdowns!$E109,Dropdowns!$E$1,if($E123=Dropdowns!$F109,Dropdowns!$F$1,if($E123=Dropdowns!$G109,Dropdowns!$G$1,"N/A"))))</f>
        <v>2</v>
      </c>
    </row>
    <row r="124">
      <c r="A124" s="136"/>
      <c r="B124" s="137"/>
      <c r="C124" s="138" t="s">
        <v>489</v>
      </c>
      <c r="D124" s="138" t="s">
        <v>490</v>
      </c>
      <c r="E124" s="140" t="s">
        <v>812</v>
      </c>
      <c r="F124" s="114">
        <f>if($E124=Dropdowns!$D110,Dropdowns!$D$1,if($E124=Dropdowns!$E110,Dropdowns!$E$1,if($E124=Dropdowns!$F110,Dropdowns!$F$1,if($E124=Dropdowns!$G110,Dropdowns!$G$1,"N/A"))))</f>
        <v>2</v>
      </c>
    </row>
    <row r="125">
      <c r="A125" s="136"/>
      <c r="B125" s="137"/>
      <c r="C125" s="140" t="s">
        <v>492</v>
      </c>
      <c r="D125" s="138" t="s">
        <v>493</v>
      </c>
      <c r="E125" s="140" t="s">
        <v>494</v>
      </c>
      <c r="F125" s="114">
        <f>if($E125=Dropdowns!$D111,Dropdowns!$D$1,if($E125=Dropdowns!$E111,Dropdowns!$E$1,if($E125=Dropdowns!$F111,Dropdowns!$F$1,if($E125=Dropdowns!$G111,Dropdowns!$G$1,"N/A"))))</f>
        <v>3</v>
      </c>
    </row>
    <row r="126">
      <c r="A126" s="136"/>
      <c r="B126" s="137"/>
      <c r="C126" s="138" t="s">
        <v>495</v>
      </c>
      <c r="D126" s="138" t="s">
        <v>496</v>
      </c>
      <c r="E126" s="140" t="s">
        <v>813</v>
      </c>
      <c r="F126" s="114">
        <f>if($E126=Dropdowns!$D112,Dropdowns!$D$1,if($E126=Dropdowns!$E112,Dropdowns!$E$1,if($E126=Dropdowns!$F112,Dropdowns!$F$1,if($E126=Dropdowns!$G112,Dropdowns!$G$1,"N/A"))))</f>
        <v>2</v>
      </c>
    </row>
    <row r="127">
      <c r="A127" s="136"/>
      <c r="B127" s="137"/>
      <c r="C127" s="138" t="s">
        <v>498</v>
      </c>
      <c r="D127" s="138" t="s">
        <v>499</v>
      </c>
      <c r="E127" s="140" t="s">
        <v>500</v>
      </c>
      <c r="F127" s="114">
        <f>if($E127=Dropdowns!$D113,Dropdowns!$D$1,if($E127=Dropdowns!$E113,Dropdowns!$E$1,if($E127=Dropdowns!$F113,Dropdowns!$F$1,if($E127=Dropdowns!$G113,Dropdowns!$G$1,"N/A"))))</f>
        <v>3</v>
      </c>
    </row>
    <row r="128">
      <c r="A128" s="136"/>
      <c r="B128" s="137"/>
      <c r="C128" s="138" t="s">
        <v>501</v>
      </c>
      <c r="D128" s="138" t="s">
        <v>502</v>
      </c>
      <c r="E128" s="140" t="s">
        <v>503</v>
      </c>
      <c r="F128" s="114">
        <f>if($E128=Dropdowns!$D114,Dropdowns!$D$1,if($E128=Dropdowns!$E114,Dropdowns!$E$1,if($E128=Dropdowns!$F114,Dropdowns!$F$1,if($E128=Dropdowns!$G114,Dropdowns!$G$1,"N/A"))))</f>
        <v>3</v>
      </c>
    </row>
    <row r="129">
      <c r="A129" s="136"/>
      <c r="B129" s="137"/>
      <c r="C129" s="138" t="s">
        <v>504</v>
      </c>
      <c r="D129" s="138" t="s">
        <v>505</v>
      </c>
      <c r="E129" s="140" t="s">
        <v>506</v>
      </c>
      <c r="F129" s="114">
        <f>if($E129=Dropdowns!$D115,Dropdowns!$D$1,if($E129=Dropdowns!$E115,Dropdowns!$E$1,if($E129=Dropdowns!$F115,Dropdowns!$F$1,if($E129=Dropdowns!$G115,Dropdowns!$G$1,"N/A"))))</f>
        <v>1</v>
      </c>
    </row>
    <row r="130">
      <c r="A130" s="136"/>
      <c r="B130" s="137"/>
      <c r="C130" s="138" t="s">
        <v>507</v>
      </c>
      <c r="D130" s="138" t="s">
        <v>508</v>
      </c>
      <c r="E130" s="140" t="s">
        <v>509</v>
      </c>
      <c r="F130" s="114">
        <f>if($E130=Dropdowns!$D116,Dropdowns!$D$1,if($E130=Dropdowns!$E116,Dropdowns!$E$1,if($E130=Dropdowns!$F116,Dropdowns!$F$1,if($E130=Dropdowns!$G116,Dropdowns!$G$1,"N/A"))))</f>
        <v>3</v>
      </c>
    </row>
    <row r="131">
      <c r="A131" s="136"/>
      <c r="B131" s="137"/>
      <c r="C131" s="138" t="s">
        <v>510</v>
      </c>
      <c r="D131" s="138" t="s">
        <v>511</v>
      </c>
      <c r="E131" s="140" t="s">
        <v>512</v>
      </c>
      <c r="F131" s="114">
        <f>if($E131=Dropdowns!$D117,Dropdowns!$D$1,if($E131=Dropdowns!$E117,Dropdowns!$E$1,if($E131=Dropdowns!$F117,Dropdowns!$F$1,if($E131=Dropdowns!$G117,Dropdowns!$G$1,"N/A"))))</f>
        <v>3</v>
      </c>
    </row>
    <row r="132">
      <c r="A132" s="142"/>
      <c r="B132" s="143"/>
      <c r="C132" s="144"/>
      <c r="D132" s="145"/>
      <c r="E132" s="166"/>
      <c r="F132" s="147"/>
    </row>
    <row r="133">
      <c r="A133" s="136">
        <f>sum(F133:F144)/Dropdowns!J119</f>
        <v>0.2222222222</v>
      </c>
      <c r="B133" s="137" t="s">
        <v>513</v>
      </c>
      <c r="C133" s="138" t="s">
        <v>514</v>
      </c>
      <c r="D133" s="138" t="s">
        <v>515</v>
      </c>
      <c r="E133" s="140" t="s">
        <v>950</v>
      </c>
      <c r="F133" s="114">
        <f>if($E133=Dropdowns!$D119,Dropdowns!$D$1,if($E133=Dropdowns!$E119,Dropdowns!$E$1,if($E133=Dropdowns!$F119,Dropdowns!$F$1,if($E133=Dropdowns!$G119,Dropdowns!$G$1,"N/A"))))</f>
        <v>1</v>
      </c>
    </row>
    <row r="134">
      <c r="A134" s="136" t="str">
        <f>IFS($A133&gt;=0.81, "Best", $A133&gt;=0.61, "Good", $A133&gt;=0.41, "Average", $A133&gt;=0.21, "Fair", TRUE, "Poor")</f>
        <v>Fair</v>
      </c>
      <c r="B134" s="137"/>
      <c r="C134" s="138" t="s">
        <v>517</v>
      </c>
      <c r="D134" s="138" t="s">
        <v>518</v>
      </c>
      <c r="E134" s="140" t="s">
        <v>870</v>
      </c>
      <c r="F134" s="114">
        <f>if($E134=Dropdowns!$D120,Dropdowns!$D$1,if($E134=Dropdowns!$E120,Dropdowns!$E$1,if($E134=Dropdowns!$F120,Dropdowns!$F$1,if($E134=Dropdowns!$G120,Dropdowns!$G$1,"N/A"))))</f>
        <v>1</v>
      </c>
    </row>
    <row r="135">
      <c r="A135" s="136"/>
      <c r="B135" s="137"/>
      <c r="C135" s="138" t="s">
        <v>520</v>
      </c>
      <c r="D135" s="138" t="s">
        <v>521</v>
      </c>
      <c r="E135" s="140" t="s">
        <v>522</v>
      </c>
      <c r="F135" s="114">
        <f>if($E135=Dropdowns!$D121,Dropdowns!$D$1,if($E135=Dropdowns!$E121,Dropdowns!$E$1,if($E135=Dropdowns!$F121,Dropdowns!$F$1,if($E135=Dropdowns!$G121,Dropdowns!$G$1,"N/A"))))</f>
        <v>0</v>
      </c>
    </row>
    <row r="136">
      <c r="A136" s="136"/>
      <c r="B136" s="137"/>
      <c r="C136" s="138" t="s">
        <v>523</v>
      </c>
      <c r="D136" s="138" t="s">
        <v>524</v>
      </c>
      <c r="E136" s="140" t="s">
        <v>525</v>
      </c>
      <c r="F136" s="114">
        <f>if($E136=Dropdowns!$D122,Dropdowns!$D$1,if($E136=Dropdowns!$E122,Dropdowns!$E$1,if($E136=Dropdowns!$F122,Dropdowns!$F$1,if($E136=Dropdowns!$G122,Dropdowns!$G$1,"N/A"))))</f>
        <v>3</v>
      </c>
    </row>
    <row r="137">
      <c r="A137" s="136"/>
      <c r="B137" s="137"/>
      <c r="C137" s="138" t="s">
        <v>526</v>
      </c>
      <c r="D137" s="138" t="s">
        <v>527</v>
      </c>
      <c r="E137" s="140" t="s">
        <v>951</v>
      </c>
      <c r="F137" s="114">
        <f>if($E137=Dropdowns!$D123,Dropdowns!$D$1,if($E137=Dropdowns!$E123,Dropdowns!$E$1,if($E137=Dropdowns!$F123,Dropdowns!$F$1,if($E137=Dropdowns!$G123,Dropdowns!$G$1,"N/A"))))</f>
        <v>0</v>
      </c>
    </row>
    <row r="138">
      <c r="A138" s="136"/>
      <c r="B138" s="137"/>
      <c r="C138" s="140" t="s">
        <v>529</v>
      </c>
      <c r="D138" s="138" t="s">
        <v>530</v>
      </c>
      <c r="E138" s="140" t="s">
        <v>531</v>
      </c>
      <c r="F138" s="114">
        <f>if($E138=Dropdowns!$D124,Dropdowns!$D$1,if($E138=Dropdowns!$E124,Dropdowns!$E$1,if($E138=Dropdowns!$F124,Dropdowns!$F$1,if($E138=Dropdowns!$G124,Dropdowns!$G$1,"N/A"))))</f>
        <v>3</v>
      </c>
    </row>
    <row r="139">
      <c r="A139" s="136"/>
      <c r="B139" s="137"/>
      <c r="C139" s="138" t="s">
        <v>532</v>
      </c>
      <c r="D139" s="138" t="s">
        <v>533</v>
      </c>
      <c r="E139" s="140" t="s">
        <v>952</v>
      </c>
      <c r="F139" s="114">
        <f>if($E139=Dropdowns!$D125,Dropdowns!$D$1,if($E139=Dropdowns!$E125,Dropdowns!$E$1,if($E139=Dropdowns!$F125,Dropdowns!$F$1,if($E139=Dropdowns!$G125,Dropdowns!$G$1,"N/A"))))</f>
        <v>0</v>
      </c>
    </row>
    <row r="140">
      <c r="A140" s="136"/>
      <c r="B140" s="137"/>
      <c r="C140" s="138" t="s">
        <v>535</v>
      </c>
      <c r="D140" s="138" t="s">
        <v>536</v>
      </c>
      <c r="E140" s="140" t="s">
        <v>767</v>
      </c>
      <c r="F140" s="114">
        <f>if($E140=Dropdowns!$D126,Dropdowns!$D$1,if($E140=Dropdowns!$E126,Dropdowns!$E$1,if($E140=Dropdowns!$F126,Dropdowns!$F$1,if($E140=Dropdowns!$G126,Dropdowns!$G$1,"N/A"))))</f>
        <v>0</v>
      </c>
    </row>
    <row r="141">
      <c r="A141" s="136"/>
      <c r="B141" s="137"/>
      <c r="C141" s="138" t="s">
        <v>538</v>
      </c>
      <c r="D141" s="138" t="s">
        <v>539</v>
      </c>
      <c r="E141" s="140" t="s">
        <v>768</v>
      </c>
      <c r="F141" s="114">
        <f>if($E141=Dropdowns!$D127,Dropdowns!$D$1,if($E141=Dropdowns!$E127,Dropdowns!$E$1,if($E141=Dropdowns!$F127,Dropdowns!$F$1,if($E141=Dropdowns!$G127,Dropdowns!$G$1,"N/A"))))</f>
        <v>0</v>
      </c>
    </row>
    <row r="142">
      <c r="A142" s="136"/>
      <c r="B142" s="137"/>
      <c r="C142" s="138" t="s">
        <v>541</v>
      </c>
      <c r="D142" s="138" t="s">
        <v>542</v>
      </c>
      <c r="E142" s="140" t="s">
        <v>953</v>
      </c>
      <c r="F142" s="114">
        <f>if($E142=Dropdowns!$D128,Dropdowns!$D$1,if($E142=Dropdowns!$E128,Dropdowns!$E$1,if($E142=Dropdowns!$F128,Dropdowns!$F$1,if($E142=Dropdowns!$G128,Dropdowns!$G$1,"N/A"))))</f>
        <v>0</v>
      </c>
    </row>
    <row r="143">
      <c r="A143" s="136"/>
      <c r="B143" s="137"/>
      <c r="C143" s="138" t="s">
        <v>544</v>
      </c>
      <c r="D143" s="138" t="s">
        <v>545</v>
      </c>
      <c r="E143" s="140" t="s">
        <v>769</v>
      </c>
      <c r="F143" s="114">
        <f>if($E143=Dropdowns!$D129,Dropdowns!$D$1,if($E143=Dropdowns!$E129,Dropdowns!$E$1,if($E143=Dropdowns!$F129,Dropdowns!$F$1,if($E143=Dropdowns!$G129,Dropdowns!$G$1,"N/A"))))</f>
        <v>0</v>
      </c>
    </row>
    <row r="144">
      <c r="A144" s="136"/>
      <c r="B144" s="137"/>
      <c r="C144" s="138" t="s">
        <v>547</v>
      </c>
      <c r="D144" s="138" t="s">
        <v>548</v>
      </c>
      <c r="E144" s="140" t="s">
        <v>770</v>
      </c>
      <c r="F144" s="114">
        <f>if($E144=Dropdowns!$D130,Dropdowns!$D$1,if($E144=Dropdowns!$E130,Dropdowns!$E$1,if($E144=Dropdowns!$F130,Dropdowns!$F$1,if($E144=Dropdowns!$G130,Dropdowns!$G$1,"N/A"))))</f>
        <v>0</v>
      </c>
    </row>
    <row r="145">
      <c r="A145" s="142"/>
      <c r="B145" s="143"/>
      <c r="C145" s="145"/>
      <c r="D145" s="145"/>
      <c r="E145" s="169"/>
      <c r="F145" s="145"/>
    </row>
    <row r="146">
      <c r="A146" s="136">
        <f>sum(F146:F158)/Dropdowns!J132</f>
        <v>0.6111111111</v>
      </c>
      <c r="B146" s="137" t="s">
        <v>550</v>
      </c>
      <c r="C146" s="138" t="s">
        <v>551</v>
      </c>
      <c r="D146" s="138" t="s">
        <v>552</v>
      </c>
      <c r="E146" s="140" t="s">
        <v>553</v>
      </c>
      <c r="F146" s="114">
        <f>if($E146=Dropdowns!$D132,Dropdowns!$D$1,if($E146=Dropdowns!$E132,Dropdowns!$E$1,if($E146=Dropdowns!$F132,Dropdowns!$F$1,if($E146=Dropdowns!$G132,Dropdowns!$G$1,"N/A"))))</f>
        <v>3</v>
      </c>
    </row>
    <row r="147">
      <c r="A147" s="136" t="str">
        <f>IFS($A146&gt;=0.81, "Best", $A146&gt;=0.61, "Good", $A146&gt;=0.41, "Average", $A146&gt;=0.21, "Fair", TRUE, "Poor")</f>
        <v>Good</v>
      </c>
      <c r="B147" s="137"/>
      <c r="C147" s="138" t="s">
        <v>554</v>
      </c>
      <c r="D147" s="138" t="s">
        <v>555</v>
      </c>
      <c r="E147" s="140" t="s">
        <v>556</v>
      </c>
      <c r="F147" s="114">
        <f>if($E147=Dropdowns!$D133,Dropdowns!$D$1,if($E147=Dropdowns!$E133,Dropdowns!$E$1,if($E147=Dropdowns!$F133,Dropdowns!$F$1,if($E147=Dropdowns!$G133,Dropdowns!$G$1,"N/A"))))</f>
        <v>3</v>
      </c>
    </row>
    <row r="148">
      <c r="A148" s="136"/>
      <c r="B148" s="137"/>
      <c r="C148" s="138" t="s">
        <v>557</v>
      </c>
      <c r="D148" s="138" t="s">
        <v>558</v>
      </c>
      <c r="E148" s="140" t="s">
        <v>559</v>
      </c>
      <c r="F148" s="114">
        <f>if($E148=Dropdowns!$D134,Dropdowns!$D$1,if($E148=Dropdowns!$E134,Dropdowns!$E$1,if($E148=Dropdowns!$F134,Dropdowns!$F$1,if($E148=Dropdowns!$G134,Dropdowns!$G$1,"N/A"))))</f>
        <v>3</v>
      </c>
    </row>
    <row r="149">
      <c r="A149" s="136"/>
      <c r="B149" s="137"/>
      <c r="C149" s="140" t="s">
        <v>560</v>
      </c>
      <c r="D149" s="138" t="s">
        <v>561</v>
      </c>
      <c r="E149" s="140" t="s">
        <v>562</v>
      </c>
      <c r="F149" s="114">
        <f>if($E149=Dropdowns!$D135,Dropdowns!$D$1,if($E149=Dropdowns!$E135,Dropdowns!$E$1,if($E149=Dropdowns!$F135,Dropdowns!$F$1,if($E149=Dropdowns!$G135,Dropdowns!$G$1,"N/A"))))</f>
        <v>1</v>
      </c>
    </row>
    <row r="150">
      <c r="A150" s="136"/>
      <c r="B150" s="137"/>
      <c r="C150" s="138" t="s">
        <v>563</v>
      </c>
      <c r="D150" s="138" t="s">
        <v>564</v>
      </c>
      <c r="E150" s="140" t="s">
        <v>565</v>
      </c>
      <c r="F150" s="114">
        <f>if($E150=Dropdowns!$D136,Dropdowns!$D$1,if($E150=Dropdowns!$E136,Dropdowns!$E$1,if($E150=Dropdowns!$F136,Dropdowns!$F$1,if($E150=Dropdowns!$G136,Dropdowns!$G$1,"N/A"))))</f>
        <v>3</v>
      </c>
    </row>
    <row r="151">
      <c r="A151" s="136"/>
      <c r="B151" s="137"/>
      <c r="C151" s="138" t="s">
        <v>566</v>
      </c>
      <c r="D151" s="138" t="s">
        <v>567</v>
      </c>
      <c r="E151" s="165" t="s">
        <v>796</v>
      </c>
      <c r="F151" s="114"/>
    </row>
    <row r="152">
      <c r="A152" s="136"/>
      <c r="B152" s="137"/>
      <c r="C152" s="138" t="s">
        <v>569</v>
      </c>
      <c r="D152" s="138" t="s">
        <v>570</v>
      </c>
      <c r="E152" s="140" t="s">
        <v>771</v>
      </c>
      <c r="F152" s="114">
        <f>if($E152=Dropdowns!$D138,Dropdowns!$D$1,if($E152=Dropdowns!$E138,Dropdowns!$E$1,if($E152=Dropdowns!$F138,Dropdowns!$F$1,if($E152=Dropdowns!$G138,Dropdowns!$G$1,"N/A"))))</f>
        <v>0</v>
      </c>
    </row>
    <row r="153">
      <c r="A153" s="136"/>
      <c r="B153" s="137"/>
      <c r="C153" s="140" t="s">
        <v>572</v>
      </c>
      <c r="D153" s="138" t="s">
        <v>573</v>
      </c>
      <c r="E153" s="140" t="s">
        <v>574</v>
      </c>
      <c r="F153" s="114">
        <f>if($E153=Dropdowns!$D139,Dropdowns!$D$1,if($E153=Dropdowns!$E139,Dropdowns!$E$1,if($E153=Dropdowns!$F139,Dropdowns!$F$1,if($E153=Dropdowns!$G139,Dropdowns!$G$1,"N/A"))))</f>
        <v>1</v>
      </c>
    </row>
    <row r="154">
      <c r="A154" s="136"/>
      <c r="B154" s="137"/>
      <c r="C154" s="138" t="s">
        <v>575</v>
      </c>
      <c r="D154" s="138" t="s">
        <v>576</v>
      </c>
      <c r="E154" s="140" t="s">
        <v>772</v>
      </c>
      <c r="F154" s="114">
        <f>if($E154=Dropdowns!$D140,Dropdowns!$D$1,if($E154=Dropdowns!$E140,Dropdowns!$E$1,if($E154=Dropdowns!$F140,Dropdowns!$F$1,if($E154=Dropdowns!$G140,Dropdowns!$G$1,"N/A"))))</f>
        <v>2</v>
      </c>
    </row>
    <row r="155">
      <c r="A155" s="136"/>
      <c r="B155" s="137"/>
      <c r="C155" s="138" t="s">
        <v>578</v>
      </c>
      <c r="D155" s="138" t="s">
        <v>579</v>
      </c>
      <c r="E155" s="140" t="s">
        <v>580</v>
      </c>
      <c r="F155" s="114">
        <f>if($E155=Dropdowns!$D141,Dropdowns!$D$1,if($E155=Dropdowns!$E141,Dropdowns!$E$1,if($E155=Dropdowns!$F141,Dropdowns!$F$1,if($E155=Dropdowns!$G141,Dropdowns!$G$1,"N/A"))))</f>
        <v>1</v>
      </c>
    </row>
    <row r="156">
      <c r="A156" s="136"/>
      <c r="B156" s="137"/>
      <c r="C156" s="138" t="s">
        <v>581</v>
      </c>
      <c r="D156" s="138" t="s">
        <v>582</v>
      </c>
      <c r="E156" s="140" t="s">
        <v>583</v>
      </c>
      <c r="F156" s="114">
        <f>if($E156=Dropdowns!$D142,Dropdowns!$D$1,if($E156=Dropdowns!$E142,Dropdowns!$E$1,if($E156=Dropdowns!$F142,Dropdowns!$F$1,if($E156=Dropdowns!$G142,Dropdowns!$G$1,"N/A"))))</f>
        <v>3</v>
      </c>
    </row>
    <row r="157">
      <c r="A157" s="136"/>
      <c r="B157" s="137"/>
      <c r="C157" s="138" t="s">
        <v>584</v>
      </c>
      <c r="D157" s="138" t="s">
        <v>585</v>
      </c>
      <c r="E157" s="140" t="s">
        <v>731</v>
      </c>
      <c r="F157" s="114">
        <f>if($E157=Dropdowns!$D143,Dropdowns!$D$1,if($E157=Dropdowns!$E143,Dropdowns!$E$1,if($E157=Dropdowns!$F143,Dropdowns!$F$1,if($E157=Dropdowns!$G143,Dropdowns!$G$1,"N/A"))))</f>
        <v>0</v>
      </c>
    </row>
    <row r="158">
      <c r="A158" s="136"/>
      <c r="B158" s="137"/>
      <c r="C158" s="138" t="s">
        <v>587</v>
      </c>
      <c r="D158" s="138" t="s">
        <v>588</v>
      </c>
      <c r="E158" s="140"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sum(F160:F185)/Dropdowns!J146</f>
        <v>0.8666666667</v>
      </c>
      <c r="B160" s="137" t="s">
        <v>590</v>
      </c>
      <c r="C160" s="138" t="s">
        <v>591</v>
      </c>
      <c r="D160" s="138" t="s">
        <v>592</v>
      </c>
      <c r="E160" s="165" t="s">
        <v>796</v>
      </c>
      <c r="F160" s="114"/>
    </row>
    <row r="161">
      <c r="A161" s="136" t="str">
        <f>IFS($A160&gt;=0.8, "Best", $A160&gt;=0.61, "Good", $A160&gt;=0.41, "Average", $A160&gt;=0.21, "Fair", TRUE, "Poor")</f>
        <v>Best</v>
      </c>
      <c r="B161" s="137"/>
      <c r="C161" s="138" t="s">
        <v>594</v>
      </c>
      <c r="D161" s="138" t="s">
        <v>595</v>
      </c>
      <c r="E161" s="165" t="s">
        <v>796</v>
      </c>
      <c r="F161" s="114"/>
    </row>
    <row r="162">
      <c r="A162" s="136"/>
      <c r="B162" s="137"/>
      <c r="C162" s="138" t="s">
        <v>597</v>
      </c>
      <c r="D162" s="138" t="s">
        <v>598</v>
      </c>
      <c r="E162" s="165" t="s">
        <v>796</v>
      </c>
      <c r="F162" s="114"/>
    </row>
    <row r="163">
      <c r="A163" s="136"/>
      <c r="B163" s="137"/>
      <c r="C163" s="138" t="s">
        <v>600</v>
      </c>
      <c r="D163" s="138" t="s">
        <v>601</v>
      </c>
      <c r="E163" s="165" t="s">
        <v>796</v>
      </c>
      <c r="F163" s="114"/>
    </row>
    <row r="164">
      <c r="A164" s="136"/>
      <c r="B164" s="137"/>
      <c r="C164" s="138" t="s">
        <v>603</v>
      </c>
      <c r="D164" s="138" t="s">
        <v>604</v>
      </c>
      <c r="E164" s="165" t="s">
        <v>796</v>
      </c>
      <c r="F164" s="114"/>
    </row>
    <row r="165">
      <c r="A165" s="136"/>
      <c r="B165" s="137"/>
      <c r="C165" s="138" t="s">
        <v>606</v>
      </c>
      <c r="D165" s="138" t="s">
        <v>607</v>
      </c>
      <c r="E165" s="140" t="s">
        <v>608</v>
      </c>
      <c r="F165" s="114">
        <f>if($E165=Dropdowns!$D151,Dropdowns!$D$1,if($E165=Dropdowns!$E151,Dropdowns!$E$1,if($E165=Dropdowns!$F151,Dropdowns!$F$1,if($E165=Dropdowns!$G151,Dropdowns!$G$1,"N/A"))))</f>
        <v>3</v>
      </c>
    </row>
    <row r="166">
      <c r="A166" s="136"/>
      <c r="B166" s="137"/>
      <c r="C166" s="138" t="s">
        <v>609</v>
      </c>
      <c r="D166" s="138" t="s">
        <v>610</v>
      </c>
      <c r="E166" s="140" t="s">
        <v>954</v>
      </c>
      <c r="F166" s="114">
        <f>if($E166=Dropdowns!$D152,Dropdowns!$D$1,if($E166=Dropdowns!$E152,Dropdowns!$E$1,if($E166=Dropdowns!$F152,Dropdowns!$F$1,if($E166=Dropdowns!$G152,Dropdowns!$G$1,"N/A"))))</f>
        <v>0</v>
      </c>
    </row>
    <row r="167">
      <c r="A167" s="136"/>
      <c r="B167" s="137"/>
      <c r="C167" s="138" t="s">
        <v>612</v>
      </c>
      <c r="D167" s="138" t="s">
        <v>613</v>
      </c>
      <c r="E167" s="140" t="s">
        <v>820</v>
      </c>
      <c r="F167" s="114">
        <f>if($E167=Dropdowns!$D153,Dropdowns!$D$1,if($E167=Dropdowns!$E153,Dropdowns!$E$1,if($E167=Dropdowns!$F153,Dropdowns!$F$1,if($E167=Dropdowns!$G153,Dropdowns!$G$1,"N/A"))))</f>
        <v>2</v>
      </c>
    </row>
    <row r="168">
      <c r="A168" s="136"/>
      <c r="B168" s="137"/>
      <c r="C168" s="138" t="s">
        <v>615</v>
      </c>
      <c r="D168" s="138" t="s">
        <v>616</v>
      </c>
      <c r="E168" s="165" t="s">
        <v>796</v>
      </c>
      <c r="F168" s="114"/>
    </row>
    <row r="169">
      <c r="A169" s="136"/>
      <c r="B169" s="137"/>
      <c r="C169" s="138" t="s">
        <v>618</v>
      </c>
      <c r="D169" s="138" t="s">
        <v>619</v>
      </c>
      <c r="E169" s="165" t="s">
        <v>796</v>
      </c>
      <c r="F169" s="114"/>
    </row>
    <row r="170">
      <c r="A170" s="136"/>
      <c r="B170" s="137"/>
      <c r="C170" s="138" t="s">
        <v>621</v>
      </c>
      <c r="D170" s="138" t="s">
        <v>622</v>
      </c>
      <c r="E170" s="165" t="s">
        <v>796</v>
      </c>
      <c r="F170" s="114"/>
    </row>
    <row r="171">
      <c r="A171" s="136"/>
      <c r="B171" s="137"/>
      <c r="C171" s="138" t="s">
        <v>624</v>
      </c>
      <c r="D171" s="138" t="s">
        <v>625</v>
      </c>
      <c r="E171" s="165" t="s">
        <v>796</v>
      </c>
      <c r="F171" s="114"/>
    </row>
    <row r="172">
      <c r="A172" s="136"/>
      <c r="B172" s="137"/>
      <c r="C172" s="138" t="s">
        <v>627</v>
      </c>
      <c r="D172" s="138" t="s">
        <v>628</v>
      </c>
      <c r="E172" s="165" t="s">
        <v>796</v>
      </c>
      <c r="F172" s="114"/>
    </row>
    <row r="173">
      <c r="A173" s="136"/>
      <c r="B173" s="137"/>
      <c r="C173" s="138" t="s">
        <v>630</v>
      </c>
      <c r="D173" s="138" t="s">
        <v>631</v>
      </c>
      <c r="E173" s="165" t="s">
        <v>796</v>
      </c>
      <c r="F173" s="114"/>
    </row>
    <row r="174">
      <c r="A174" s="136"/>
      <c r="B174" s="137"/>
      <c r="C174" s="138" t="s">
        <v>633</v>
      </c>
      <c r="D174" s="138" t="s">
        <v>634</v>
      </c>
      <c r="E174" s="165" t="s">
        <v>796</v>
      </c>
      <c r="F174" s="114"/>
    </row>
    <row r="175">
      <c r="A175" s="136"/>
      <c r="B175" s="137"/>
      <c r="C175" s="138" t="s">
        <v>636</v>
      </c>
      <c r="D175" s="138" t="s">
        <v>637</v>
      </c>
      <c r="E175" s="165" t="s">
        <v>796</v>
      </c>
      <c r="F175" s="114"/>
    </row>
    <row r="176">
      <c r="A176" s="136"/>
      <c r="B176" s="137"/>
      <c r="C176" s="138" t="s">
        <v>639</v>
      </c>
      <c r="D176" s="138" t="s">
        <v>640</v>
      </c>
      <c r="E176" s="165" t="s">
        <v>796</v>
      </c>
      <c r="F176" s="114"/>
    </row>
    <row r="177">
      <c r="A177" s="136"/>
      <c r="B177" s="137"/>
      <c r="C177" s="138" t="s">
        <v>642</v>
      </c>
      <c r="D177" s="138" t="s">
        <v>643</v>
      </c>
      <c r="E177" s="165" t="s">
        <v>796</v>
      </c>
      <c r="F177" s="114"/>
    </row>
    <row r="178">
      <c r="A178" s="136"/>
      <c r="B178" s="137"/>
      <c r="C178" s="138" t="s">
        <v>645</v>
      </c>
      <c r="D178" s="138" t="s">
        <v>646</v>
      </c>
      <c r="E178" s="165" t="s">
        <v>796</v>
      </c>
      <c r="F178" s="114"/>
    </row>
    <row r="179">
      <c r="A179" s="136"/>
      <c r="B179" s="137"/>
      <c r="C179" s="138" t="s">
        <v>648</v>
      </c>
      <c r="D179" s="138" t="s">
        <v>649</v>
      </c>
      <c r="E179" s="140" t="s">
        <v>650</v>
      </c>
      <c r="F179" s="114">
        <f>if($E179=Dropdowns!$D165,Dropdowns!$D$1,if($E179=Dropdowns!$E165,Dropdowns!$E$1,if($E179=Dropdowns!$F165,Dropdowns!$F$1,if($E179=Dropdowns!$G165,Dropdowns!$G$1,"N/A"))))</f>
        <v>3</v>
      </c>
    </row>
    <row r="180">
      <c r="A180" s="136"/>
      <c r="B180" s="137"/>
      <c r="C180" s="138" t="s">
        <v>651</v>
      </c>
      <c r="D180" s="138" t="s">
        <v>652</v>
      </c>
      <c r="E180" s="140" t="s">
        <v>653</v>
      </c>
      <c r="F180" s="114">
        <f>if($E180=Dropdowns!$D166,Dropdowns!$D$1,if($E180=Dropdowns!$E166,Dropdowns!$E$1,if($E180=Dropdowns!$F166,Dropdowns!$F$1,if($E180=Dropdowns!$G166,Dropdowns!$G$1,"N/A"))))</f>
        <v>3</v>
      </c>
    </row>
    <row r="181">
      <c r="A181" s="136"/>
      <c r="B181" s="137"/>
      <c r="C181" s="138" t="s">
        <v>654</v>
      </c>
      <c r="D181" s="138" t="s">
        <v>655</v>
      </c>
      <c r="E181" s="140" t="s">
        <v>656</v>
      </c>
      <c r="F181" s="114">
        <f>if($E181=Dropdowns!$D167,Dropdowns!$D$1,if($E181=Dropdowns!$E167,Dropdowns!$E$1,if($E181=Dropdowns!$F167,Dropdowns!$F$1,if($E181=Dropdowns!$G167,Dropdowns!$G$1,"N/A"))))</f>
        <v>3</v>
      </c>
    </row>
    <row r="182">
      <c r="A182" s="136"/>
      <c r="B182" s="137"/>
      <c r="C182" s="138" t="s">
        <v>657</v>
      </c>
      <c r="D182" s="138" t="s">
        <v>658</v>
      </c>
      <c r="E182" s="140" t="s">
        <v>659</v>
      </c>
      <c r="F182" s="114">
        <f>if($E182=Dropdowns!$D168,Dropdowns!$D$1,if($E182=Dropdowns!$E168,Dropdowns!$E$1,if($E182=Dropdowns!$F168,Dropdowns!$F$1,if($E182=Dropdowns!$G168,Dropdowns!$G$1,"N/A"))))</f>
        <v>3</v>
      </c>
    </row>
    <row r="183">
      <c r="A183" s="136"/>
      <c r="B183" s="137"/>
      <c r="C183" s="138" t="s">
        <v>660</v>
      </c>
      <c r="D183" s="138" t="s">
        <v>661</v>
      </c>
      <c r="E183" s="140" t="s">
        <v>662</v>
      </c>
      <c r="F183" s="114">
        <f>if($E183=Dropdowns!$D169,Dropdowns!$D$1,if($E183=Dropdowns!$E169,Dropdowns!$E$1,if($E183=Dropdowns!$F169,Dropdowns!$F$1,if($E183=Dropdowns!$G169,Dropdowns!$G$1,"N/A"))))</f>
        <v>3</v>
      </c>
    </row>
    <row r="184">
      <c r="A184" s="136"/>
      <c r="B184" s="137"/>
      <c r="C184" s="138" t="s">
        <v>663</v>
      </c>
      <c r="D184" s="138" t="s">
        <v>664</v>
      </c>
      <c r="E184" s="140" t="s">
        <v>665</v>
      </c>
      <c r="F184" s="114">
        <f>if($E184=Dropdowns!$D170,Dropdowns!$D$1,if($E184=Dropdowns!$E170,Dropdowns!$E$1,if($E184=Dropdowns!$F170,Dropdowns!$F$1,if($E184=Dropdowns!$G170,Dropdowns!$G$1,"N/A"))))</f>
        <v>3</v>
      </c>
    </row>
    <row r="185">
      <c r="A185" s="136"/>
      <c r="B185" s="137"/>
      <c r="C185" s="138" t="s">
        <v>666</v>
      </c>
      <c r="D185" s="138" t="s">
        <v>667</v>
      </c>
      <c r="E185" s="140" t="s">
        <v>822</v>
      </c>
      <c r="F185" s="114">
        <f>if($E185=Dropdowns!$D171,Dropdowns!$D$1,if($E185=Dropdowns!$E171,Dropdowns!$E$1,if($E185=Dropdowns!$F171,Dropdowns!$F$1,if($E185=Dropdowns!$G171,Dropdowns!$G$1,"N/A"))))</f>
        <v>3</v>
      </c>
    </row>
    <row r="186">
      <c r="A186" s="113"/>
      <c r="B186" s="129"/>
      <c r="C186" s="130"/>
      <c r="D186" s="151"/>
      <c r="E186" s="131"/>
      <c r="F186" s="114"/>
    </row>
    <row r="187">
      <c r="A187" s="152" t="s">
        <v>669</v>
      </c>
      <c r="F187" s="114"/>
    </row>
    <row r="188">
      <c r="A188" s="170" t="s">
        <v>955</v>
      </c>
      <c r="B188" s="138"/>
      <c r="C188" s="130"/>
      <c r="D188" s="154" t="s">
        <v>671</v>
      </c>
      <c r="E188" s="131"/>
      <c r="F188" s="114"/>
    </row>
    <row r="189">
      <c r="A189" s="153" t="s">
        <v>956</v>
      </c>
      <c r="B189" s="138"/>
      <c r="C189" s="155"/>
      <c r="D189" s="154" t="s">
        <v>673</v>
      </c>
      <c r="E189" s="131"/>
      <c r="F189" s="114"/>
    </row>
    <row r="190">
      <c r="A190" s="170" t="s">
        <v>957</v>
      </c>
      <c r="B190" s="138"/>
      <c r="C190" s="130"/>
      <c r="D190" s="156" t="s">
        <v>675</v>
      </c>
      <c r="E190" s="131"/>
      <c r="F190" s="114"/>
    </row>
    <row r="191">
      <c r="A191" s="153" t="s">
        <v>958</v>
      </c>
      <c r="B191" s="138"/>
      <c r="C191" s="130"/>
      <c r="D191" s="154" t="s">
        <v>677</v>
      </c>
      <c r="E191" s="131"/>
      <c r="F191" s="114"/>
    </row>
    <row r="192">
      <c r="A192" s="176"/>
      <c r="B192" s="138"/>
      <c r="C192" s="130"/>
      <c r="D192" s="154" t="s">
        <v>679</v>
      </c>
      <c r="E192" s="131"/>
      <c r="F192" s="114"/>
    </row>
    <row r="193">
      <c r="A193" s="177"/>
      <c r="B193" s="129"/>
      <c r="C193" s="155"/>
      <c r="D193" s="151"/>
      <c r="E193" s="131"/>
      <c r="F193" s="114"/>
    </row>
    <row r="194">
      <c r="A194" s="157"/>
      <c r="B194" s="129"/>
      <c r="C194" s="155"/>
      <c r="D194" s="151"/>
      <c r="E194" s="131"/>
      <c r="F194" s="114"/>
    </row>
    <row r="195">
      <c r="A195" s="157" t="s">
        <v>63</v>
      </c>
      <c r="B195" s="158" t="s">
        <v>680</v>
      </c>
      <c r="C195" s="155"/>
      <c r="D195" s="151"/>
      <c r="E195" s="131"/>
      <c r="F195" s="114"/>
    </row>
    <row r="196">
      <c r="A196" s="157" t="s">
        <v>681</v>
      </c>
      <c r="B196" s="159" t="s">
        <v>682</v>
      </c>
      <c r="F196" s="114"/>
    </row>
    <row r="197">
      <c r="A197" s="157"/>
      <c r="B197" s="129"/>
      <c r="C197" s="155"/>
      <c r="D197" s="151"/>
      <c r="E197" s="131"/>
      <c r="F197" s="114"/>
    </row>
    <row r="198">
      <c r="A198" s="157"/>
      <c r="B198" s="129"/>
      <c r="C198" s="155"/>
      <c r="D198" s="151"/>
      <c r="E198" s="131"/>
      <c r="F198" s="114"/>
    </row>
  </sheetData>
  <mergeCells count="15">
    <mergeCell ref="C8:D8"/>
    <mergeCell ref="C9:D9"/>
    <mergeCell ref="C10:D10"/>
    <mergeCell ref="A11:E11"/>
    <mergeCell ref="A12:E12"/>
    <mergeCell ref="A13:E13"/>
    <mergeCell ref="A187:E187"/>
    <mergeCell ref="B196:E196"/>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7" priority="11" operator="lessThanOrEqual">
      <formula>"33%"</formula>
    </cfRule>
  </conditionalFormatting>
  <conditionalFormatting sqref="B5:B6">
    <cfRule type="cellIs" dxfId="5" priority="12" operator="between">
      <formula>"67%"</formula>
      <formula>"32%"</formula>
    </cfRule>
  </conditionalFormatting>
  <conditionalFormatting sqref="B5:B6">
    <cfRule type="cellIs" dxfId="3" priority="13" operator="between">
      <formula>"101%"</formula>
      <formula>"65%"</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program.,Not Evaluated: Educator-facing platform ONLY"</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indicated.,Not Evaluated: Educator-facing platform ONLY"</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consent.,Not Evaluated: Educator-facing platform ONLY"</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official.,Not Evaluated: Educator-facing platform ONLY"</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34">
      <formula1>"Unanswered: Did not evaluate whether intended for students.,Non-Transparent: Unclear whether intended for students.,Does: Intended for students.,Does Not: Not intended for students.,Not Evaluated: Educator-facing platform ONLY"</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advertisements.,Not Evaluated: Educator-facing platform ONLY"</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provided.,Not Evaluated: Educator-facing platform ONLY"</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31">
      <formula1>"Unanswered: Did not evaluate whether intended for teens.,Non-Transparent: Unclear whether intended for teens.,Does: Intended for teens.,Does Not: Not intended for teens.,Not Evaluated: Educator-facing platform ONLY"</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age.,Not Evaluated: Educator-facing platform ONLY"</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product.,Not Evaluated: Educator-facing platform ONLY"</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available.,Not Evaluated: Educator-facing platform ONLY"</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indicated.,Not Evaluated: Educator-facing platform ONLY"</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B7:B10">
      <formula1>"✅ Yes,🚫 No,⚠️ Unsure,🟠 With caution"</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students.,Not Evaluated: Educator-facing platform ONLY"</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13.,Not Evaluated: Educator-facing platfo"&amp;"rm ONLY"</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information.,Not Evaluated: Educator-facing platform"&amp;" ONLY"</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available.,Not Evaluated: Educator-facing platform ONLY"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disclosed.,N"&amp;"ot Evaluated: Educator-facing platform ONLY"</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online.,Not Evaluated: Educator-facing platform ONLY"</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students.,Not Evaluated: Educator-facing platform ONLY"</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applicable.,Not Evaluated: Educator-facin"&amp;"g platform ONLY"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district.,Not Evaluated: Educator-facing platform ONLY"</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required.,Not Evaluated: Educator-f"&amp;"acing platform ONLY"</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age.,Not Evaluated: Educator-facing platform ONLY"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collect"&amp;"ed.,Not Evaluated: Educator-facing platform ONLY"</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parties.,Not Evaluated: Educator-facing platform ONLY"</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duration.,Does: Any copyright license to a user's d"&amp;"ata is limited in scope or duration.,Does Not: Any copyright license to a user's data is not limited in scope or duration."</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s>
  <hyperlinks>
    <hyperlink r:id="rId1" ref="A3"/>
    <hyperlink r:id="rId2" ref="A188"/>
    <hyperlink r:id="rId3" ref="D188"/>
    <hyperlink r:id="rId4" ref="A189"/>
    <hyperlink r:id="rId5" ref="D189"/>
    <hyperlink r:id="rId6" ref="A190"/>
    <hyperlink r:id="rId7" ref="D190"/>
    <hyperlink r:id="rId8" ref="A191"/>
    <hyperlink r:id="rId9" ref="D191"/>
    <hyperlink r:id="rId10" ref="D192"/>
    <hyperlink r:id="rId11" ref="B195"/>
  </hyperlinks>
  <drawing r:id="rId12"/>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00FF"/>
    <outlinePr summaryBelow="0" summaryRight="0"/>
  </sheetPr>
  <sheetViews>
    <sheetView workbookViewId="0"/>
  </sheetViews>
  <sheetFormatPr customHeight="1" defaultColWidth="12.63" defaultRowHeight="15.75"/>
  <cols>
    <col customWidth="1" min="1" max="1" width="17.63"/>
    <col customWidth="1" min="2" max="2" width="23.63"/>
    <col customWidth="1" min="3" max="3" width="28.5"/>
    <col customWidth="1" min="4" max="4" width="60.13"/>
    <col customWidth="1" min="5" max="5" width="56.75"/>
    <col customWidth="1" hidden="1" min="6" max="6" width="8.13"/>
  </cols>
  <sheetData>
    <row r="1">
      <c r="A1" s="67" t="s">
        <v>137</v>
      </c>
    </row>
    <row r="2">
      <c r="A2" s="179" t="s">
        <v>134</v>
      </c>
    </row>
    <row r="3">
      <c r="A3" s="111" t="s">
        <v>959</v>
      </c>
    </row>
    <row r="4">
      <c r="A4" s="113"/>
      <c r="F4" s="114"/>
    </row>
    <row r="5">
      <c r="A5" s="115" t="s">
        <v>164</v>
      </c>
      <c r="B5" s="116">
        <f>sum(F16:F199)/Dropdowns!I2</f>
        <v>0.7085953878</v>
      </c>
      <c r="C5" s="117" t="str">
        <f t="shared" ref="C5:C6" si="1">IF(AND(B5 &gt;= 0, B5 &lt; 0.33), "FAIL", IF(AND(B5 &gt;= 0.33, B5 &lt;= 0.66), "WARNING", IF(AND(B5 &gt; 0.66, B5 &lt;= 1), "PASS", "")))
</f>
        <v>PASS</v>
      </c>
      <c r="D5" s="118" t="str">
        <f>IFERROR(__xludf.DUMMYFUNCTION("SPARKLINE(B5,{""charttype"",""bar"";""max"",1;""min"",0;""color1"",""#33a854""})"),"")</f>
        <v/>
      </c>
      <c r="E5" s="119" t="s">
        <v>960</v>
      </c>
      <c r="F5" s="120"/>
    </row>
    <row r="6">
      <c r="A6" s="115" t="s">
        <v>166</v>
      </c>
      <c r="B6" s="116">
        <f>sum(F20,F30,F34,F37,F49,F51,F52,F56,F58,F70,F75,F85,F97,F102,F109,F114,F121,F122,F125,F127,F128,F130,F133,F136,F139,F140,F147,F148,F149,F150,F151,F165,F169,F173)/Dropdowns!M2</f>
        <v>0.7254901961</v>
      </c>
      <c r="C6" s="117" t="str">
        <f t="shared" si="1"/>
        <v>PASS</v>
      </c>
      <c r="D6" s="118" t="str">
        <f>IFERROR(__xludf.DUMMYFUNCTION("SPARKLINE(B6,{""charttype"",""bar"";""max"",1;""min"",0;""color1"",""#33a854""})"),"")</f>
        <v/>
      </c>
      <c r="E6" s="121" t="s">
        <v>167</v>
      </c>
      <c r="F6" s="114"/>
    </row>
    <row r="7">
      <c r="A7" s="113"/>
      <c r="B7" s="123" t="s">
        <v>140</v>
      </c>
      <c r="C7" s="124" t="s">
        <v>168</v>
      </c>
      <c r="E7" s="161" t="s">
        <v>961</v>
      </c>
      <c r="F7" s="114"/>
    </row>
    <row r="8">
      <c r="B8" s="123" t="s">
        <v>142</v>
      </c>
      <c r="C8" s="126" t="s">
        <v>962</v>
      </c>
      <c r="E8" s="72"/>
      <c r="F8" s="114"/>
    </row>
    <row r="9">
      <c r="B9" s="123" t="s">
        <v>142</v>
      </c>
      <c r="C9" s="126" t="s">
        <v>963</v>
      </c>
      <c r="E9" s="72"/>
      <c r="F9" s="114"/>
    </row>
    <row r="10">
      <c r="B10" s="123" t="s">
        <v>140</v>
      </c>
      <c r="C10" s="126" t="s">
        <v>964</v>
      </c>
      <c r="E10" s="78"/>
      <c r="F10" s="114"/>
    </row>
    <row r="11">
      <c r="A11" s="113"/>
      <c r="F11" s="114"/>
    </row>
    <row r="12">
      <c r="A12" s="127" t="s">
        <v>173</v>
      </c>
      <c r="B12" s="50"/>
      <c r="C12" s="50"/>
      <c r="D12" s="50"/>
      <c r="E12" s="51"/>
      <c r="F12" s="114"/>
    </row>
    <row r="13">
      <c r="A13" s="162" t="s">
        <v>965</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1</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Best</v>
      </c>
      <c r="B17" s="137"/>
      <c r="C17" s="138" t="s">
        <v>184</v>
      </c>
      <c r="D17" s="138" t="s">
        <v>185</v>
      </c>
      <c r="E17" s="164" t="s">
        <v>186</v>
      </c>
      <c r="F17" s="114">
        <f>if($E17=Dropdowns!$D3,Dropdowns!$D$1,if($E17=Dropdowns!$E3,Dropdowns!$E$1,if($E17=Dropdowns!$F3,Dropdowns!$F$1,if($E17=Dropdowns!$G3,Dropdowns!$G$1,"N/A"))))</f>
        <v>3</v>
      </c>
    </row>
    <row r="18">
      <c r="A18" s="136"/>
      <c r="B18" s="137"/>
      <c r="C18" s="140" t="s">
        <v>187</v>
      </c>
      <c r="D18" s="138" t="s">
        <v>188</v>
      </c>
      <c r="E18" s="164" t="s">
        <v>189</v>
      </c>
      <c r="F18" s="114">
        <f>if($E18=Dropdowns!$D4,Dropdowns!$D$1,if($E18=Dropdowns!$E4,Dropdowns!$E$1,if($E18=Dropdowns!$F4,Dropdowns!$F$1,if($E18=Dropdowns!$G4,Dropdowns!$G$1,"N/A"))))</f>
        <v>3</v>
      </c>
    </row>
    <row r="19">
      <c r="A19" s="142"/>
      <c r="B19" s="143"/>
      <c r="C19" s="144"/>
      <c r="D19" s="145"/>
      <c r="E19" s="166"/>
      <c r="F19" s="147"/>
    </row>
    <row r="20">
      <c r="A20" s="136">
        <f>sum(F20:F35)/Dropdowns!H6</f>
        <v>0.8333333333</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Best</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202</v>
      </c>
      <c r="F23" s="114">
        <f>if($E23=Dropdowns!$D9,Dropdowns!$D$1,if($E23=Dropdowns!$E9,Dropdowns!$E$1,if($E23=Dropdowns!$F9,Dropdowns!$F$1,if($E23=Dropdowns!$G9,Dropdowns!$G$1,"N/A"))))</f>
        <v>3</v>
      </c>
    </row>
    <row r="24">
      <c r="A24" s="136"/>
      <c r="B24" s="137"/>
      <c r="C24" s="138" t="s">
        <v>203</v>
      </c>
      <c r="D24" s="140" t="s">
        <v>204</v>
      </c>
      <c r="E24" s="167" t="s">
        <v>966</v>
      </c>
      <c r="F24" s="114">
        <f>if($E24=Dropdowns!$D10,Dropdowns!$D$1,if($E24=Dropdowns!$E10,Dropdowns!$E$1,if($E24=Dropdowns!$F10,Dropdowns!$F$1,if($E24=Dropdowns!$G10,Dropdowns!$G$1,"N/A"))))</f>
        <v>1</v>
      </c>
    </row>
    <row r="25">
      <c r="A25" s="136"/>
      <c r="B25" s="137"/>
      <c r="C25" s="138" t="s">
        <v>206</v>
      </c>
      <c r="D25" s="138" t="s">
        <v>207</v>
      </c>
      <c r="E25" s="165" t="s">
        <v>691</v>
      </c>
      <c r="F25" s="114">
        <f>if($E25=Dropdowns!$D11,Dropdowns!$D$1,if($E25=Dropdowns!$E11,Dropdowns!$E$1,if($E25=Dropdowns!$F11,Dropdowns!$F$1,if($E25=Dropdowns!$G11,Dropdowns!$G$1,"N/A"))))</f>
        <v>3</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217</v>
      </c>
      <c r="F28" s="114">
        <f>if($E28=Dropdowns!$D14,Dropdowns!$D$1,if($E28=Dropdowns!$E14,Dropdowns!$E$1,if($E28=Dropdowns!$F14,Dropdowns!$F$1,if($E28=Dropdowns!$G14,Dropdowns!$G$1,"N/A"))))</f>
        <v>2</v>
      </c>
    </row>
    <row r="29">
      <c r="A29" s="136"/>
      <c r="B29" s="137"/>
      <c r="C29" s="138" t="s">
        <v>218</v>
      </c>
      <c r="D29" s="138" t="s">
        <v>219</v>
      </c>
      <c r="E29" s="165" t="s">
        <v>751</v>
      </c>
      <c r="F29" s="114">
        <f>if($E29=Dropdowns!$D15,Dropdowns!$D$1,if($E29=Dropdowns!$E15,Dropdowns!$E$1,if($E29=Dropdowns!$F15,Dropdowns!$F$1,if($E29=Dropdowns!$G15,Dropdowns!$G$1,"N/A"))))</f>
        <v>2</v>
      </c>
    </row>
    <row r="30">
      <c r="A30" s="136"/>
      <c r="B30" s="174"/>
      <c r="C30" s="138" t="s">
        <v>221</v>
      </c>
      <c r="D30" s="138" t="s">
        <v>222</v>
      </c>
      <c r="E30" s="165" t="s">
        <v>694</v>
      </c>
      <c r="F30" s="114">
        <f>if($E30=Dropdowns!$D16,Dropdowns!$D$1,if($E30=Dropdowns!$E16,Dropdowns!$E$1,if($E30=Dropdowns!$F16,Dropdowns!$F$1,if($E30=Dropdowns!$G16,Dropdowns!$G$1,"N/A"))))</f>
        <v>2</v>
      </c>
    </row>
    <row r="31">
      <c r="A31" s="136"/>
      <c r="B31" s="137"/>
      <c r="C31" s="138" t="s">
        <v>224</v>
      </c>
      <c r="D31" s="138" t="s">
        <v>225</v>
      </c>
      <c r="E31" s="165" t="s">
        <v>753</v>
      </c>
      <c r="F31" s="114">
        <f>if($E31=Dropdowns!$D17,Dropdowns!$D$1,if($E31=Dropdowns!$E17,Dropdowns!$E$1,if($E31=Dropdowns!$F17,Dropdowns!$F$1,if($E31=Dropdowns!$G17,Dropdowns!$G$1,"N/A"))))</f>
        <v>2</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232</v>
      </c>
      <c r="F33" s="114">
        <f>if($E33=Dropdowns!$D19,Dropdowns!$D$1,if($E33=Dropdowns!$E19,Dropdowns!$E$1,if($E33=Dropdowns!$F19,Dropdowns!$F$1,if($E33=Dropdowns!$G19,Dropdowns!$G$1,"N/A"))))</f>
        <v>2</v>
      </c>
    </row>
    <row r="34">
      <c r="A34" s="136"/>
      <c r="B34" s="137"/>
      <c r="C34" s="138" t="s">
        <v>233</v>
      </c>
      <c r="D34" s="138" t="s">
        <v>234</v>
      </c>
      <c r="E34" s="165" t="s">
        <v>235</v>
      </c>
      <c r="F34" s="114">
        <f>if($E34=Dropdowns!$D20,Dropdowns!$D$1,if($E34=Dropdowns!$E20,Dropdowns!$E$1,if($E34=Dropdowns!$F20,Dropdowns!$F$1,if($E34=Dropdowns!$G20,Dropdowns!$G$1,"N/A"))))</f>
        <v>3</v>
      </c>
    </row>
    <row r="35">
      <c r="A35" s="136"/>
      <c r="B35" s="137"/>
      <c r="C35" s="138" t="s">
        <v>236</v>
      </c>
      <c r="D35" s="138" t="s">
        <v>237</v>
      </c>
      <c r="E35" s="165" t="s">
        <v>238</v>
      </c>
      <c r="F35" s="114">
        <f>if($E35=Dropdowns!$D21,Dropdowns!$D$1,if($E35=Dropdowns!$E21,Dropdowns!$E$1,if($E35=Dropdowns!$F21,Dropdowns!$F$1,if($E35=Dropdowns!$G21,Dropdowns!$G$1,"N/A"))))</f>
        <v>3</v>
      </c>
    </row>
    <row r="36">
      <c r="A36" s="142"/>
      <c r="B36" s="143"/>
      <c r="C36" s="148"/>
      <c r="D36" s="144"/>
      <c r="E36" s="166"/>
      <c r="F36" s="147"/>
    </row>
    <row r="37">
      <c r="A37" s="136">
        <f>sum(F37:F49)/Dropdowns!H23</f>
        <v>0.6666666667</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Good</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248</v>
      </c>
      <c r="F39" s="114">
        <f>if($E39=Dropdowns!$D25,Dropdowns!$D$1,if($E39=Dropdowns!$E25,Dropdowns!$E$1,if($E39=Dropdowns!$F25,Dropdowns!$F$1,if($E39=Dropdowns!$G25,Dropdowns!$G$1,"N/A"))))</f>
        <v>2</v>
      </c>
    </row>
    <row r="40">
      <c r="A40" s="136"/>
      <c r="B40" s="137"/>
      <c r="C40" s="138" t="s">
        <v>249</v>
      </c>
      <c r="D40" s="138" t="s">
        <v>250</v>
      </c>
      <c r="E40" s="165" t="s">
        <v>697</v>
      </c>
      <c r="F40" s="114">
        <f>if($E40=Dropdowns!$D26,Dropdowns!$D$1,if($E40=Dropdowns!$E26,Dropdowns!$E$1,if($E40=Dropdowns!$F26,Dropdowns!$F$1,if($E40=Dropdowns!$G26,Dropdowns!$G$1,"N/A"))))</f>
        <v>2</v>
      </c>
    </row>
    <row r="41">
      <c r="A41" s="136"/>
      <c r="B41" s="137"/>
      <c r="C41" s="138" t="s">
        <v>252</v>
      </c>
      <c r="D41" s="138" t="s">
        <v>253</v>
      </c>
      <c r="E41" s="165" t="s">
        <v>698</v>
      </c>
      <c r="F41" s="114">
        <f>if($E41=Dropdowns!$D27,Dropdowns!$D$1,if($E41=Dropdowns!$E27,Dropdowns!$E$1,if($E41=Dropdowns!$F27,Dropdowns!$F$1,if($E41=Dropdowns!$G27,Dropdowns!$G$1,"N/A"))))</f>
        <v>2</v>
      </c>
    </row>
    <row r="42">
      <c r="A42" s="136"/>
      <c r="B42" s="137"/>
      <c r="C42" s="138" t="s">
        <v>255</v>
      </c>
      <c r="D42" s="138" t="s">
        <v>256</v>
      </c>
      <c r="E42" s="165" t="s">
        <v>699</v>
      </c>
      <c r="F42" s="114">
        <f>if($E42=Dropdowns!$D28,Dropdowns!$D$1,if($E42=Dropdowns!$E28,Dropdowns!$E$1,if($E42=Dropdowns!$F28,Dropdowns!$F$1,if($E42=Dropdowns!$G28,Dropdowns!$G$1,"N/A"))))</f>
        <v>2</v>
      </c>
    </row>
    <row r="43">
      <c r="A43" s="136"/>
      <c r="B43" s="137"/>
      <c r="C43" s="138" t="s">
        <v>258</v>
      </c>
      <c r="D43" s="138" t="s">
        <v>259</v>
      </c>
      <c r="E43" s="165" t="s">
        <v>700</v>
      </c>
      <c r="F43" s="114">
        <f>if($E43=Dropdowns!$D29,Dropdowns!$D$1,if($E43=Dropdowns!$E29,Dropdowns!$E$1,if($E43=Dropdowns!$F29,Dropdowns!$F$1,if($E43=Dropdowns!$G29,Dropdowns!$G$1,"N/A"))))</f>
        <v>2</v>
      </c>
    </row>
    <row r="44">
      <c r="A44" s="136"/>
      <c r="B44" s="137"/>
      <c r="C44" s="138" t="s">
        <v>261</v>
      </c>
      <c r="D44" s="138" t="s">
        <v>262</v>
      </c>
      <c r="E44" s="165" t="s">
        <v>701</v>
      </c>
      <c r="F44" s="114">
        <f>if($E44=Dropdowns!$D30,Dropdowns!$D$1,if($E44=Dropdowns!$E30,Dropdowns!$E$1,if($E44=Dropdowns!$F30,Dropdowns!$F$1,if($E44=Dropdowns!$G30,Dropdowns!$G$1,"N/A"))))</f>
        <v>2</v>
      </c>
    </row>
    <row r="45">
      <c r="A45" s="136"/>
      <c r="B45" s="174"/>
      <c r="C45" s="138" t="s">
        <v>264</v>
      </c>
      <c r="D45" s="138" t="s">
        <v>265</v>
      </c>
      <c r="E45" s="165" t="s">
        <v>266</v>
      </c>
      <c r="F45" s="114">
        <f>if($E45=Dropdowns!$D31,Dropdowns!$D$1,if($E45=Dropdowns!$E31,Dropdowns!$E$1,if($E45=Dropdowns!$F31,Dropdowns!$F$1,if($E45=Dropdowns!$G31,Dropdowns!$G$1,"N/A"))))</f>
        <v>1</v>
      </c>
    </row>
    <row r="46">
      <c r="A46" s="136"/>
      <c r="B46" s="174"/>
      <c r="C46" s="138" t="s">
        <v>267</v>
      </c>
      <c r="D46" s="138" t="s">
        <v>268</v>
      </c>
      <c r="E46" s="165" t="s">
        <v>923</v>
      </c>
      <c r="F46" s="114">
        <f>if($E46=Dropdowns!$D32,Dropdowns!$D$1,if($E46=Dropdowns!$E32,Dropdowns!$E$1,if($E46=Dropdowns!$F32,Dropdowns!$F$1,if($E46=Dropdowns!$G32,Dropdowns!$G$1,"N/A"))))</f>
        <v>2</v>
      </c>
    </row>
    <row r="47">
      <c r="A47" s="136"/>
      <c r="B47" s="137"/>
      <c r="C47" s="138" t="s">
        <v>270</v>
      </c>
      <c r="D47" s="138" t="s">
        <v>271</v>
      </c>
      <c r="E47" s="165" t="s">
        <v>272</v>
      </c>
      <c r="F47" s="114">
        <f>if($E47=Dropdowns!$D33,Dropdowns!$D$1,if($E47=Dropdowns!$E33,Dropdowns!$E$1,if($E47=Dropdowns!$F33,Dropdowns!$F$1,if($E47=Dropdowns!$G33,Dropdowns!$G$1,"N/A"))))</f>
        <v>3</v>
      </c>
    </row>
    <row r="48">
      <c r="A48" s="136"/>
      <c r="B48" s="137"/>
      <c r="C48" s="138" t="s">
        <v>273</v>
      </c>
      <c r="D48" s="138" t="s">
        <v>274</v>
      </c>
      <c r="E48" s="165" t="s">
        <v>703</v>
      </c>
      <c r="F48" s="114">
        <f>if($E48=Dropdowns!$D34,Dropdowns!$D$1,if($E48=Dropdowns!$E34,Dropdowns!$E$1,if($E48=Dropdowns!$F34,Dropdowns!$F$1,if($E48=Dropdowns!$G34,Dropdowns!$G$1,"N/A"))))</f>
        <v>2</v>
      </c>
    </row>
    <row r="49">
      <c r="A49" s="136"/>
      <c r="B49" s="137"/>
      <c r="C49" s="138" t="s">
        <v>276</v>
      </c>
      <c r="D49" s="138" t="s">
        <v>277</v>
      </c>
      <c r="E49" s="165" t="s">
        <v>704</v>
      </c>
      <c r="F49" s="114">
        <f>if($E49=Dropdowns!$D35,Dropdowns!$D$1,if($E49=Dropdowns!$E35,Dropdowns!$E$1,if($E49=Dropdowns!$F35,Dropdowns!$F$1,if($E49=Dropdowns!$G35,Dropdowns!$G$1,"N/A"))))</f>
        <v>2</v>
      </c>
    </row>
    <row r="50">
      <c r="A50" s="142"/>
      <c r="B50" s="143"/>
      <c r="C50" s="144"/>
      <c r="D50" s="144"/>
      <c r="E50" s="166"/>
      <c r="F50" s="147"/>
    </row>
    <row r="51">
      <c r="A51" s="136">
        <f>sum(F51:F76)/Dropdowns!H37</f>
        <v>0.6794871795</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967</v>
      </c>
      <c r="F53" s="114">
        <f>if($E53=Dropdowns!$D39,Dropdowns!$D$1,if($E53=Dropdowns!$E39,Dropdowns!$E$1,if($E53=Dropdowns!$F39,Dropdowns!$F$1,if($E53=Dropdowns!$G39,Dropdowns!$G$1,"N/A"))))</f>
        <v>2</v>
      </c>
    </row>
    <row r="54">
      <c r="A54" s="136"/>
      <c r="B54" s="137"/>
      <c r="C54" s="140" t="s">
        <v>289</v>
      </c>
      <c r="D54" s="138" t="s">
        <v>290</v>
      </c>
      <c r="E54" s="165" t="s">
        <v>705</v>
      </c>
      <c r="F54" s="114">
        <f>if($E54=Dropdowns!$D40,Dropdowns!$D$1,if($E54=Dropdowns!$E40,Dropdowns!$E$1,if($E54=Dropdowns!$F40,Dropdowns!$F$1,if($E54=Dropdowns!$G40,Dropdowns!$G$1,"N/A"))))</f>
        <v>2</v>
      </c>
    </row>
    <row r="55">
      <c r="A55" s="136"/>
      <c r="B55" s="137"/>
      <c r="C55" s="140" t="s">
        <v>292</v>
      </c>
      <c r="D55" s="138" t="s">
        <v>293</v>
      </c>
      <c r="E55" s="165" t="s">
        <v>706</v>
      </c>
      <c r="F55" s="114">
        <f>if($E55=Dropdowns!$D41,Dropdowns!$D$1,if($E55=Dropdowns!$E41,Dropdowns!$E$1,if($E55=Dropdowns!$F41,Dropdowns!$F$1,if($E55=Dropdowns!$G41,Dropdowns!$G$1,"N/A"))))</f>
        <v>2</v>
      </c>
    </row>
    <row r="56">
      <c r="A56" s="136"/>
      <c r="B56" s="137"/>
      <c r="C56" s="140" t="s">
        <v>295</v>
      </c>
      <c r="D56" s="140" t="s">
        <v>296</v>
      </c>
      <c r="E56" s="165" t="s">
        <v>297</v>
      </c>
      <c r="F56" s="114">
        <f>if($E56=Dropdowns!$D42,Dropdowns!$D$1,if($E56=Dropdowns!$E42,Dropdowns!$E$1,if($E56=Dropdowns!$F42,Dropdowns!$F$1,if($E56=Dropdowns!$G42,Dropdowns!$G$1,"N/A"))))</f>
        <v>3</v>
      </c>
    </row>
    <row r="57">
      <c r="A57" s="136"/>
      <c r="B57" s="137"/>
      <c r="C57" s="140" t="s">
        <v>298</v>
      </c>
      <c r="D57" s="140" t="s">
        <v>299</v>
      </c>
      <c r="E57" s="165" t="s">
        <v>835</v>
      </c>
      <c r="F57" s="114">
        <f>if($E57=Dropdowns!$D43,Dropdowns!$D$1,if($E57=Dropdowns!$E43,Dropdowns!$E$1,if($E57=Dropdowns!$F43,Dropdowns!$F$1,if($E57=Dropdowns!$G43,Dropdowns!$G$1,"N/A"))))</f>
        <v>3</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799</v>
      </c>
      <c r="F59" s="114">
        <f>if($E59=Dropdowns!$D45,Dropdowns!$D$1,if($E59=Dropdowns!$E45,Dropdowns!$E$1,if($E59=Dropdowns!$F45,Dropdowns!$F$1,if($E59=Dropdowns!$G45,Dropdowns!$G$1,"N/A"))))</f>
        <v>2</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802</v>
      </c>
      <c r="F66" s="114">
        <f>if($E66=Dropdowns!$D52,Dropdowns!$D$1,if($E66=Dropdowns!$E52,Dropdowns!$E$1,if($E66=Dropdowns!$F52,Dropdowns!$F$1,if($E66=Dropdowns!$G52,Dropdowns!$G$1,"N/A"))))</f>
        <v>2</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333</v>
      </c>
      <c r="F68" s="114">
        <f>if($E68=Dropdowns!$D54,Dropdowns!$D$1,if($E68=Dropdowns!$E54,Dropdowns!$E$1,if($E68=Dropdowns!$F54,Dropdowns!$F$1,if($E68=Dropdowns!$G54,Dropdowns!$G$1,"N/A"))))</f>
        <v>2</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803</v>
      </c>
      <c r="F70" s="114">
        <f>if($E70=Dropdowns!$D56,Dropdowns!$D$1,if($E70=Dropdowns!$E56,Dropdowns!$E$1,if($E70=Dropdowns!$F56,Dropdowns!$F$1,if($E70=Dropdowns!$G56,Dropdowns!$G$1,"N/A"))))</f>
        <v>2</v>
      </c>
    </row>
    <row r="71">
      <c r="A71" s="136"/>
      <c r="B71" s="137"/>
      <c r="C71" s="140" t="s">
        <v>340</v>
      </c>
      <c r="D71" s="140" t="s">
        <v>341</v>
      </c>
      <c r="E71" s="165" t="s">
        <v>342</v>
      </c>
      <c r="F71" s="114">
        <f>if($E71=Dropdowns!$D57,Dropdowns!$D$1,if($E71=Dropdowns!$E57,Dropdowns!$E$1,if($E71=Dropdowns!$F57,Dropdowns!$F$1,if($E71=Dropdowns!$G57,Dropdowns!$G$1,"N/A"))))</f>
        <v>2</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0.7777777778</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Good</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863</v>
      </c>
      <c r="F81" s="114">
        <f>if($E81=Dropdowns!$D67,Dropdowns!$D$1,if($E81=Dropdowns!$E67,Dropdowns!$E$1,if($E81=Dropdowns!$F67,Dropdowns!$F$1,if($E81=Dropdowns!$G67,Dropdowns!$G$1,"N/A"))))</f>
        <v>3</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968</v>
      </c>
      <c r="F83" s="114">
        <f>if($E83=Dropdowns!$D69,Dropdowns!$D$1,if($E83=Dropdowns!$E69,Dropdowns!$E$1,if($E83=Dropdowns!$F69,Dropdowns!$F$1,if($E83=Dropdowns!$G69,Dropdowns!$G$1,"N/A"))))</f>
        <v>2</v>
      </c>
    </row>
    <row r="84">
      <c r="A84" s="142"/>
      <c r="B84" s="143"/>
      <c r="C84" s="144"/>
      <c r="D84" s="144"/>
      <c r="E84" s="166"/>
      <c r="F84" s="147"/>
    </row>
    <row r="85">
      <c r="A85" s="136">
        <f>sum(F85:F95)/Dropdowns!H71</f>
        <v>0.696969697</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386</v>
      </c>
      <c r="F87" s="114">
        <f>if($E87=Dropdowns!$D73,Dropdowns!$D$1,if($E87=Dropdowns!$E73,Dropdowns!$E$1,if($E87=Dropdowns!$F73,Dropdowns!$F$1,if($E87=Dropdowns!$G73,Dropdowns!$G$1,"N/A"))))</f>
        <v>2</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401</v>
      </c>
      <c r="F92" s="114">
        <f>if($E92=Dropdowns!$D78,Dropdowns!$D$1,if($E92=Dropdowns!$E78,Dropdowns!$E$1,if($E92=Dropdowns!$F78,Dropdowns!$F$1,if($E92=Dropdowns!$G78,Dropdowns!$G$1,"N/A"))))</f>
        <v>2</v>
      </c>
    </row>
    <row r="93">
      <c r="A93" s="136"/>
      <c r="B93" s="137"/>
      <c r="C93" s="138" t="s">
        <v>402</v>
      </c>
      <c r="D93" s="138" t="s">
        <v>403</v>
      </c>
      <c r="E93" s="165" t="s">
        <v>404</v>
      </c>
      <c r="F93" s="114">
        <f>if($E93=Dropdowns!$D79,Dropdowns!$D$1,if($E93=Dropdowns!$E79,Dropdowns!$E$1,if($E93=Dropdowns!$F79,Dropdowns!$F$1,if($E93=Dropdowns!$G79,Dropdowns!$G$1,"N/A"))))</f>
        <v>2</v>
      </c>
    </row>
    <row r="94">
      <c r="A94" s="136"/>
      <c r="B94" s="137"/>
      <c r="C94" s="138" t="s">
        <v>405</v>
      </c>
      <c r="D94" s="138" t="s">
        <v>406</v>
      </c>
      <c r="E94" s="165" t="s">
        <v>407</v>
      </c>
      <c r="F94" s="114">
        <f>if($E94=Dropdowns!$D80,Dropdowns!$D$1,if($E94=Dropdowns!$E80,Dropdowns!$E$1,if($E94=Dropdowns!$F80,Dropdowns!$F$1,if($E94=Dropdowns!$G80,Dropdowns!$G$1,"N/A"))))</f>
        <v>2</v>
      </c>
    </row>
    <row r="95">
      <c r="A95" s="136"/>
      <c r="B95" s="137"/>
      <c r="C95" s="138" t="s">
        <v>408</v>
      </c>
      <c r="D95" s="138" t="s">
        <v>409</v>
      </c>
      <c r="E95" s="165" t="s">
        <v>410</v>
      </c>
      <c r="F95" s="114">
        <f>if($E95=Dropdowns!$D81,Dropdowns!$D$1,if($E95=Dropdowns!$E81,Dropdowns!$E$1,if($E95=Dropdowns!$F81,Dropdowns!$F$1,if($E95=Dropdowns!$G81,Dropdowns!$G$1,"N/A"))))</f>
        <v>2</v>
      </c>
    </row>
    <row r="96">
      <c r="A96" s="142"/>
      <c r="B96" s="143"/>
      <c r="C96" s="148"/>
      <c r="D96" s="144"/>
      <c r="E96" s="166"/>
      <c r="F96" s="147"/>
    </row>
    <row r="97">
      <c r="A97" s="136">
        <f>sum(F97:F112)/Dropdowns!H83</f>
        <v>0.6666666667</v>
      </c>
      <c r="B97" s="137" t="s">
        <v>411</v>
      </c>
      <c r="C97" s="138" t="s">
        <v>412</v>
      </c>
      <c r="D97" s="138" t="s">
        <v>413</v>
      </c>
      <c r="E97" s="165" t="s">
        <v>808</v>
      </c>
      <c r="F97" s="114">
        <f>if($E97=Dropdowns!$D83,Dropdowns!$D$1,if($E97=Dropdowns!$E83,Dropdowns!$E$1,if($E97=Dropdowns!$F83,Dropdowns!$F$1,if($E97=Dropdowns!$G83,Dropdowns!$G$1,"N/A"))))</f>
        <v>2</v>
      </c>
    </row>
    <row r="98">
      <c r="A98" s="136" t="str">
        <f>IFS($A97&gt;=0.81, "Best", $A97&gt;=0.61, "Good", $A97&gt;=0.41, "Average", $A97&gt;=0.21, "Fair", TRUE, "Poor")</f>
        <v>Good</v>
      </c>
      <c r="B98" s="137"/>
      <c r="C98" s="138" t="s">
        <v>415</v>
      </c>
      <c r="D98" s="138" t="s">
        <v>416</v>
      </c>
      <c r="E98" s="165" t="s">
        <v>714</v>
      </c>
      <c r="F98" s="114">
        <f>if($E98=Dropdowns!$D84,Dropdowns!$D$1,if($E98=Dropdowns!$E84,Dropdowns!$E$1,if($E98=Dropdowns!$F84,Dropdowns!$F$1,if($E98=Dropdowns!$G84,Dropdowns!$G$1,"N/A"))))</f>
        <v>2</v>
      </c>
    </row>
    <row r="99">
      <c r="A99" s="136"/>
      <c r="B99" s="137"/>
      <c r="C99" s="138" t="s">
        <v>418</v>
      </c>
      <c r="D99" s="138" t="s">
        <v>419</v>
      </c>
      <c r="E99" s="165" t="s">
        <v>758</v>
      </c>
      <c r="F99" s="114">
        <f>if($E99=Dropdowns!$D85,Dropdowns!$D$1,if($E99=Dropdowns!$E85,Dropdowns!$E$1,if($E99=Dropdowns!$F85,Dropdowns!$F$1,if($E99=Dropdowns!$G85,Dropdowns!$G$1,"N/A"))))</f>
        <v>2</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759</v>
      </c>
      <c r="F101" s="114">
        <f>if($E101=Dropdowns!$D87,Dropdowns!$D$1,if($E101=Dropdowns!$E87,Dropdowns!$E$1,if($E101=Dropdowns!$F87,Dropdowns!$F$1,if($E101=Dropdowns!$G87,Dropdowns!$G$1,"N/A"))))</f>
        <v>2</v>
      </c>
    </row>
    <row r="102">
      <c r="A102" s="136"/>
      <c r="B102" s="137"/>
      <c r="C102" s="138" t="s">
        <v>427</v>
      </c>
      <c r="D102" s="138" t="s">
        <v>428</v>
      </c>
      <c r="E102" s="165" t="s">
        <v>841</v>
      </c>
      <c r="F102" s="114">
        <f>if($E102=Dropdowns!$D88,Dropdowns!$D$1,if($E102=Dropdowns!$E88,Dropdowns!$E$1,if($E102=Dropdowns!$F88,Dropdowns!$F$1,if($E102=Dropdowns!$G88,Dropdowns!$G$1,"N/A"))))</f>
        <v>2</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435</v>
      </c>
      <c r="F104" s="114">
        <f>if($E104=Dropdowns!$D90,Dropdowns!$D$1,if($E104=Dropdowns!$E90,Dropdowns!$E$1,if($E104=Dropdowns!$F90,Dropdowns!$F$1,if($E104=Dropdowns!$G90,Dropdowns!$G$1,"N/A"))))</f>
        <v>2</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441</v>
      </c>
      <c r="F106" s="114">
        <f>if($E106=Dropdowns!$D92,Dropdowns!$D$1,if($E106=Dropdowns!$E92,Dropdowns!$E$1,if($E106=Dropdowns!$F92,Dropdowns!$F$1,if($E106=Dropdowns!$G92,Dropdowns!$G$1,"N/A"))))</f>
        <v>2</v>
      </c>
    </row>
    <row r="107">
      <c r="A107" s="136"/>
      <c r="B107" s="137"/>
      <c r="C107" s="138" t="s">
        <v>442</v>
      </c>
      <c r="D107" s="138" t="s">
        <v>443</v>
      </c>
      <c r="E107" s="165" t="s">
        <v>444</v>
      </c>
      <c r="F107" s="114">
        <f>if($E107=Dropdowns!$D93,Dropdowns!$D$1,if($E107=Dropdowns!$E93,Dropdowns!$E$1,if($E107=Dropdowns!$F93,Dropdowns!$F$1,if($E107=Dropdowns!$G93,Dropdowns!$G$1,"N/A"))))</f>
        <v>2</v>
      </c>
    </row>
    <row r="108">
      <c r="A108" s="136"/>
      <c r="B108" s="137"/>
      <c r="C108" s="138" t="s">
        <v>445</v>
      </c>
      <c r="D108" s="138" t="s">
        <v>446</v>
      </c>
      <c r="E108" s="165" t="s">
        <v>761</v>
      </c>
      <c r="F108" s="114">
        <f>if($E108=Dropdowns!$D94,Dropdowns!$D$1,if($E108=Dropdowns!$E94,Dropdowns!$E$1,if($E108=Dropdowns!$F94,Dropdowns!$F$1,if($E108=Dropdowns!$G94,Dropdowns!$G$1,"N/A"))))</f>
        <v>2</v>
      </c>
    </row>
    <row r="109">
      <c r="A109" s="136"/>
      <c r="B109" s="137"/>
      <c r="C109" s="138" t="s">
        <v>448</v>
      </c>
      <c r="D109" s="138" t="s">
        <v>449</v>
      </c>
      <c r="E109" s="165" t="s">
        <v>762</v>
      </c>
      <c r="F109" s="114">
        <f>if($E109=Dropdowns!$D95,Dropdowns!$D$1,if($E109=Dropdowns!$E95,Dropdowns!$E$1,if($E109=Dropdowns!$F95,Dropdowns!$F$1,if($E109=Dropdowns!$G95,Dropdowns!$G$1,"N/A"))))</f>
        <v>2</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5"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sum(F114:F118)/Dropdowns!H100</f>
        <v>0.6666666667</v>
      </c>
      <c r="B114" s="137" t="s">
        <v>460</v>
      </c>
      <c r="C114" s="138" t="s">
        <v>461</v>
      </c>
      <c r="D114" s="140" t="s">
        <v>462</v>
      </c>
      <c r="E114" s="165" t="s">
        <v>809</v>
      </c>
      <c r="F114" s="114">
        <f>if($E114=Dropdowns!$D100,Dropdowns!$D$1,if($E114=Dropdowns!$E100,Dropdowns!$E$1,if($E114=Dropdowns!$F100,Dropdowns!$F$1,if($E114=Dropdowns!$G100,Dropdowns!$G$1,"N/A"))))</f>
        <v>2</v>
      </c>
    </row>
    <row r="115">
      <c r="A115" s="136" t="str">
        <f>IFS($A114&gt;=0.81, "Best", $A114&gt;=0.6,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0.6944444444</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Good</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722</v>
      </c>
      <c r="F122" s="114">
        <f>if($E122=Dropdowns!$D108,Dropdowns!$D$1,if($E122=Dropdowns!$E108,Dropdowns!$E$1,if($E122=Dropdowns!$F108,Dropdowns!$F$1,if($E122=Dropdowns!$G108,Dropdowns!$G$1,"N/A"))))</f>
        <v>2</v>
      </c>
    </row>
    <row r="123">
      <c r="A123" s="136"/>
      <c r="B123" s="137"/>
      <c r="C123" s="138" t="s">
        <v>486</v>
      </c>
      <c r="D123" s="138" t="s">
        <v>487</v>
      </c>
      <c r="E123" s="165" t="s">
        <v>488</v>
      </c>
      <c r="F123" s="114">
        <f>if($E123=Dropdowns!$D109,Dropdowns!$D$1,if($E123=Dropdowns!$E109,Dropdowns!$E$1,if($E123=Dropdowns!$F109,Dropdowns!$F$1,if($E123=Dropdowns!$G109,Dropdowns!$G$1,"N/A"))))</f>
        <v>2</v>
      </c>
    </row>
    <row r="124">
      <c r="A124" s="136"/>
      <c r="B124" s="137"/>
      <c r="C124" s="138" t="s">
        <v>489</v>
      </c>
      <c r="D124" s="138" t="s">
        <v>490</v>
      </c>
      <c r="E124" s="165" t="s">
        <v>812</v>
      </c>
      <c r="F124" s="114">
        <f>if($E124=Dropdowns!$D110,Dropdowns!$D$1,if($E124=Dropdowns!$E110,Dropdowns!$E$1,if($E124=Dropdowns!$F110,Dropdowns!$F$1,if($E124=Dropdowns!$G110,Dropdowns!$G$1,"N/A"))))</f>
        <v>2</v>
      </c>
    </row>
    <row r="125">
      <c r="A125" s="136"/>
      <c r="B125" s="137"/>
      <c r="C125" s="140" t="s">
        <v>492</v>
      </c>
      <c r="D125" s="138" t="s">
        <v>493</v>
      </c>
      <c r="E125" s="165" t="s">
        <v>845</v>
      </c>
      <c r="F125" s="114">
        <f>if($E125=Dropdowns!$D111,Dropdowns!$D$1,if($E125=Dropdowns!$E111,Dropdowns!$E$1,if($E125=Dropdowns!$F111,Dropdowns!$F$1,if($E125=Dropdowns!$G111,Dropdowns!$G$1,"N/A"))))</f>
        <v>2</v>
      </c>
    </row>
    <row r="126">
      <c r="A126" s="136"/>
      <c r="B126" s="137"/>
      <c r="C126" s="138" t="s">
        <v>495</v>
      </c>
      <c r="D126" s="138" t="s">
        <v>496</v>
      </c>
      <c r="E126" s="165" t="s">
        <v>813</v>
      </c>
      <c r="F126" s="114">
        <f>if($E126=Dropdowns!$D112,Dropdowns!$D$1,if($E126=Dropdowns!$E112,Dropdowns!$E$1,if($E126=Dropdowns!$F112,Dropdowns!$F$1,if($E126=Dropdowns!$G112,Dropdowns!$G$1,"N/A"))))</f>
        <v>2</v>
      </c>
    </row>
    <row r="127">
      <c r="A127" s="136"/>
      <c r="B127" s="137"/>
      <c r="C127" s="138" t="s">
        <v>498</v>
      </c>
      <c r="D127" s="138" t="s">
        <v>499</v>
      </c>
      <c r="E127" s="165" t="s">
        <v>500</v>
      </c>
      <c r="F127" s="114">
        <f>if($E127=Dropdowns!$D113,Dropdowns!$D$1,if($E127=Dropdowns!$E113,Dropdowns!$E$1,if($E127=Dropdowns!$F113,Dropdowns!$F$1,if($E127=Dropdowns!$G113,Dropdowns!$G$1,"N/A"))))</f>
        <v>3</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765</v>
      </c>
      <c r="F130" s="114">
        <f>if($E130=Dropdowns!$D116,Dropdowns!$D$1,if($E130=Dropdowns!$E116,Dropdowns!$E$1,if($E130=Dropdowns!$F116,Dropdowns!$F$1,if($E130=Dropdowns!$G116,Dropdowns!$G$1,"N/A"))))</f>
        <v>2</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0.6666666667</v>
      </c>
      <c r="B133" s="137" t="s">
        <v>513</v>
      </c>
      <c r="C133" s="138" t="s">
        <v>514</v>
      </c>
      <c r="D133" s="138" t="s">
        <v>515</v>
      </c>
      <c r="E133" s="165" t="s">
        <v>516</v>
      </c>
      <c r="F133" s="114">
        <f>if($E133=Dropdowns!$D119,Dropdowns!$D$1,if($E133=Dropdowns!$E119,Dropdowns!$E$1,if($E133=Dropdowns!$F119,Dropdowns!$F$1,if($E133=Dropdowns!$G119,Dropdowns!$G$1,"N/A"))))</f>
        <v>2</v>
      </c>
    </row>
    <row r="134">
      <c r="A134" s="136" t="str">
        <f>IFS($A133&gt;=0.81, "Best", $A133&gt;=0.61, "Good", $A133&gt;=0.41, "Average", $A133&gt;=0.21, "Fair", TRUE, "Poor")</f>
        <v>Good</v>
      </c>
      <c r="B134" s="137"/>
      <c r="C134" s="138" t="s">
        <v>517</v>
      </c>
      <c r="D134" s="138" t="s">
        <v>518</v>
      </c>
      <c r="E134" s="165" t="s">
        <v>519</v>
      </c>
      <c r="F134" s="114">
        <f>if($E134=Dropdowns!$D120,Dropdowns!$D$1,if($E134=Dropdowns!$E120,Dropdowns!$E$1,if($E134=Dropdowns!$F120,Dropdowns!$F$1,if($E134=Dropdowns!$G120,Dropdowns!$G$1,"N/A"))))</f>
        <v>2</v>
      </c>
    </row>
    <row r="135">
      <c r="A135" s="136"/>
      <c r="B135" s="137"/>
      <c r="C135" s="138" t="s">
        <v>520</v>
      </c>
      <c r="D135" s="138" t="s">
        <v>521</v>
      </c>
      <c r="E135" s="165" t="s">
        <v>724</v>
      </c>
      <c r="F135" s="114">
        <f>if($E135=Dropdowns!$D121,Dropdowns!$D$1,if($E135=Dropdowns!$E121,Dropdowns!$E$1,if($E135=Dropdowns!$F121,Dropdowns!$F$1,if($E135=Dropdowns!$G121,Dropdowns!$G$1,"N/A"))))</f>
        <v>2</v>
      </c>
    </row>
    <row r="136">
      <c r="A136" s="136"/>
      <c r="B136" s="137"/>
      <c r="C136" s="138" t="s">
        <v>523</v>
      </c>
      <c r="D136" s="138" t="s">
        <v>524</v>
      </c>
      <c r="E136" s="165" t="s">
        <v>725</v>
      </c>
      <c r="F136" s="114">
        <f>if($E136=Dropdowns!$D122,Dropdowns!$D$1,if($E136=Dropdowns!$E122,Dropdowns!$E$1,if($E136=Dropdowns!$F122,Dropdowns!$F$1,if($E136=Dropdowns!$G122,Dropdowns!$G$1,"N/A"))))</f>
        <v>2</v>
      </c>
    </row>
    <row r="137">
      <c r="A137" s="136"/>
      <c r="B137" s="137"/>
      <c r="C137" s="138" t="s">
        <v>526</v>
      </c>
      <c r="D137" s="138" t="s">
        <v>527</v>
      </c>
      <c r="E137" s="165" t="s">
        <v>726</v>
      </c>
      <c r="F137" s="114">
        <f>if($E137=Dropdowns!$D123,Dropdowns!$D$1,if($E137=Dropdowns!$E123,Dropdowns!$E$1,if($E137=Dropdowns!$F123,Dropdowns!$F$1,if($E137=Dropdowns!$G123,Dropdowns!$G$1,"N/A"))))</f>
        <v>2</v>
      </c>
    </row>
    <row r="138">
      <c r="A138" s="136"/>
      <c r="B138" s="137"/>
      <c r="C138" s="140" t="s">
        <v>529</v>
      </c>
      <c r="D138" s="138" t="s">
        <v>530</v>
      </c>
      <c r="E138" s="165" t="s">
        <v>727</v>
      </c>
      <c r="F138" s="114">
        <f>if($E138=Dropdowns!$D124,Dropdowns!$D$1,if($E138=Dropdowns!$E124,Dropdowns!$E$1,if($E138=Dropdowns!$F124,Dropdowns!$F$1,if($E138=Dropdowns!$G124,Dropdowns!$G$1,"N/A"))))</f>
        <v>2</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537</v>
      </c>
      <c r="F140" s="114">
        <f>if($E140=Dropdowns!$D126,Dropdowns!$D$1,if($E140=Dropdowns!$E126,Dropdowns!$E$1,if($E140=Dropdowns!$F126,Dropdowns!$F$1,if($E140=Dropdowns!$G126,Dropdowns!$G$1,"N/A"))))</f>
        <v>2</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546</v>
      </c>
      <c r="F143" s="114">
        <f>if($E143=Dropdowns!$D129,Dropdowns!$D$1,if($E143=Dropdowns!$E129,Dropdowns!$E$1,if($E143=Dropdowns!$F129,Dropdowns!$F$1,if($E143=Dropdowns!$G129,Dropdowns!$G$1,"N/A"))))</f>
        <v>2</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0.6923076923</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Good</v>
      </c>
      <c r="B147" s="137"/>
      <c r="C147" s="138" t="s">
        <v>554</v>
      </c>
      <c r="D147" s="138" t="s">
        <v>555</v>
      </c>
      <c r="E147" s="165" t="s">
        <v>902</v>
      </c>
      <c r="F147" s="114">
        <f>if($E147=Dropdowns!$D133,Dropdowns!$D$1,if($E147=Dropdowns!$E133,Dropdowns!$E$1,if($E147=Dropdowns!$F133,Dropdowns!$F$1,if($E147=Dropdowns!$G133,Dropdowns!$G$1,"N/A"))))</f>
        <v>2</v>
      </c>
    </row>
    <row r="148">
      <c r="A148" s="136"/>
      <c r="B148" s="137"/>
      <c r="C148" s="138" t="s">
        <v>557</v>
      </c>
      <c r="D148" s="138" t="s">
        <v>558</v>
      </c>
      <c r="E148" s="165" t="s">
        <v>929</v>
      </c>
      <c r="F148" s="114">
        <f>if($E148=Dropdowns!$D134,Dropdowns!$D$1,if($E148=Dropdowns!$E134,Dropdowns!$E$1,if($E148=Dropdowns!$F134,Dropdowns!$F$1,if($E148=Dropdowns!$G134,Dropdowns!$G$1,"N/A"))))</f>
        <v>2</v>
      </c>
    </row>
    <row r="149">
      <c r="A149" s="136"/>
      <c r="B149" s="137"/>
      <c r="C149" s="140" t="s">
        <v>560</v>
      </c>
      <c r="D149" s="138" t="s">
        <v>561</v>
      </c>
      <c r="E149" s="165" t="s">
        <v>728</v>
      </c>
      <c r="F149" s="114">
        <f>if($E149=Dropdowns!$D135,Dropdowns!$D$1,if($E149=Dropdowns!$E135,Dropdowns!$E$1,if($E149=Dropdowns!$F135,Dropdowns!$F$1,if($E149=Dropdowns!$G135,Dropdowns!$G$1,"N/A"))))</f>
        <v>2</v>
      </c>
    </row>
    <row r="150">
      <c r="A150" s="136"/>
      <c r="B150" s="137"/>
      <c r="C150" s="138" t="s">
        <v>563</v>
      </c>
      <c r="D150" s="138" t="s">
        <v>564</v>
      </c>
      <c r="E150" s="165" t="s">
        <v>969</v>
      </c>
      <c r="F150" s="114">
        <f>if($E150=Dropdowns!$D136,Dropdowns!$D$1,if($E150=Dropdowns!$E136,Dropdowns!$E$1,if($E150=Dropdowns!$F136,Dropdowns!$F$1,if($E150=Dropdowns!$G136,Dropdowns!$G$1,"N/A"))))</f>
        <v>2</v>
      </c>
    </row>
    <row r="151">
      <c r="A151" s="136"/>
      <c r="B151" s="137"/>
      <c r="C151" s="138" t="s">
        <v>566</v>
      </c>
      <c r="D151" s="138" t="s">
        <v>567</v>
      </c>
      <c r="E151" s="165" t="s">
        <v>729</v>
      </c>
      <c r="F151" s="114">
        <f>if($E151=Dropdowns!$D137,Dropdowns!$D$1,if($E151=Dropdowns!$E137,Dropdowns!$E$1,if($E151=Dropdowns!$F137,Dropdowns!$F$1,if($E151=Dropdowns!$G137,Dropdowns!$G$1,"N/A"))))</f>
        <v>2</v>
      </c>
    </row>
    <row r="152">
      <c r="A152" s="136"/>
      <c r="B152" s="137"/>
      <c r="C152" s="138" t="s">
        <v>569</v>
      </c>
      <c r="D152" s="138" t="s">
        <v>570</v>
      </c>
      <c r="E152" s="165" t="s">
        <v>905</v>
      </c>
      <c r="F152" s="114">
        <f>if($E152=Dropdowns!$D138,Dropdowns!$D$1,if($E152=Dropdowns!$E138,Dropdowns!$E$1,if($E152=Dropdowns!$F138,Dropdowns!$F$1,if($E152=Dropdowns!$G138,Dropdowns!$G$1,"N/A"))))</f>
        <v>2</v>
      </c>
    </row>
    <row r="153">
      <c r="A153" s="136"/>
      <c r="B153" s="137"/>
      <c r="C153" s="140" t="s">
        <v>572</v>
      </c>
      <c r="D153" s="138" t="s">
        <v>573</v>
      </c>
      <c r="E153" s="165" t="s">
        <v>816</v>
      </c>
      <c r="F153" s="114">
        <f>if($E153=Dropdowns!$D139,Dropdowns!$D$1,if($E153=Dropdowns!$E139,Dropdowns!$E$1,if($E153=Dropdowns!$F139,Dropdowns!$F$1,if($E153=Dropdowns!$G139,Dropdowns!$G$1,"N/A"))))</f>
        <v>2</v>
      </c>
    </row>
    <row r="154">
      <c r="A154" s="136"/>
      <c r="B154" s="137"/>
      <c r="C154" s="138" t="s">
        <v>575</v>
      </c>
      <c r="D154" s="138" t="s">
        <v>576</v>
      </c>
      <c r="E154" s="165" t="s">
        <v>772</v>
      </c>
      <c r="F154" s="114">
        <f>if($E154=Dropdowns!$D140,Dropdowns!$D$1,if($E154=Dropdowns!$E140,Dropdowns!$E$1,if($E154=Dropdowns!$F140,Dropdowns!$F$1,if($E154=Dropdowns!$G140,Dropdowns!$G$1,"N/A"))))</f>
        <v>2</v>
      </c>
    </row>
    <row r="155">
      <c r="A155" s="136"/>
      <c r="B155" s="137"/>
      <c r="C155" s="138" t="s">
        <v>578</v>
      </c>
      <c r="D155" s="138" t="s">
        <v>579</v>
      </c>
      <c r="E155" s="165" t="s">
        <v>817</v>
      </c>
      <c r="F155" s="114">
        <f>if($E155=Dropdowns!$D141,Dropdowns!$D$1,if($E155=Dropdowns!$E141,Dropdowns!$E$1,if($E155=Dropdowns!$F141,Dropdowns!$F$1,if($E155=Dropdowns!$G141,Dropdowns!$G$1,"N/A"))))</f>
        <v>2</v>
      </c>
    </row>
    <row r="156">
      <c r="A156" s="136"/>
      <c r="B156" s="137"/>
      <c r="C156" s="138" t="s">
        <v>581</v>
      </c>
      <c r="D156" s="138" t="s">
        <v>582</v>
      </c>
      <c r="E156" s="165" t="s">
        <v>818</v>
      </c>
      <c r="F156" s="114">
        <f>if($E156=Dropdowns!$D142,Dropdowns!$D$1,if($E156=Dropdowns!$E142,Dropdowns!$E$1,if($E156=Dropdowns!$F142,Dropdowns!$F$1,if($E156=Dropdowns!$G142,Dropdowns!$G$1,"N/A"))))</f>
        <v>2</v>
      </c>
    </row>
    <row r="157">
      <c r="A157" s="136"/>
      <c r="B157" s="137"/>
      <c r="C157" s="138" t="s">
        <v>584</v>
      </c>
      <c r="D157" s="138" t="s">
        <v>585</v>
      </c>
      <c r="E157" s="165" t="s">
        <v>819</v>
      </c>
      <c r="F157" s="114">
        <f>if($E157=Dropdowns!$D143,Dropdowns!$D$1,if($E157=Dropdowns!$E143,Dropdowns!$E$1,if($E157=Dropdowns!$F143,Dropdowns!$F$1,if($E157=Dropdowns!$G143,Dropdowns!$G$1,"N/A"))))</f>
        <v>2</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0.7051282051</v>
      </c>
      <c r="B160" s="137" t="s">
        <v>590</v>
      </c>
      <c r="C160" s="138" t="s">
        <v>591</v>
      </c>
      <c r="D160" s="138" t="s">
        <v>592</v>
      </c>
      <c r="E160" s="165" t="s">
        <v>906</v>
      </c>
      <c r="F160" s="114">
        <f>if($E160=Dropdowns!$D146,Dropdowns!$D$1,if($E160=Dropdowns!$E146,Dropdowns!$E$1,if($E160=Dropdowns!$F146,Dropdowns!$F$1,if($E160=Dropdowns!$G146,Dropdowns!$G$1,"N/A"))))</f>
        <v>2</v>
      </c>
    </row>
    <row r="161">
      <c r="A161" s="136" t="str">
        <f>IFS($A160&gt;=0.81, "Best", $A160&gt;=0.61, "Good", $A160&gt;=0.41, "Average", $A160&gt;=0.21, "Fair", TRUE, "Poor")</f>
        <v>Good</v>
      </c>
      <c r="B161" s="137"/>
      <c r="C161" s="138" t="s">
        <v>594</v>
      </c>
      <c r="D161" s="138" t="s">
        <v>595</v>
      </c>
      <c r="E161" s="165" t="s">
        <v>907</v>
      </c>
      <c r="F161" s="114">
        <f>if($E161=Dropdowns!$D147,Dropdowns!$D$1,if($E161=Dropdowns!$E147,Dropdowns!$E$1,if($E161=Dropdowns!$F147,Dropdowns!$F$1,if($E161=Dropdowns!$G147,Dropdowns!$G$1,"N/A"))))</f>
        <v>2</v>
      </c>
    </row>
    <row r="162">
      <c r="A162" s="136"/>
      <c r="B162" s="137"/>
      <c r="C162" s="138" t="s">
        <v>597</v>
      </c>
      <c r="D162" s="138" t="s">
        <v>598</v>
      </c>
      <c r="E162" s="165" t="s">
        <v>732</v>
      </c>
      <c r="F162" s="114">
        <f>if($E162=Dropdowns!$D148,Dropdowns!$D$1,if($E162=Dropdowns!$E148,Dropdowns!$E$1,if($E162=Dropdowns!$F148,Dropdowns!$F$1,if($E162=Dropdowns!$G148,Dropdowns!$G$1,"N/A"))))</f>
        <v>2</v>
      </c>
    </row>
    <row r="163">
      <c r="A163" s="136"/>
      <c r="B163" s="137"/>
      <c r="C163" s="138" t="s">
        <v>600</v>
      </c>
      <c r="D163" s="138" t="s">
        <v>601</v>
      </c>
      <c r="E163" s="165" t="s">
        <v>733</v>
      </c>
      <c r="F163" s="114">
        <f>if($E163=Dropdowns!$D149,Dropdowns!$D$1,if($E163=Dropdowns!$E149,Dropdowns!$E$1,if($E163=Dropdowns!$F149,Dropdowns!$F$1,if($E163=Dropdowns!$G149,Dropdowns!$G$1,"N/A"))))</f>
        <v>2</v>
      </c>
    </row>
    <row r="164">
      <c r="A164" s="136"/>
      <c r="B164" s="137"/>
      <c r="C164" s="138" t="s">
        <v>603</v>
      </c>
      <c r="D164" s="138" t="s">
        <v>604</v>
      </c>
      <c r="E164" s="165" t="s">
        <v>734</v>
      </c>
      <c r="F164" s="114">
        <f>if($E164=Dropdowns!$D150,Dropdowns!$D$1,if($E164=Dropdowns!$E150,Dropdowns!$E$1,if($E164=Dropdowns!$F150,Dropdowns!$F$1,if($E164=Dropdowns!$G150,Dropdowns!$G$1,"N/A"))))</f>
        <v>2</v>
      </c>
    </row>
    <row r="165">
      <c r="A165" s="136"/>
      <c r="B165" s="137"/>
      <c r="C165" s="138" t="s">
        <v>606</v>
      </c>
      <c r="D165" s="138" t="s">
        <v>607</v>
      </c>
      <c r="E165" s="165" t="s">
        <v>970</v>
      </c>
      <c r="F165" s="114">
        <f>if($E165=Dropdowns!$D151,Dropdowns!$D$1,if($E165=Dropdowns!$E151,Dropdowns!$E$1,if($E165=Dropdowns!$F151,Dropdowns!$F$1,if($E165=Dropdowns!$G151,Dropdowns!$G$1,"N/A"))))</f>
        <v>2</v>
      </c>
    </row>
    <row r="166">
      <c r="A166" s="136"/>
      <c r="B166" s="137"/>
      <c r="C166" s="138" t="s">
        <v>609</v>
      </c>
      <c r="D166" s="138" t="s">
        <v>610</v>
      </c>
      <c r="E166" s="165" t="s">
        <v>777</v>
      </c>
      <c r="F166" s="114">
        <f>if($E166=Dropdowns!$D152,Dropdowns!$D$1,if($E166=Dropdowns!$E152,Dropdowns!$E$1,if($E166=Dropdowns!$F152,Dropdowns!$F$1,if($E166=Dropdowns!$G152,Dropdowns!$G$1,"N/A"))))</f>
        <v>2</v>
      </c>
    </row>
    <row r="167">
      <c r="A167" s="136"/>
      <c r="B167" s="137"/>
      <c r="C167" s="138" t="s">
        <v>612</v>
      </c>
      <c r="D167" s="138" t="s">
        <v>613</v>
      </c>
      <c r="E167" s="165" t="s">
        <v>820</v>
      </c>
      <c r="F167" s="114">
        <f>if($E167=Dropdowns!$D153,Dropdowns!$D$1,if($E167=Dropdowns!$E153,Dropdowns!$E$1,if($E167=Dropdowns!$F153,Dropdowns!$F$1,if($E167=Dropdowns!$G153,Dropdowns!$G$1,"N/A"))))</f>
        <v>2</v>
      </c>
    </row>
    <row r="168">
      <c r="A168" s="136"/>
      <c r="B168" s="137"/>
      <c r="C168" s="138" t="s">
        <v>615</v>
      </c>
      <c r="D168" s="138" t="s">
        <v>616</v>
      </c>
      <c r="E168" s="165" t="s">
        <v>849</v>
      </c>
      <c r="F168" s="114">
        <f>if($E168=Dropdowns!$D154,Dropdowns!$D$1,if($E168=Dropdowns!$E154,Dropdowns!$E$1,if($E168=Dropdowns!$F154,Dropdowns!$F$1,if($E168=Dropdowns!$G154,Dropdowns!$G$1,"N/A"))))</f>
        <v>2</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629</v>
      </c>
      <c r="F172" s="114">
        <f>if($E172=Dropdowns!$D158,Dropdowns!$D$1,if($E172=Dropdowns!$E158,Dropdowns!$E$1,if($E172=Dropdowns!$F158,Dropdowns!$F$1,if($E172=Dropdowns!$G158,Dropdowns!$G$1,"N/A"))))</f>
        <v>2</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735</v>
      </c>
      <c r="F178" s="114">
        <f>if($E178=Dropdowns!$D164,Dropdowns!$D$1,if($E178=Dropdowns!$E164,Dropdowns!$E$1,if($E178=Dropdowns!$F164,Dropdowns!$F$1,if($E178=Dropdowns!$G164,Dropdowns!$G$1,"N/A"))))</f>
        <v>2</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778</v>
      </c>
      <c r="F180" s="114">
        <f>if($E180=Dropdowns!$D166,Dropdowns!$D$1,if($E180=Dropdowns!$E166,Dropdowns!$E$1,if($E180=Dropdowns!$F166,Dropdowns!$F$1,if($E180=Dropdowns!$G166,Dropdowns!$G$1,"N/A"))))</f>
        <v>2</v>
      </c>
    </row>
    <row r="181">
      <c r="A181" s="136"/>
      <c r="B181" s="137"/>
      <c r="C181" s="138" t="s">
        <v>654</v>
      </c>
      <c r="D181" s="138" t="s">
        <v>655</v>
      </c>
      <c r="E181" s="165" t="s">
        <v>779</v>
      </c>
      <c r="F181" s="114">
        <f>if($E181=Dropdowns!$D167,Dropdowns!$D$1,if($E181=Dropdowns!$E167,Dropdowns!$E$1,if($E181=Dropdowns!$F167,Dropdowns!$F$1,if($E181=Dropdowns!$G167,Dropdowns!$G$1,"N/A"))))</f>
        <v>2</v>
      </c>
    </row>
    <row r="182">
      <c r="A182" s="136"/>
      <c r="B182" s="137"/>
      <c r="C182" s="138" t="s">
        <v>657</v>
      </c>
      <c r="D182" s="138" t="s">
        <v>658</v>
      </c>
      <c r="E182" s="165" t="s">
        <v>971</v>
      </c>
      <c r="F182" s="114">
        <f>if($E182=Dropdowns!$D168,Dropdowns!$D$1,if($E182=Dropdowns!$E168,Dropdowns!$E$1,if($E182=Dropdowns!$F168,Dropdowns!$F$1,if($E182=Dropdowns!$G168,Dropdowns!$G$1,"N/A"))))</f>
        <v>2</v>
      </c>
    </row>
    <row r="183">
      <c r="A183" s="136"/>
      <c r="B183" s="137"/>
      <c r="C183" s="138" t="s">
        <v>660</v>
      </c>
      <c r="D183" s="138" t="s">
        <v>661</v>
      </c>
      <c r="E183" s="165" t="s">
        <v>662</v>
      </c>
      <c r="F183" s="114">
        <f>if($E183=Dropdowns!$D169,Dropdowns!$D$1,if($E183=Dropdowns!$E169,Dropdowns!$E$1,if($E183=Dropdowns!$F169,Dropdowns!$F$1,if($E183=Dropdowns!$G169,Dropdowns!$G$1,"N/A"))))</f>
        <v>3</v>
      </c>
    </row>
    <row r="184">
      <c r="A184" s="136"/>
      <c r="B184" s="137"/>
      <c r="C184" s="138" t="s">
        <v>663</v>
      </c>
      <c r="D184" s="138" t="s">
        <v>664</v>
      </c>
      <c r="E184" s="165" t="s">
        <v>665</v>
      </c>
      <c r="F184" s="114">
        <f>if($E184=Dropdowns!$D170,Dropdowns!$D$1,if($E184=Dropdowns!$E170,Dropdowns!$E$1,if($E184=Dropdowns!$F170,Dropdowns!$F$1,if($E184=Dropdowns!$G170,Dropdowns!$G$1,"N/A"))))</f>
        <v>3</v>
      </c>
    </row>
    <row r="185">
      <c r="A185" s="136"/>
      <c r="B185" s="137"/>
      <c r="C185" s="138" t="s">
        <v>666</v>
      </c>
      <c r="D185" s="138" t="s">
        <v>667</v>
      </c>
      <c r="E185" s="165" t="s">
        <v>668</v>
      </c>
      <c r="F185" s="114">
        <f>if($E185=Dropdowns!$D171,Dropdowns!$D$1,if($E185=Dropdowns!$E171,Dropdowns!$E$1,if($E185=Dropdowns!$F171,Dropdowns!$F$1,if($E185=Dropdowns!$G171,Dropdowns!$G$1,"N/A"))))</f>
        <v>2</v>
      </c>
    </row>
    <row r="186">
      <c r="A186" s="113"/>
      <c r="B186" s="129"/>
      <c r="C186" s="130"/>
      <c r="D186" s="151"/>
      <c r="E186" s="131"/>
      <c r="F186" s="114"/>
    </row>
    <row r="187">
      <c r="A187" s="152" t="s">
        <v>669</v>
      </c>
      <c r="F187" s="114"/>
    </row>
    <row r="188">
      <c r="A188" s="170" t="s">
        <v>972</v>
      </c>
      <c r="B188" s="138"/>
      <c r="C188" s="130"/>
      <c r="D188" s="154" t="s">
        <v>671</v>
      </c>
      <c r="E188" s="131"/>
      <c r="F188" s="114"/>
    </row>
    <row r="189">
      <c r="A189" s="170" t="s">
        <v>973</v>
      </c>
      <c r="B189" s="138"/>
      <c r="C189" s="155"/>
      <c r="D189" s="154" t="s">
        <v>673</v>
      </c>
      <c r="E189" s="131"/>
      <c r="F189" s="114"/>
    </row>
    <row r="190">
      <c r="A190" s="170" t="s">
        <v>974</v>
      </c>
      <c r="B190" s="138"/>
      <c r="C190" s="130"/>
      <c r="D190" s="156" t="s">
        <v>675</v>
      </c>
      <c r="E190" s="131"/>
      <c r="F190" s="114"/>
    </row>
    <row r="191">
      <c r="A191" s="170" t="s">
        <v>975</v>
      </c>
      <c r="B191" s="138"/>
      <c r="C191" s="130"/>
      <c r="D191" s="154" t="s">
        <v>677</v>
      </c>
      <c r="E191" s="131"/>
      <c r="F191" s="114"/>
    </row>
    <row r="192">
      <c r="A192" s="176"/>
      <c r="B192" s="138"/>
      <c r="C192" s="130"/>
      <c r="D192" s="154" t="s">
        <v>679</v>
      </c>
      <c r="E192" s="131"/>
      <c r="F192" s="114"/>
    </row>
    <row r="193">
      <c r="A193" s="176"/>
      <c r="B193" s="129"/>
      <c r="C193" s="155"/>
      <c r="D193" s="151"/>
      <c r="E193" s="131"/>
      <c r="F193" s="114"/>
    </row>
    <row r="194">
      <c r="A194" s="176"/>
      <c r="B194" s="129"/>
      <c r="C194" s="155"/>
      <c r="D194" s="151"/>
      <c r="E194" s="131"/>
      <c r="F194" s="114"/>
    </row>
    <row r="195">
      <c r="A195" s="157"/>
      <c r="B195" s="129"/>
      <c r="C195" s="155"/>
      <c r="D195" s="151"/>
      <c r="E195" s="131"/>
      <c r="F195" s="114"/>
    </row>
    <row r="196">
      <c r="A196" s="157" t="s">
        <v>63</v>
      </c>
      <c r="B196" s="158" t="s">
        <v>680</v>
      </c>
      <c r="C196" s="155"/>
      <c r="D196" s="151"/>
      <c r="E196" s="131"/>
      <c r="F196" s="114"/>
    </row>
    <row r="197">
      <c r="A197" s="157" t="s">
        <v>681</v>
      </c>
      <c r="B197" s="159" t="s">
        <v>682</v>
      </c>
      <c r="F197" s="114"/>
    </row>
    <row r="198">
      <c r="A198" s="157"/>
      <c r="B198" s="129"/>
      <c r="C198" s="155"/>
      <c r="D198" s="151"/>
      <c r="E198" s="131"/>
      <c r="F198" s="114"/>
    </row>
    <row r="199">
      <c r="A199" s="157"/>
      <c r="B199" s="129"/>
      <c r="C199" s="155"/>
      <c r="D199" s="151"/>
      <c r="E199" s="131"/>
      <c r="F199" s="114"/>
    </row>
  </sheetData>
  <mergeCells count="15">
    <mergeCell ref="C8:D8"/>
    <mergeCell ref="C9:D9"/>
    <mergeCell ref="C10:D10"/>
    <mergeCell ref="A11:E11"/>
    <mergeCell ref="A12:E12"/>
    <mergeCell ref="A13:E13"/>
    <mergeCell ref="A187:E187"/>
    <mergeCell ref="B197:E197"/>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3" priority="11" operator="between">
      <formula>"101%"</formula>
      <formula>"66%"</formula>
    </cfRule>
  </conditionalFormatting>
  <conditionalFormatting sqref="B5:B6">
    <cfRule type="cellIs" dxfId="5" priority="12" operator="between">
      <formula>"67%"</formula>
      <formula>"32%"</formula>
    </cfRule>
  </conditionalFormatting>
  <conditionalFormatting sqref="B5:B6">
    <cfRule type="cellIs" dxfId="7" priority="13" operator="lessThanOrEqual">
      <formula>"33%"</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B7:B10">
      <formula1>"✅ Yes,🚫 No,⚠️ Under 18 With Parent Consent Only,🟠 With caution"</formula1>
    </dataValidation>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2"/>
    <hyperlink r:id="rId2" ref="A3"/>
    <hyperlink r:id="rId3" ref="A188"/>
    <hyperlink r:id="rId4" ref="D188"/>
    <hyperlink r:id="rId5" ref="A189"/>
    <hyperlink r:id="rId6" ref="D189"/>
    <hyperlink r:id="rId7" ref="A190"/>
    <hyperlink r:id="rId8" ref="D190"/>
    <hyperlink r:id="rId9" ref="A191"/>
    <hyperlink r:id="rId10" ref="D191"/>
    <hyperlink r:id="rId11" ref="D192"/>
    <hyperlink r:id="rId12" ref="B196"/>
  </hyperlinks>
  <drawing r:id="rId1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00FF"/>
    <outlinePr summaryBelow="0" summaryRight="0"/>
  </sheetPr>
  <sheetViews>
    <sheetView workbookViewId="0"/>
  </sheetViews>
  <sheetFormatPr customHeight="1" defaultColWidth="12.63" defaultRowHeight="15.75"/>
  <cols>
    <col customWidth="1" min="1" max="1" width="17.63"/>
    <col customWidth="1" min="2" max="2" width="25.5"/>
    <col customWidth="1" min="3" max="3" width="28.5"/>
    <col customWidth="1" min="4" max="4" width="60.13"/>
    <col customWidth="1" min="5" max="5" width="56.75"/>
    <col customWidth="1" hidden="1" min="6" max="6" width="8.13"/>
  </cols>
  <sheetData>
    <row r="1">
      <c r="A1" s="67" t="s">
        <v>137</v>
      </c>
    </row>
    <row r="2">
      <c r="A2" s="180" t="s">
        <v>976</v>
      </c>
    </row>
    <row r="3">
      <c r="A3" s="111" t="s">
        <v>977</v>
      </c>
    </row>
    <row r="4">
      <c r="A4" s="113"/>
      <c r="F4" s="114"/>
    </row>
    <row r="5">
      <c r="A5" s="115" t="s">
        <v>164</v>
      </c>
      <c r="B5" s="116">
        <f>sum(F16:F199)/Dropdowns!I2</f>
        <v>0.7421383648</v>
      </c>
      <c r="C5" s="117" t="str">
        <f t="shared" ref="C5:C6" si="1">IF(AND(B5 &gt;= 0, B5 &lt; 0.33), "FAIL", IF(AND(B5 &gt;= 0.33, B5 &lt;= 0.66), "WARNING", IF(AND(B5 &gt; 0.66, B5 &lt;= 1), "PASS", "")))
</f>
        <v>PASS</v>
      </c>
      <c r="D5" s="118" t="str">
        <f>IFERROR(__xludf.DUMMYFUNCTION("SPARKLINE(B5,{""charttype"",""bar"";""max"",1;""min"",0;""color1"",""#33a854""})"),"")</f>
        <v/>
      </c>
      <c r="E5" s="119" t="s">
        <v>978</v>
      </c>
      <c r="F5" s="120"/>
    </row>
    <row r="6">
      <c r="A6" s="115" t="s">
        <v>166</v>
      </c>
      <c r="B6" s="116">
        <f>sum(F20,F30,F34,F37,F49,F51,F52,F56,F58,F70,F75,F85,F97,F102,F109,F114,F121,F122,F125,F127,F128,F130,F133,F136,F139,F140,F147,F148,F149,F150,F151,F165,F169,F173)/Dropdowns!M2</f>
        <v>0.8431372549</v>
      </c>
      <c r="C6" s="117" t="str">
        <f t="shared" si="1"/>
        <v>PASS</v>
      </c>
      <c r="D6" s="118" t="str">
        <f>IFERROR(__xludf.DUMMYFUNCTION("SPARKLINE(B6,{""charttype"",""bar"";""max"",1;""min"",0;""color1"",""#33a854""})"),"")</f>
        <v/>
      </c>
      <c r="E6" s="121" t="s">
        <v>167</v>
      </c>
      <c r="F6" s="114"/>
    </row>
    <row r="7">
      <c r="A7" s="113"/>
      <c r="B7" s="123" t="s">
        <v>140</v>
      </c>
      <c r="C7" s="124" t="s">
        <v>168</v>
      </c>
      <c r="E7" s="161"/>
      <c r="F7" s="114"/>
    </row>
    <row r="8">
      <c r="B8" s="123" t="s">
        <v>154</v>
      </c>
      <c r="C8" s="126" t="s">
        <v>979</v>
      </c>
      <c r="E8" s="72"/>
      <c r="F8" s="114"/>
    </row>
    <row r="9">
      <c r="B9" s="123" t="s">
        <v>154</v>
      </c>
      <c r="C9" s="126" t="s">
        <v>980</v>
      </c>
      <c r="E9" s="72"/>
      <c r="F9" s="114"/>
    </row>
    <row r="10">
      <c r="B10" s="123" t="s">
        <v>140</v>
      </c>
      <c r="C10" s="126" t="s">
        <v>981</v>
      </c>
      <c r="E10" s="78"/>
      <c r="F10" s="114"/>
    </row>
    <row r="11">
      <c r="A11" s="113"/>
      <c r="F11" s="114"/>
    </row>
    <row r="12">
      <c r="A12" s="127" t="s">
        <v>173</v>
      </c>
      <c r="B12" s="50"/>
      <c r="C12" s="50"/>
      <c r="D12" s="50"/>
      <c r="E12" s="51"/>
      <c r="F12" s="114"/>
    </row>
    <row r="13">
      <c r="A13" s="162" t="s">
        <v>982</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1</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Best</v>
      </c>
      <c r="B17" s="137"/>
      <c r="C17" s="138" t="s">
        <v>184</v>
      </c>
      <c r="D17" s="138" t="s">
        <v>185</v>
      </c>
      <c r="E17" s="164" t="s">
        <v>186</v>
      </c>
      <c r="F17" s="114">
        <f>if($E17=Dropdowns!$D3,Dropdowns!$D$1,if($E17=Dropdowns!$E3,Dropdowns!$E$1,if($E17=Dropdowns!$F3,Dropdowns!$F$1,if($E17=Dropdowns!$G3,Dropdowns!$G$1,"N/A"))))</f>
        <v>3</v>
      </c>
    </row>
    <row r="18">
      <c r="A18" s="136"/>
      <c r="B18" s="137"/>
      <c r="C18" s="140" t="s">
        <v>187</v>
      </c>
      <c r="D18" s="138" t="s">
        <v>188</v>
      </c>
      <c r="E18" s="164" t="s">
        <v>189</v>
      </c>
      <c r="F18" s="114">
        <f>if($E18=Dropdowns!$D4,Dropdowns!$D$1,if($E18=Dropdowns!$E4,Dropdowns!$E$1,if($E18=Dropdowns!$F4,Dropdowns!$F$1,if($E18=Dropdowns!$G4,Dropdowns!$G$1,"N/A"))))</f>
        <v>3</v>
      </c>
    </row>
    <row r="19">
      <c r="A19" s="142"/>
      <c r="B19" s="143"/>
      <c r="C19" s="144"/>
      <c r="D19" s="145"/>
      <c r="E19" s="166"/>
      <c r="F19" s="147"/>
    </row>
    <row r="20">
      <c r="A20" s="136">
        <f>sum(F20:F35)/Dropdowns!H6</f>
        <v>0.8541666667</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Best</v>
      </c>
      <c r="B21" s="137"/>
      <c r="C21" s="138" t="s">
        <v>194</v>
      </c>
      <c r="D21" s="138" t="s">
        <v>195</v>
      </c>
      <c r="E21" s="165" t="s">
        <v>193</v>
      </c>
      <c r="F21" s="114" t="str">
        <f>if($E21=Dropdowns!$D7,Dropdowns!$D$1,if($E21=Dropdowns!$E7,Dropdowns!$E$1,if($E21=Dropdowns!$F7,Dropdowns!$F$1,if($E21=Dropdowns!$G7,Dropdowns!$G$1,"N/A"))))</f>
        <v>N/A</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794</v>
      </c>
      <c r="F23" s="114">
        <f>if($E23=Dropdowns!$D9,Dropdowns!$D$1,if($E23=Dropdowns!$E9,Dropdowns!$E$1,if($E23=Dropdowns!$F9,Dropdowns!$F$1,if($E23=Dropdowns!$G9,Dropdowns!$G$1,"N/A"))))</f>
        <v>2</v>
      </c>
    </row>
    <row r="24">
      <c r="A24" s="136"/>
      <c r="B24" s="137"/>
      <c r="C24" s="138" t="s">
        <v>203</v>
      </c>
      <c r="D24" s="140" t="s">
        <v>204</v>
      </c>
      <c r="E24" s="167" t="s">
        <v>205</v>
      </c>
      <c r="F24" s="114">
        <f>if($E24=Dropdowns!$D10,Dropdowns!$D$1,if($E24=Dropdowns!$E10,Dropdowns!$E$1,if($E24=Dropdowns!$F10,Dropdowns!$F$1,if($E24=Dropdowns!$G10,Dropdowns!$G$1,"N/A"))))</f>
        <v>3</v>
      </c>
    </row>
    <row r="25">
      <c r="A25" s="136"/>
      <c r="B25" s="137"/>
      <c r="C25" s="138" t="s">
        <v>206</v>
      </c>
      <c r="D25" s="138" t="s">
        <v>207</v>
      </c>
      <c r="E25" s="165" t="s">
        <v>889</v>
      </c>
      <c r="F25" s="114">
        <f>if($E25=Dropdowns!$D11,Dropdowns!$D$1,if($E25=Dropdowns!$E11,Dropdowns!$E$1,if($E25=Dropdowns!$F11,Dropdowns!$F$1,if($E25=Dropdowns!$G11,Dropdowns!$G$1,"N/A"))))</f>
        <v>1</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693</v>
      </c>
      <c r="F28" s="114">
        <f>if($E28=Dropdowns!$D14,Dropdowns!$D$1,if($E28=Dropdowns!$E14,Dropdowns!$E$1,if($E28=Dropdowns!$F14,Dropdowns!$F$1,if($E28=Dropdowns!$G14,Dropdowns!$G$1,"N/A"))))</f>
        <v>3</v>
      </c>
    </row>
    <row r="29">
      <c r="A29" s="136"/>
      <c r="B29" s="137"/>
      <c r="C29" s="138" t="s">
        <v>218</v>
      </c>
      <c r="D29" s="138" t="s">
        <v>219</v>
      </c>
      <c r="E29" s="165" t="s">
        <v>751</v>
      </c>
      <c r="F29" s="114">
        <f>if($E29=Dropdowns!$D15,Dropdowns!$D$1,if($E29=Dropdowns!$E15,Dropdowns!$E$1,if($E29=Dropdowns!$F15,Dropdowns!$F$1,if($E29=Dropdowns!$G15,Dropdowns!$G$1,"N/A"))))</f>
        <v>2</v>
      </c>
    </row>
    <row r="30">
      <c r="A30" s="136"/>
      <c r="B30" s="174"/>
      <c r="C30" s="138" t="s">
        <v>221</v>
      </c>
      <c r="D30" s="138" t="s">
        <v>222</v>
      </c>
      <c r="E30" s="165" t="s">
        <v>223</v>
      </c>
      <c r="F30" s="114">
        <f>if($E30=Dropdowns!$D16,Dropdowns!$D$1,if($E30=Dropdowns!$E16,Dropdowns!$E$1,if($E30=Dropdowns!$F16,Dropdowns!$F$1,if($E30=Dropdowns!$G16,Dropdowns!$G$1,"N/A"))))</f>
        <v>3</v>
      </c>
    </row>
    <row r="31">
      <c r="A31" s="136"/>
      <c r="B31" s="137"/>
      <c r="C31" s="138" t="s">
        <v>224</v>
      </c>
      <c r="D31" s="138" t="s">
        <v>225</v>
      </c>
      <c r="E31" s="165" t="s">
        <v>226</v>
      </c>
      <c r="F31" s="114">
        <f>if($E31=Dropdowns!$D17,Dropdowns!$D$1,if($E31=Dropdowns!$E17,Dropdowns!$E$1,if($E31=Dropdowns!$F17,Dropdowns!$F$1,if($E31=Dropdowns!$G17,Dropdowns!$G$1,"N/A"))))</f>
        <v>3</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890</v>
      </c>
      <c r="F33" s="114">
        <f>if($E33=Dropdowns!$D19,Dropdowns!$D$1,if($E33=Dropdowns!$E19,Dropdowns!$E$1,if($E33=Dropdowns!$F19,Dropdowns!$F$1,if($E33=Dropdowns!$G19,Dropdowns!$G$1,"N/A"))))</f>
        <v>3</v>
      </c>
    </row>
    <row r="34">
      <c r="A34" s="136"/>
      <c r="B34" s="137"/>
      <c r="C34" s="138" t="s">
        <v>233</v>
      </c>
      <c r="D34" s="138" t="s">
        <v>234</v>
      </c>
      <c r="E34" s="165" t="s">
        <v>235</v>
      </c>
      <c r="F34" s="114">
        <f>if($E34=Dropdowns!$D20,Dropdowns!$D$1,if($E34=Dropdowns!$E20,Dropdowns!$E$1,if($E34=Dropdowns!$F20,Dropdowns!$F$1,if($E34=Dropdowns!$G20,Dropdowns!$G$1,"N/A"))))</f>
        <v>3</v>
      </c>
    </row>
    <row r="35">
      <c r="A35" s="136"/>
      <c r="B35" s="137"/>
      <c r="C35" s="138" t="s">
        <v>236</v>
      </c>
      <c r="D35" s="138" t="s">
        <v>237</v>
      </c>
      <c r="E35" s="165" t="s">
        <v>238</v>
      </c>
      <c r="F35" s="114">
        <f>if($E35=Dropdowns!$D21,Dropdowns!$D$1,if($E35=Dropdowns!$E21,Dropdowns!$E$1,if($E35=Dropdowns!$F21,Dropdowns!$F$1,if($E35=Dropdowns!$G21,Dropdowns!$G$1,"N/A"))))</f>
        <v>3</v>
      </c>
    </row>
    <row r="36">
      <c r="A36" s="142"/>
      <c r="B36" s="143"/>
      <c r="C36" s="148"/>
      <c r="D36" s="144"/>
      <c r="E36" s="166"/>
      <c r="F36" s="147"/>
    </row>
    <row r="37">
      <c r="A37" s="136">
        <f>sum(F37:F49)/Dropdowns!H23</f>
        <v>0.4358974359</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Average</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983</v>
      </c>
      <c r="F39" s="114">
        <f>if($E39=Dropdowns!$D25,Dropdowns!$D$1,if($E39=Dropdowns!$E25,Dropdowns!$E$1,if($E39=Dropdowns!$F25,Dropdowns!$F$1,if($E39=Dropdowns!$G25,Dropdowns!$G$1,"N/A"))))</f>
        <v>0</v>
      </c>
    </row>
    <row r="40">
      <c r="A40" s="136"/>
      <c r="B40" s="137"/>
      <c r="C40" s="138" t="s">
        <v>249</v>
      </c>
      <c r="D40" s="138" t="s">
        <v>250</v>
      </c>
      <c r="E40" s="165" t="s">
        <v>984</v>
      </c>
      <c r="F40" s="114">
        <f>if($E40=Dropdowns!$D26,Dropdowns!$D$1,if($E40=Dropdowns!$E26,Dropdowns!$E$1,if($E40=Dropdowns!$F26,Dropdowns!$F$1,if($E40=Dropdowns!$G26,Dropdowns!$G$1,"N/A"))))</f>
        <v>0</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699</v>
      </c>
      <c r="F42" s="114">
        <f>if($E42=Dropdowns!$D28,Dropdowns!$D$1,if($E42=Dropdowns!$E28,Dropdowns!$E$1,if($E42=Dropdowns!$F28,Dropdowns!$F$1,if($E42=Dropdowns!$G28,Dropdowns!$G$1,"N/A"))))</f>
        <v>2</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833</v>
      </c>
      <c r="F44" s="114">
        <f>if($E44=Dropdowns!$D30,Dropdowns!$D$1,if($E44=Dropdowns!$E30,Dropdowns!$E$1,if($E44=Dropdowns!$F30,Dropdowns!$F$1,if($E44=Dropdowns!$G30,Dropdowns!$G$1,"N/A"))))</f>
        <v>0</v>
      </c>
    </row>
    <row r="45">
      <c r="A45" s="136"/>
      <c r="B45" s="174"/>
      <c r="C45" s="138" t="s">
        <v>264</v>
      </c>
      <c r="D45" s="138" t="s">
        <v>265</v>
      </c>
      <c r="E45" s="165" t="s">
        <v>266</v>
      </c>
      <c r="F45" s="114">
        <f>if($E45=Dropdowns!$D31,Dropdowns!$D$1,if($E45=Dropdowns!$E31,Dropdowns!$E$1,if($E45=Dropdowns!$F31,Dropdowns!$F$1,if($E45=Dropdowns!$G31,Dropdowns!$G$1,"N/A"))))</f>
        <v>1</v>
      </c>
    </row>
    <row r="46">
      <c r="A46" s="136"/>
      <c r="B46" s="174"/>
      <c r="C46" s="138" t="s">
        <v>267</v>
      </c>
      <c r="D46" s="138" t="s">
        <v>268</v>
      </c>
      <c r="E46" s="165" t="s">
        <v>269</v>
      </c>
      <c r="F46" s="114">
        <f>if($E46=Dropdowns!$D32,Dropdowns!$D$1,if($E46=Dropdowns!$E32,Dropdowns!$E$1,if($E46=Dropdowns!$F32,Dropdowns!$F$1,if($E46=Dropdowns!$G32,Dropdowns!$G$1,"N/A"))))</f>
        <v>1</v>
      </c>
    </row>
    <row r="47">
      <c r="A47" s="136"/>
      <c r="B47" s="137"/>
      <c r="C47" s="138" t="s">
        <v>270</v>
      </c>
      <c r="D47" s="138" t="s">
        <v>271</v>
      </c>
      <c r="E47" s="165" t="s">
        <v>272</v>
      </c>
      <c r="F47" s="114">
        <f>if($E47=Dropdowns!$D33,Dropdowns!$D$1,if($E47=Dropdowns!$E33,Dropdowns!$E$1,if($E47=Dropdowns!$F33,Dropdowns!$F$1,if($E47=Dropdowns!$G33,Dropdowns!$G$1,"N/A"))))</f>
        <v>3</v>
      </c>
    </row>
    <row r="48">
      <c r="A48" s="136"/>
      <c r="B48" s="137"/>
      <c r="C48" s="138" t="s">
        <v>273</v>
      </c>
      <c r="D48" s="138" t="s">
        <v>274</v>
      </c>
      <c r="E48" s="165" t="s">
        <v>892</v>
      </c>
      <c r="F48" s="114">
        <f>if($E48=Dropdowns!$D34,Dropdowns!$D$1,if($E48=Dropdowns!$E34,Dropdowns!$E$1,if($E48=Dropdowns!$F34,Dropdowns!$F$1,if($E48=Dropdowns!$G34,Dropdowns!$G$1,"N/A"))))</f>
        <v>1</v>
      </c>
    </row>
    <row r="49">
      <c r="A49" s="136"/>
      <c r="B49" s="137"/>
      <c r="C49" s="138" t="s">
        <v>276</v>
      </c>
      <c r="D49" s="138" t="s">
        <v>277</v>
      </c>
      <c r="E49" s="165" t="s">
        <v>278</v>
      </c>
      <c r="F49" s="114">
        <f>if($E49=Dropdowns!$D35,Dropdowns!$D$1,if($E49=Dropdowns!$E35,Dropdowns!$E$1,if($E49=Dropdowns!$F35,Dropdowns!$F$1,if($E49=Dropdowns!$G35,Dropdowns!$G$1,"N/A"))))</f>
        <v>3</v>
      </c>
    </row>
    <row r="50">
      <c r="A50" s="142"/>
      <c r="B50" s="143"/>
      <c r="C50" s="144"/>
      <c r="D50" s="144"/>
      <c r="E50" s="166"/>
      <c r="F50" s="147"/>
    </row>
    <row r="51">
      <c r="A51" s="136">
        <f>sum(F51:F76)/Dropdowns!H37</f>
        <v>0.7051282051</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297</v>
      </c>
      <c r="F56" s="114">
        <f>if($E56=Dropdowns!$D42,Dropdowns!$D$1,if($E56=Dropdowns!$E42,Dropdowns!$E$1,if($E56=Dropdowns!$F42,Dropdowns!$F$1,if($E56=Dropdowns!$G42,Dropdowns!$G$1,"N/A"))))</f>
        <v>3</v>
      </c>
    </row>
    <row r="57">
      <c r="A57" s="136"/>
      <c r="B57" s="137"/>
      <c r="C57" s="140" t="s">
        <v>298</v>
      </c>
      <c r="D57" s="140" t="s">
        <v>299</v>
      </c>
      <c r="E57" s="165" t="s">
        <v>835</v>
      </c>
      <c r="F57" s="114">
        <f>if($E57=Dropdowns!$D43,Dropdowns!$D$1,if($E57=Dropdowns!$E43,Dropdowns!$E$1,if($E57=Dropdowns!$F43,Dropdowns!$F$1,if($E57=Dropdowns!$G43,Dropdowns!$G$1,"N/A"))))</f>
        <v>3</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802</v>
      </c>
      <c r="F66" s="114">
        <f>if($E66=Dropdowns!$D52,Dropdowns!$D$1,if($E66=Dropdowns!$E52,Dropdowns!$E$1,if($E66=Dropdowns!$F52,Dropdowns!$F$1,if($E66=Dropdowns!$G52,Dropdowns!$G$1,"N/A"))))</f>
        <v>2</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333</v>
      </c>
      <c r="F68" s="114">
        <f>if($E68=Dropdowns!$D54,Dropdowns!$D$1,if($E68=Dropdowns!$E54,Dropdowns!$E$1,if($E68=Dropdowns!$F54,Dropdowns!$F$1,if($E68=Dropdowns!$G54,Dropdowns!$G$1,"N/A"))))</f>
        <v>2</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339</v>
      </c>
      <c r="F70" s="114">
        <f>if($E70=Dropdowns!$D56,Dropdowns!$D$1,if($E70=Dropdowns!$E56,Dropdowns!$E$1,if($E70=Dropdowns!$F56,Dropdowns!$F$1,if($E70=Dropdowns!$G56,Dropdowns!$G$1,"N/A"))))</f>
        <v>3</v>
      </c>
    </row>
    <row r="71">
      <c r="A71" s="136"/>
      <c r="B71" s="137"/>
      <c r="C71" s="140" t="s">
        <v>340</v>
      </c>
      <c r="D71" s="140" t="s">
        <v>341</v>
      </c>
      <c r="E71" s="165" t="s">
        <v>710</v>
      </c>
      <c r="F71" s="114">
        <f>if($E71=Dropdowns!$D57,Dropdowns!$D$1,if($E71=Dropdowns!$E57,Dropdowns!$E$1,if($E71=Dropdowns!$F57,Dropdowns!$F$1,if($E71=Dropdowns!$G57,Dropdowns!$G$1,"N/A"))))</f>
        <v>3</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0.8888888889</v>
      </c>
      <c r="B78" s="137" t="s">
        <v>358</v>
      </c>
      <c r="C78" s="138" t="s">
        <v>359</v>
      </c>
      <c r="D78" s="138" t="s">
        <v>360</v>
      </c>
      <c r="E78" s="165" t="s">
        <v>361</v>
      </c>
      <c r="F78" s="114">
        <f>if($E78=Dropdowns!$D64,Dropdowns!$D$1,if($E78=Dropdowns!$E64,Dropdowns!$E$1,if($E78=Dropdowns!$F64,Dropdowns!$F$1,if($E78=Dropdowns!$G64,Dropdowns!$G$1,"N/A"))))</f>
        <v>3</v>
      </c>
    </row>
    <row r="79">
      <c r="A79" s="136" t="str">
        <f>IFS($A78&gt;=0.81, "Best", $A78&gt;=0.61, "Good", $A78&gt;=0.41, "Average", $A78&gt;=0.21, "Fair", TRUE, "Poor")</f>
        <v>Best</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985</v>
      </c>
      <c r="F80" s="114">
        <f>if($E80=Dropdowns!$D66,Dropdowns!$D$1,if($E80=Dropdowns!$E66,Dropdowns!$E$1,if($E80=Dropdowns!$F66,Dropdowns!$F$1,if($E80=Dropdowns!$G66,Dropdowns!$G$1,"N/A"))))</f>
        <v>1</v>
      </c>
    </row>
    <row r="81">
      <c r="A81" s="136"/>
      <c r="B81" s="137"/>
      <c r="C81" s="138" t="s">
        <v>368</v>
      </c>
      <c r="D81" s="138" t="s">
        <v>369</v>
      </c>
      <c r="E81" s="165" t="s">
        <v>863</v>
      </c>
      <c r="F81" s="114">
        <f>if($E81=Dropdowns!$D67,Dropdowns!$D$1,if($E81=Dropdowns!$E67,Dropdowns!$E$1,if($E81=Dropdowns!$F67,Dropdowns!$F$1,if($E81=Dropdowns!$G67,Dropdowns!$G$1,"N/A"))))</f>
        <v>3</v>
      </c>
    </row>
    <row r="82">
      <c r="A82" s="136"/>
      <c r="B82" s="137"/>
      <c r="C82" s="138" t="s">
        <v>371</v>
      </c>
      <c r="D82" s="138" t="s">
        <v>372</v>
      </c>
      <c r="E82" s="165" t="s">
        <v>864</v>
      </c>
      <c r="F82" s="114">
        <f>if($E82=Dropdowns!$D68,Dropdowns!$D$1,if($E82=Dropdowns!$E68,Dropdowns!$E$1,if($E82=Dropdowns!$F68,Dropdowns!$F$1,if($E82=Dropdowns!$G68,Dropdowns!$G$1,"N/A"))))</f>
        <v>3</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0.7272727273</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65" t="s">
        <v>986</v>
      </c>
      <c r="F86" s="114">
        <f>if($E86=Dropdowns!$D72,Dropdowns!$D$1,if($E86=Dropdowns!$E72,Dropdowns!$E$1,if($E86=Dropdowns!$F72,Dropdowns!$F$1,if($E86=Dropdowns!$G72,Dropdowns!$G$1,"N/A"))))</f>
        <v>1</v>
      </c>
    </row>
    <row r="87">
      <c r="A87" s="136"/>
      <c r="B87" s="137"/>
      <c r="C87" s="138" t="s">
        <v>384</v>
      </c>
      <c r="D87" s="138" t="s">
        <v>385</v>
      </c>
      <c r="E87" s="165" t="s">
        <v>865</v>
      </c>
      <c r="F87" s="114">
        <f>if($E87=Dropdowns!$D73,Dropdowns!$D$1,if($E87=Dropdowns!$E73,Dropdowns!$E$1,if($E87=Dropdowns!$F73,Dropdowns!$F$1,if($E87=Dropdowns!$G73,Dropdowns!$G$1,"N/A"))))</f>
        <v>3</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401</v>
      </c>
      <c r="F92" s="114">
        <f>if($E92=Dropdowns!$D78,Dropdowns!$D$1,if($E92=Dropdowns!$E78,Dropdowns!$E$1,if($E92=Dropdowns!$F78,Dropdowns!$F$1,if($E92=Dropdowns!$G78,Dropdowns!$G$1,"N/A"))))</f>
        <v>2</v>
      </c>
    </row>
    <row r="93">
      <c r="A93" s="136"/>
      <c r="B93" s="137"/>
      <c r="C93" s="138" t="s">
        <v>402</v>
      </c>
      <c r="D93" s="138" t="s">
        <v>403</v>
      </c>
      <c r="E93" s="165" t="s">
        <v>404</v>
      </c>
      <c r="F93" s="114">
        <f>if($E93=Dropdowns!$D79,Dropdowns!$D$1,if($E93=Dropdowns!$E79,Dropdowns!$E$1,if($E93=Dropdowns!$F79,Dropdowns!$F$1,if($E93=Dropdowns!$G79,Dropdowns!$G$1,"N/A"))))</f>
        <v>2</v>
      </c>
    </row>
    <row r="94">
      <c r="A94" s="136"/>
      <c r="B94" s="137"/>
      <c r="C94" s="138" t="s">
        <v>405</v>
      </c>
      <c r="D94" s="138" t="s">
        <v>406</v>
      </c>
      <c r="E94" s="165" t="s">
        <v>407</v>
      </c>
      <c r="F94" s="114">
        <f>if($E94=Dropdowns!$D80,Dropdowns!$D$1,if($E94=Dropdowns!$E80,Dropdowns!$E$1,if($E94=Dropdowns!$F80,Dropdowns!$F$1,if($E94=Dropdowns!$G80,Dropdowns!$G$1,"N/A"))))</f>
        <v>2</v>
      </c>
    </row>
    <row r="95">
      <c r="A95" s="136"/>
      <c r="B95" s="137"/>
      <c r="C95" s="138" t="s">
        <v>408</v>
      </c>
      <c r="D95" s="138" t="s">
        <v>409</v>
      </c>
      <c r="E95" s="165" t="s">
        <v>925</v>
      </c>
      <c r="F95" s="114">
        <f>if($E95=Dropdowns!$D81,Dropdowns!$D$1,if($E95=Dropdowns!$E81,Dropdowns!$E$1,if($E95=Dropdowns!$F81,Dropdowns!$F$1,if($E95=Dropdowns!$G81,Dropdowns!$G$1,"N/A"))))</f>
        <v>3</v>
      </c>
    </row>
    <row r="96">
      <c r="A96" s="142"/>
      <c r="B96" s="143"/>
      <c r="C96" s="148"/>
      <c r="D96" s="144"/>
      <c r="E96" s="166"/>
      <c r="F96" s="147"/>
    </row>
    <row r="97">
      <c r="A97" s="136">
        <f>sum(F97:F112)/Dropdowns!H83</f>
        <v>0.75</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Good</v>
      </c>
      <c r="B98" s="137"/>
      <c r="C98" s="138" t="s">
        <v>415</v>
      </c>
      <c r="D98" s="138" t="s">
        <v>416</v>
      </c>
      <c r="E98" s="165" t="s">
        <v>417</v>
      </c>
      <c r="F98" s="114">
        <f>if($E98=Dropdowns!$D84,Dropdowns!$D$1,if($E98=Dropdowns!$E84,Dropdowns!$E$1,if($E98=Dropdowns!$F84,Dropdowns!$F$1,if($E98=Dropdowns!$G84,Dropdowns!$G$1,"N/A"))))</f>
        <v>3</v>
      </c>
    </row>
    <row r="99">
      <c r="A99" s="136"/>
      <c r="B99" s="137"/>
      <c r="C99" s="138" t="s">
        <v>418</v>
      </c>
      <c r="D99" s="138" t="s">
        <v>419</v>
      </c>
      <c r="E99" s="165" t="s">
        <v>420</v>
      </c>
      <c r="F99" s="114">
        <f>if($E99=Dropdowns!$D85,Dropdowns!$D$1,if($E99=Dropdowns!$E85,Dropdowns!$E$1,if($E99=Dropdowns!$F85,Dropdowns!$F$1,if($E99=Dropdowns!$G85,Dropdowns!$G$1,"N/A"))))</f>
        <v>3</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759</v>
      </c>
      <c r="F101" s="114">
        <f>if($E101=Dropdowns!$D87,Dropdowns!$D$1,if($E101=Dropdowns!$E87,Dropdowns!$E$1,if($E101=Dropdowns!$F87,Dropdowns!$F$1,if($E101=Dropdowns!$G87,Dropdowns!$G$1,"N/A"))))</f>
        <v>2</v>
      </c>
    </row>
    <row r="102">
      <c r="A102" s="136"/>
      <c r="B102" s="137"/>
      <c r="C102" s="138" t="s">
        <v>427</v>
      </c>
      <c r="D102" s="138" t="s">
        <v>428</v>
      </c>
      <c r="E102" s="165" t="s">
        <v>841</v>
      </c>
      <c r="F102" s="114">
        <f>if($E102=Dropdowns!$D88,Dropdowns!$D$1,if($E102=Dropdowns!$E88,Dropdowns!$E$1,if($E102=Dropdowns!$F88,Dropdowns!$F$1,if($E102=Dropdowns!$G88,Dropdowns!$G$1,"N/A"))))</f>
        <v>2</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441</v>
      </c>
      <c r="F106" s="114">
        <f>if($E106=Dropdowns!$D92,Dropdowns!$D$1,if($E106=Dropdowns!$E92,Dropdowns!$E$1,if($E106=Dropdowns!$F92,Dropdowns!$F$1,if($E106=Dropdowns!$G92,Dropdowns!$G$1,"N/A"))))</f>
        <v>2</v>
      </c>
    </row>
    <row r="107">
      <c r="A107" s="136"/>
      <c r="B107" s="137"/>
      <c r="C107" s="138" t="s">
        <v>442</v>
      </c>
      <c r="D107" s="138" t="s">
        <v>443</v>
      </c>
      <c r="E107" s="165" t="s">
        <v>444</v>
      </c>
      <c r="F107" s="114">
        <f>if($E107=Dropdowns!$D93,Dropdowns!$D$1,if($E107=Dropdowns!$E93,Dropdowns!$E$1,if($E107=Dropdowns!$F93,Dropdowns!$F$1,if($E107=Dropdowns!$G93,Dropdowns!$G$1,"N/A"))))</f>
        <v>2</v>
      </c>
    </row>
    <row r="108">
      <c r="A108" s="136"/>
      <c r="B108" s="137"/>
      <c r="C108" s="138" t="s">
        <v>445</v>
      </c>
      <c r="D108" s="138" t="s">
        <v>446</v>
      </c>
      <c r="E108" s="165" t="s">
        <v>761</v>
      </c>
      <c r="F108" s="114">
        <f>if($E108=Dropdowns!$D94,Dropdowns!$D$1,if($E108=Dropdowns!$E94,Dropdowns!$E$1,if($E108=Dropdowns!$F94,Dropdowns!$F$1,if($E108=Dropdowns!$G94,Dropdowns!$G$1,"N/A"))))</f>
        <v>2</v>
      </c>
    </row>
    <row r="109">
      <c r="A109" s="136"/>
      <c r="B109" s="137"/>
      <c r="C109" s="138" t="s">
        <v>448</v>
      </c>
      <c r="D109" s="138" t="s">
        <v>449</v>
      </c>
      <c r="E109" s="165" t="s">
        <v>762</v>
      </c>
      <c r="F109" s="114">
        <f>if($E109=Dropdowns!$D95,Dropdowns!$D$1,if($E109=Dropdowns!$E95,Dropdowns!$E$1,if($E109=Dropdowns!$F95,Dropdowns!$F$1,if($E109=Dropdowns!$G95,Dropdowns!$G$1,"N/A"))))</f>
        <v>2</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5"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sum(F114:F118)/Dropdowns!H100</f>
        <v>0.7333333333</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0.6944444444</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Good</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722</v>
      </c>
      <c r="F122" s="114">
        <f>if($E122=Dropdowns!$D108,Dropdowns!$D$1,if($E122=Dropdowns!$E108,Dropdowns!$E$1,if($E122=Dropdowns!$F108,Dropdowns!$F$1,if($E122=Dropdowns!$G108,Dropdowns!$G$1,"N/A"))))</f>
        <v>2</v>
      </c>
    </row>
    <row r="123">
      <c r="A123" s="136"/>
      <c r="B123" s="137"/>
      <c r="C123" s="138" t="s">
        <v>486</v>
      </c>
      <c r="D123" s="138" t="s">
        <v>487</v>
      </c>
      <c r="E123" s="165" t="s">
        <v>488</v>
      </c>
      <c r="F123" s="114">
        <f>if($E123=Dropdowns!$D109,Dropdowns!$D$1,if($E123=Dropdowns!$E109,Dropdowns!$E$1,if($E123=Dropdowns!$F109,Dropdowns!$F$1,if($E123=Dropdowns!$G109,Dropdowns!$G$1,"N/A"))))</f>
        <v>2</v>
      </c>
    </row>
    <row r="124">
      <c r="A124" s="136"/>
      <c r="B124" s="137"/>
      <c r="C124" s="138" t="s">
        <v>489</v>
      </c>
      <c r="D124" s="138" t="s">
        <v>490</v>
      </c>
      <c r="E124" s="165" t="s">
        <v>812</v>
      </c>
      <c r="F124" s="114">
        <f>if($E124=Dropdowns!$D110,Dropdowns!$D$1,if($E124=Dropdowns!$E110,Dropdowns!$E$1,if($E124=Dropdowns!$F110,Dropdowns!$F$1,if($E124=Dropdowns!$G110,Dropdowns!$G$1,"N/A"))))</f>
        <v>2</v>
      </c>
    </row>
    <row r="125">
      <c r="A125" s="136"/>
      <c r="B125" s="137"/>
      <c r="C125" s="140" t="s">
        <v>492</v>
      </c>
      <c r="D125" s="138" t="s">
        <v>493</v>
      </c>
      <c r="E125" s="165" t="s">
        <v>845</v>
      </c>
      <c r="F125" s="114">
        <f>if($E125=Dropdowns!$D111,Dropdowns!$D$1,if($E125=Dropdowns!$E111,Dropdowns!$E$1,if($E125=Dropdowns!$F111,Dropdowns!$F$1,if($E125=Dropdowns!$G111,Dropdowns!$G$1,"N/A"))))</f>
        <v>2</v>
      </c>
    </row>
    <row r="126">
      <c r="A126" s="136"/>
      <c r="B126" s="137"/>
      <c r="C126" s="138" t="s">
        <v>495</v>
      </c>
      <c r="D126" s="138" t="s">
        <v>496</v>
      </c>
      <c r="E126" s="165" t="s">
        <v>813</v>
      </c>
      <c r="F126" s="114">
        <f>if($E126=Dropdowns!$D112,Dropdowns!$D$1,if($E126=Dropdowns!$E112,Dropdowns!$E$1,if($E126=Dropdowns!$F112,Dropdowns!$F$1,if($E126=Dropdowns!$G112,Dropdowns!$G$1,"N/A"))))</f>
        <v>2</v>
      </c>
    </row>
    <row r="127">
      <c r="A127" s="136"/>
      <c r="B127" s="137"/>
      <c r="C127" s="138" t="s">
        <v>498</v>
      </c>
      <c r="D127" s="138" t="s">
        <v>499</v>
      </c>
      <c r="E127" s="165" t="s">
        <v>846</v>
      </c>
      <c r="F127" s="114">
        <f>if($E127=Dropdowns!$D113,Dropdowns!$D$1,if($E127=Dropdowns!$E113,Dropdowns!$E$1,if($E127=Dropdowns!$F113,Dropdowns!$F$1,if($E127=Dropdowns!$G113,Dropdowns!$G$1,"N/A"))))</f>
        <v>2</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764</v>
      </c>
      <c r="F129" s="114">
        <f>if($E129=Dropdowns!$D115,Dropdowns!$D$1,if($E129=Dropdowns!$E115,Dropdowns!$E$1,if($E129=Dropdowns!$F115,Dropdowns!$F$1,if($E129=Dropdowns!$G115,Dropdowns!$G$1,"N/A"))))</f>
        <v>2</v>
      </c>
    </row>
    <row r="130">
      <c r="A130" s="136"/>
      <c r="B130" s="137"/>
      <c r="C130" s="138" t="s">
        <v>507</v>
      </c>
      <c r="D130" s="138" t="s">
        <v>508</v>
      </c>
      <c r="E130" s="165" t="s">
        <v>765</v>
      </c>
      <c r="F130" s="114">
        <f>if($E130=Dropdowns!$D116,Dropdowns!$D$1,if($E130=Dropdowns!$E116,Dropdowns!$E$1,if($E130=Dropdowns!$F116,Dropdowns!$F$1,if($E130=Dropdowns!$G116,Dropdowns!$G$1,"N/A"))))</f>
        <v>2</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0.6944444444</v>
      </c>
      <c r="B133" s="137" t="s">
        <v>513</v>
      </c>
      <c r="C133" s="138" t="s">
        <v>514</v>
      </c>
      <c r="D133" s="138" t="s">
        <v>515</v>
      </c>
      <c r="E133" s="165" t="s">
        <v>869</v>
      </c>
      <c r="F133" s="114">
        <f>if($E133=Dropdowns!$D119,Dropdowns!$D$1,if($E133=Dropdowns!$E119,Dropdowns!$E$1,if($E133=Dropdowns!$F119,Dropdowns!$F$1,if($E133=Dropdowns!$G119,Dropdowns!$G$1,"N/A"))))</f>
        <v>3</v>
      </c>
    </row>
    <row r="134">
      <c r="A134" s="136" t="str">
        <f>IFS($A133&gt;=0.81, "Best", $A133&gt;=0.61, "Good", $A133&gt;=0.41, "Average", $A133&gt;=0.21, "Fair", TRUE, "Poor")</f>
        <v>Good</v>
      </c>
      <c r="B134" s="137"/>
      <c r="C134" s="138" t="s">
        <v>517</v>
      </c>
      <c r="D134" s="138" t="s">
        <v>518</v>
      </c>
      <c r="E134" s="165" t="s">
        <v>519</v>
      </c>
      <c r="F134" s="114">
        <f>if($E134=Dropdowns!$D120,Dropdowns!$D$1,if($E134=Dropdowns!$E120,Dropdowns!$E$1,if($E134=Dropdowns!$F120,Dropdowns!$F$1,if($E134=Dropdowns!$G120,Dropdowns!$G$1,"N/A"))))</f>
        <v>2</v>
      </c>
    </row>
    <row r="135">
      <c r="A135" s="136"/>
      <c r="B135" s="137"/>
      <c r="C135" s="138" t="s">
        <v>520</v>
      </c>
      <c r="D135" s="138" t="s">
        <v>521</v>
      </c>
      <c r="E135" s="165" t="s">
        <v>724</v>
      </c>
      <c r="F135" s="114">
        <f>if($E135=Dropdowns!$D121,Dropdowns!$D$1,if($E135=Dropdowns!$E121,Dropdowns!$E$1,if($E135=Dropdowns!$F121,Dropdowns!$F$1,if($E135=Dropdowns!$G121,Dropdowns!$G$1,"N/A"))))</f>
        <v>2</v>
      </c>
    </row>
    <row r="136">
      <c r="A136" s="136"/>
      <c r="B136" s="137"/>
      <c r="C136" s="138" t="s">
        <v>523</v>
      </c>
      <c r="D136" s="138" t="s">
        <v>524</v>
      </c>
      <c r="E136" s="165" t="s">
        <v>725</v>
      </c>
      <c r="F136" s="114">
        <f>if($E136=Dropdowns!$D122,Dropdowns!$D$1,if($E136=Dropdowns!$E122,Dropdowns!$E$1,if($E136=Dropdowns!$F122,Dropdowns!$F$1,if($E136=Dropdowns!$G122,Dropdowns!$G$1,"N/A"))))</f>
        <v>2</v>
      </c>
    </row>
    <row r="137">
      <c r="A137" s="136"/>
      <c r="B137" s="137"/>
      <c r="C137" s="138" t="s">
        <v>526</v>
      </c>
      <c r="D137" s="138" t="s">
        <v>527</v>
      </c>
      <c r="E137" s="165" t="s">
        <v>726</v>
      </c>
      <c r="F137" s="114">
        <f>if($E137=Dropdowns!$D123,Dropdowns!$D$1,if($E137=Dropdowns!$E123,Dropdowns!$E$1,if($E137=Dropdowns!$F123,Dropdowns!$F$1,if($E137=Dropdowns!$G123,Dropdowns!$G$1,"N/A"))))</f>
        <v>2</v>
      </c>
    </row>
    <row r="138">
      <c r="A138" s="136"/>
      <c r="B138" s="137"/>
      <c r="C138" s="140" t="s">
        <v>529</v>
      </c>
      <c r="D138" s="138" t="s">
        <v>530</v>
      </c>
      <c r="E138" s="165" t="s">
        <v>727</v>
      </c>
      <c r="F138" s="114">
        <f>if($E138=Dropdowns!$D124,Dropdowns!$D$1,if($E138=Dropdowns!$E124,Dropdowns!$E$1,if($E138=Dropdowns!$F124,Dropdowns!$F$1,if($E138=Dropdowns!$G124,Dropdowns!$G$1,"N/A"))))</f>
        <v>2</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537</v>
      </c>
      <c r="F140" s="114">
        <f>if($E140=Dropdowns!$D126,Dropdowns!$D$1,if($E140=Dropdowns!$E126,Dropdowns!$E$1,if($E140=Dropdowns!$F126,Dropdowns!$F$1,if($E140=Dropdowns!$G126,Dropdowns!$G$1,"N/A"))))</f>
        <v>2</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546</v>
      </c>
      <c r="F143" s="114">
        <f>if($E143=Dropdowns!$D129,Dropdowns!$D$1,if($E143=Dropdowns!$E129,Dropdowns!$E$1,if($E143=Dropdowns!$F129,Dropdowns!$F$1,if($E143=Dropdowns!$G129,Dropdowns!$G$1,"N/A"))))</f>
        <v>2</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0.7948717949</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Good</v>
      </c>
      <c r="B147" s="137"/>
      <c r="C147" s="138" t="s">
        <v>554</v>
      </c>
      <c r="D147" s="138" t="s">
        <v>555</v>
      </c>
      <c r="E147" s="165" t="s">
        <v>556</v>
      </c>
      <c r="F147" s="114">
        <f>if($E147=Dropdowns!$D133,Dropdowns!$D$1,if($E147=Dropdowns!$E133,Dropdowns!$E$1,if($E147=Dropdowns!$F133,Dropdowns!$F$1,if($E147=Dropdowns!$G133,Dropdowns!$G$1,"N/A"))))</f>
        <v>3</v>
      </c>
    </row>
    <row r="148">
      <c r="A148" s="136"/>
      <c r="B148" s="137"/>
      <c r="C148" s="138" t="s">
        <v>557</v>
      </c>
      <c r="D148" s="138" t="s">
        <v>558</v>
      </c>
      <c r="E148" s="165" t="s">
        <v>559</v>
      </c>
      <c r="F148" s="114">
        <f>if($E148=Dropdowns!$D134,Dropdowns!$D$1,if($E148=Dropdowns!$E134,Dropdowns!$E$1,if($E148=Dropdowns!$F134,Dropdowns!$F$1,if($E148=Dropdowns!$G134,Dropdowns!$G$1,"N/A"))))</f>
        <v>3</v>
      </c>
    </row>
    <row r="149">
      <c r="A149" s="136"/>
      <c r="B149" s="137"/>
      <c r="C149" s="140" t="s">
        <v>560</v>
      </c>
      <c r="D149" s="138" t="s">
        <v>561</v>
      </c>
      <c r="E149" s="165" t="s">
        <v>815</v>
      </c>
      <c r="F149" s="114">
        <f>if($E149=Dropdowns!$D135,Dropdowns!$D$1,if($E149=Dropdowns!$E135,Dropdowns!$E$1,if($E149=Dropdowns!$F135,Dropdowns!$F$1,if($E149=Dropdowns!$G135,Dropdowns!$G$1,"N/A"))))</f>
        <v>3</v>
      </c>
    </row>
    <row r="150">
      <c r="A150" s="136"/>
      <c r="B150" s="137"/>
      <c r="C150" s="138" t="s">
        <v>563</v>
      </c>
      <c r="D150" s="138" t="s">
        <v>564</v>
      </c>
      <c r="E150" s="165" t="s">
        <v>565</v>
      </c>
      <c r="F150" s="114">
        <f>if($E150=Dropdowns!$D136,Dropdowns!$D$1,if($E150=Dropdowns!$E136,Dropdowns!$E$1,if($E150=Dropdowns!$F136,Dropdowns!$F$1,if($E150=Dropdowns!$G136,Dropdowns!$G$1,"N/A"))))</f>
        <v>3</v>
      </c>
    </row>
    <row r="151">
      <c r="A151" s="136"/>
      <c r="B151" s="137"/>
      <c r="C151" s="138" t="s">
        <v>566</v>
      </c>
      <c r="D151" s="138" t="s">
        <v>567</v>
      </c>
      <c r="E151" s="165" t="s">
        <v>568</v>
      </c>
      <c r="F151" s="114">
        <f>if($E151=Dropdowns!$D137,Dropdowns!$D$1,if($E151=Dropdowns!$E137,Dropdowns!$E$1,if($E151=Dropdowns!$F137,Dropdowns!$F$1,if($E151=Dropdowns!$G137,Dropdowns!$G$1,"N/A"))))</f>
        <v>3</v>
      </c>
    </row>
    <row r="152">
      <c r="A152" s="136"/>
      <c r="B152" s="137"/>
      <c r="C152" s="138" t="s">
        <v>569</v>
      </c>
      <c r="D152" s="138" t="s">
        <v>570</v>
      </c>
      <c r="E152" s="165" t="s">
        <v>571</v>
      </c>
      <c r="F152" s="114">
        <f>if($E152=Dropdowns!$D138,Dropdowns!$D$1,if($E152=Dropdowns!$E138,Dropdowns!$E$1,if($E152=Dropdowns!$F138,Dropdowns!$F$1,if($E152=Dropdowns!$G138,Dropdowns!$G$1,"N/A"))))</f>
        <v>3</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772</v>
      </c>
      <c r="F154" s="114">
        <f>if($E154=Dropdowns!$D140,Dropdowns!$D$1,if($E154=Dropdowns!$E140,Dropdowns!$E$1,if($E154=Dropdowns!$F140,Dropdowns!$F$1,if($E154=Dropdowns!$G140,Dropdowns!$G$1,"N/A"))))</f>
        <v>2</v>
      </c>
    </row>
    <row r="155">
      <c r="A155" s="136"/>
      <c r="B155" s="137"/>
      <c r="C155" s="138" t="s">
        <v>578</v>
      </c>
      <c r="D155" s="138" t="s">
        <v>579</v>
      </c>
      <c r="E155" s="165" t="s">
        <v>874</v>
      </c>
      <c r="F155" s="114">
        <f>if($E155=Dropdowns!$D141,Dropdowns!$D$1,if($E155=Dropdowns!$E141,Dropdowns!$E$1,if($E155=Dropdowns!$F141,Dropdowns!$F$1,if($E155=Dropdowns!$G141,Dropdowns!$G$1,"N/A"))))</f>
        <v>3</v>
      </c>
    </row>
    <row r="156">
      <c r="A156" s="136"/>
      <c r="B156" s="137"/>
      <c r="C156" s="138" t="s">
        <v>581</v>
      </c>
      <c r="D156" s="138" t="s">
        <v>582</v>
      </c>
      <c r="E156" s="165" t="s">
        <v>583</v>
      </c>
      <c r="F156" s="114">
        <f>if($E156=Dropdowns!$D142,Dropdowns!$D$1,if($E156=Dropdowns!$E142,Dropdowns!$E$1,if($E156=Dropdowns!$F142,Dropdowns!$F$1,if($E156=Dropdowns!$G142,Dropdowns!$G$1,"N/A"))))</f>
        <v>3</v>
      </c>
    </row>
    <row r="157">
      <c r="A157" s="136"/>
      <c r="B157" s="137"/>
      <c r="C157" s="138" t="s">
        <v>584</v>
      </c>
      <c r="D157" s="138" t="s">
        <v>585</v>
      </c>
      <c r="E157" s="165" t="s">
        <v>586</v>
      </c>
      <c r="F157" s="114">
        <f>if($E157=Dropdowns!$D143,Dropdowns!$D$1,if($E157=Dropdowns!$E143,Dropdowns!$E$1,if($E157=Dropdowns!$F143,Dropdowns!$F$1,if($E157=Dropdowns!$G143,Dropdowns!$G$1,"N/A"))))</f>
        <v>1</v>
      </c>
    </row>
    <row r="158">
      <c r="A158" s="136"/>
      <c r="B158" s="137"/>
      <c r="C158" s="138" t="s">
        <v>587</v>
      </c>
      <c r="D158" s="138" t="s">
        <v>588</v>
      </c>
      <c r="E158" s="165" t="s">
        <v>987</v>
      </c>
      <c r="F158" s="114">
        <f>if($E158=Dropdowns!$D144,Dropdowns!$D$1,if($E158=Dropdowns!$E144,Dropdowns!$E$1,if($E158=Dropdowns!$F144,Dropdowns!$F$1,if($E158=Dropdowns!$G144,Dropdowns!$G$1,"N/A"))))</f>
        <v>0</v>
      </c>
    </row>
    <row r="159">
      <c r="A159" s="142"/>
      <c r="B159" s="143"/>
      <c r="C159" s="144"/>
      <c r="D159" s="145"/>
      <c r="E159" s="166"/>
      <c r="F159" s="144"/>
    </row>
    <row r="160">
      <c r="A160" s="136">
        <f>sum(F160:F185)/Dropdowns!H146</f>
        <v>0.8205128205</v>
      </c>
      <c r="B160" s="137" t="s">
        <v>590</v>
      </c>
      <c r="C160" s="138" t="s">
        <v>591</v>
      </c>
      <c r="D160" s="138" t="s">
        <v>592</v>
      </c>
      <c r="E160" s="165" t="s">
        <v>593</v>
      </c>
      <c r="F160" s="114">
        <f>if($E160=Dropdowns!$D146,Dropdowns!$D$1,if($E160=Dropdowns!$E146,Dropdowns!$E$1,if($E160=Dropdowns!$F146,Dropdowns!$F$1,if($E160=Dropdowns!$G146,Dropdowns!$G$1,"N/A"))))</f>
        <v>3</v>
      </c>
    </row>
    <row r="161">
      <c r="A161" s="136" t="str">
        <f>IFS($A160&gt;=0.81, "Best", $A160&gt;=0.61, "Good", $A160&gt;=0.41, "Average", $A160&gt;=0.21, "Fair", TRUE, "Poor")</f>
        <v>Best</v>
      </c>
      <c r="B161" s="137"/>
      <c r="C161" s="138" t="s">
        <v>594</v>
      </c>
      <c r="D161" s="138" t="s">
        <v>595</v>
      </c>
      <c r="E161" s="165" t="s">
        <v>596</v>
      </c>
      <c r="F161" s="114">
        <f>if($E161=Dropdowns!$D147,Dropdowns!$D$1,if($E161=Dropdowns!$E147,Dropdowns!$E$1,if($E161=Dropdowns!$F147,Dropdowns!$F$1,if($E161=Dropdowns!$G147,Dropdowns!$G$1,"N/A"))))</f>
        <v>3</v>
      </c>
    </row>
    <row r="162">
      <c r="A162" s="136"/>
      <c r="B162" s="137"/>
      <c r="C162" s="138" t="s">
        <v>597</v>
      </c>
      <c r="D162" s="138" t="s">
        <v>598</v>
      </c>
      <c r="E162" s="165" t="s">
        <v>776</v>
      </c>
      <c r="F162" s="114">
        <f>if($E162=Dropdowns!$D148,Dropdowns!$D$1,if($E162=Dropdowns!$E148,Dropdowns!$E$1,if($E162=Dropdowns!$F148,Dropdowns!$F$1,if($E162=Dropdowns!$G148,Dropdowns!$G$1,"N/A"))))</f>
        <v>3</v>
      </c>
    </row>
    <row r="163">
      <c r="A163" s="136"/>
      <c r="B163" s="137"/>
      <c r="C163" s="138" t="s">
        <v>600</v>
      </c>
      <c r="D163" s="138" t="s">
        <v>601</v>
      </c>
      <c r="E163" s="165" t="s">
        <v>602</v>
      </c>
      <c r="F163" s="114">
        <f>if($E163=Dropdowns!$D149,Dropdowns!$D$1,if($E163=Dropdowns!$E149,Dropdowns!$E$1,if($E163=Dropdowns!$F149,Dropdowns!$F$1,if($E163=Dropdowns!$G149,Dropdowns!$G$1,"N/A"))))</f>
        <v>0</v>
      </c>
    </row>
    <row r="164">
      <c r="A164" s="136"/>
      <c r="B164" s="137"/>
      <c r="C164" s="138" t="s">
        <v>603</v>
      </c>
      <c r="D164" s="138" t="s">
        <v>604</v>
      </c>
      <c r="E164" s="165" t="s">
        <v>988</v>
      </c>
      <c r="F164" s="114">
        <f>if($E164=Dropdowns!$D150,Dropdowns!$D$1,if($E164=Dropdowns!$E150,Dropdowns!$E$1,if($E164=Dropdowns!$F150,Dropdowns!$F$1,if($E164=Dropdowns!$G150,Dropdowns!$G$1,"N/A"))))</f>
        <v>0</v>
      </c>
    </row>
    <row r="165">
      <c r="A165" s="136"/>
      <c r="B165" s="137"/>
      <c r="C165" s="138" t="s">
        <v>606</v>
      </c>
      <c r="D165" s="138" t="s">
        <v>607</v>
      </c>
      <c r="E165" s="165" t="s">
        <v>608</v>
      </c>
      <c r="F165" s="114">
        <f>if($E165=Dropdowns!$D151,Dropdowns!$D$1,if($E165=Dropdowns!$E151,Dropdowns!$E$1,if($E165=Dropdowns!$F151,Dropdowns!$F$1,if($E165=Dropdowns!$G151,Dropdowns!$G$1,"N/A"))))</f>
        <v>3</v>
      </c>
    </row>
    <row r="166">
      <c r="A166" s="136"/>
      <c r="B166" s="137"/>
      <c r="C166" s="138" t="s">
        <v>609</v>
      </c>
      <c r="D166" s="138" t="s">
        <v>610</v>
      </c>
      <c r="E166" s="165" t="s">
        <v>777</v>
      </c>
      <c r="F166" s="114">
        <f>if($E166=Dropdowns!$D152,Dropdowns!$D$1,if($E166=Dropdowns!$E152,Dropdowns!$E$1,if($E166=Dropdowns!$F152,Dropdowns!$F$1,if($E166=Dropdowns!$G152,Dropdowns!$G$1,"N/A"))))</f>
        <v>2</v>
      </c>
    </row>
    <row r="167">
      <c r="A167" s="136"/>
      <c r="B167" s="137"/>
      <c r="C167" s="138" t="s">
        <v>612</v>
      </c>
      <c r="D167" s="138" t="s">
        <v>613</v>
      </c>
      <c r="E167" s="165" t="s">
        <v>614</v>
      </c>
      <c r="F167" s="114">
        <f>if($E167=Dropdowns!$D153,Dropdowns!$D$1,if($E167=Dropdowns!$E153,Dropdowns!$E$1,if($E167=Dropdowns!$F153,Dropdowns!$F$1,if($E167=Dropdowns!$G153,Dropdowns!$G$1,"N/A"))))</f>
        <v>3</v>
      </c>
    </row>
    <row r="168">
      <c r="A168" s="136"/>
      <c r="B168" s="137"/>
      <c r="C168" s="138" t="s">
        <v>615</v>
      </c>
      <c r="D168" s="138" t="s">
        <v>616</v>
      </c>
      <c r="E168" s="165" t="s">
        <v>617</v>
      </c>
      <c r="F168" s="114">
        <f>if($E168=Dropdowns!$D154,Dropdowns!$D$1,if($E168=Dropdowns!$E154,Dropdowns!$E$1,if($E168=Dropdowns!$F154,Dropdowns!$F$1,if($E168=Dropdowns!$G154,Dropdowns!$G$1,"N/A"))))</f>
        <v>3</v>
      </c>
    </row>
    <row r="169">
      <c r="A169" s="136"/>
      <c r="B169" s="137"/>
      <c r="C169" s="138" t="s">
        <v>618</v>
      </c>
      <c r="D169" s="138" t="s">
        <v>619</v>
      </c>
      <c r="E169" s="165" t="s">
        <v>989</v>
      </c>
      <c r="F169" s="114">
        <f>if($E169=Dropdowns!$D155,Dropdowns!$D$1,if($E169=Dropdowns!$E155,Dropdowns!$E$1,if($E169=Dropdowns!$F155,Dropdowns!$F$1,if($E169=Dropdowns!$G155,Dropdowns!$G$1,"N/A"))))</f>
        <v>3</v>
      </c>
    </row>
    <row r="170">
      <c r="A170" s="136"/>
      <c r="B170" s="137"/>
      <c r="C170" s="138" t="s">
        <v>621</v>
      </c>
      <c r="D170" s="138" t="s">
        <v>622</v>
      </c>
      <c r="E170" s="165" t="s">
        <v>990</v>
      </c>
      <c r="F170" s="114">
        <f>if($E170=Dropdowns!$D156,Dropdowns!$D$1,if($E170=Dropdowns!$E156,Dropdowns!$E$1,if($E170=Dropdowns!$F156,Dropdowns!$F$1,if($E170=Dropdowns!$G156,Dropdowns!$G$1,"N/A"))))</f>
        <v>3</v>
      </c>
    </row>
    <row r="171">
      <c r="A171" s="136"/>
      <c r="B171" s="137"/>
      <c r="C171" s="138" t="s">
        <v>624</v>
      </c>
      <c r="D171" s="138" t="s">
        <v>625</v>
      </c>
      <c r="E171" s="165" t="s">
        <v>876</v>
      </c>
      <c r="F171" s="114">
        <f>if($E171=Dropdowns!$D157,Dropdowns!$D$1,if($E171=Dropdowns!$E157,Dropdowns!$E$1,if($E171=Dropdowns!$F157,Dropdowns!$F$1,if($E171=Dropdowns!$G157,Dropdowns!$G$1,"N/A"))))</f>
        <v>3</v>
      </c>
    </row>
    <row r="172">
      <c r="A172" s="136"/>
      <c r="B172" s="137"/>
      <c r="C172" s="138" t="s">
        <v>627</v>
      </c>
      <c r="D172" s="138" t="s">
        <v>628</v>
      </c>
      <c r="E172" s="165" t="s">
        <v>908</v>
      </c>
      <c r="F172" s="114">
        <f>if($E172=Dropdowns!$D158,Dropdowns!$D$1,if($E172=Dropdowns!$E158,Dropdowns!$E$1,if($E172=Dropdowns!$F158,Dropdowns!$F$1,if($E172=Dropdowns!$G158,Dropdowns!$G$1,"N/A"))))</f>
        <v>3</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735</v>
      </c>
      <c r="F178" s="114">
        <f>if($E178=Dropdowns!$D164,Dropdowns!$D$1,if($E178=Dropdowns!$E164,Dropdowns!$E$1,if($E178=Dropdowns!$F164,Dropdowns!$F$1,if($E178=Dropdowns!$G164,Dropdowns!$G$1,"N/A"))))</f>
        <v>2</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778</v>
      </c>
      <c r="F180" s="114">
        <f>if($E180=Dropdowns!$D166,Dropdowns!$D$1,if($E180=Dropdowns!$E166,Dropdowns!$E$1,if($E180=Dropdowns!$F166,Dropdowns!$F$1,if($E180=Dropdowns!$G166,Dropdowns!$G$1,"N/A"))))</f>
        <v>2</v>
      </c>
    </row>
    <row r="181">
      <c r="A181" s="136"/>
      <c r="B181" s="137"/>
      <c r="C181" s="138" t="s">
        <v>654</v>
      </c>
      <c r="D181" s="138" t="s">
        <v>655</v>
      </c>
      <c r="E181" s="165" t="s">
        <v>656</v>
      </c>
      <c r="F181" s="114">
        <f>if($E181=Dropdowns!$D167,Dropdowns!$D$1,if($E181=Dropdowns!$E167,Dropdowns!$E$1,if($E181=Dropdowns!$F167,Dropdowns!$F$1,if($E181=Dropdowns!$G167,Dropdowns!$G$1,"N/A"))))</f>
        <v>3</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662</v>
      </c>
      <c r="F183" s="114">
        <f>if($E183=Dropdowns!$D169,Dropdowns!$D$1,if($E183=Dropdowns!$E169,Dropdowns!$E$1,if($E183=Dropdowns!$F169,Dropdowns!$F$1,if($E183=Dropdowns!$G169,Dropdowns!$G$1,"N/A"))))</f>
        <v>3</v>
      </c>
    </row>
    <row r="184">
      <c r="A184" s="136"/>
      <c r="B184" s="137"/>
      <c r="C184" s="138" t="s">
        <v>663</v>
      </c>
      <c r="D184" s="138" t="s">
        <v>664</v>
      </c>
      <c r="E184" s="165" t="s">
        <v>665</v>
      </c>
      <c r="F184" s="114">
        <f>if($E184=Dropdowns!$D170,Dropdowns!$D$1,if($E184=Dropdowns!$E170,Dropdowns!$E$1,if($E184=Dropdowns!$F170,Dropdowns!$F$1,if($E184=Dropdowns!$G170,Dropdowns!$G$1,"N/A"))))</f>
        <v>3</v>
      </c>
    </row>
    <row r="185">
      <c r="A185" s="136"/>
      <c r="B185" s="137"/>
      <c r="C185" s="138" t="s">
        <v>666</v>
      </c>
      <c r="D185" s="138" t="s">
        <v>667</v>
      </c>
      <c r="E185" s="165" t="s">
        <v>822</v>
      </c>
      <c r="F185" s="114">
        <f>if($E185=Dropdowns!$D171,Dropdowns!$D$1,if($E185=Dropdowns!$E171,Dropdowns!$E$1,if($E185=Dropdowns!$F171,Dropdowns!$F$1,if($E185=Dropdowns!$G171,Dropdowns!$G$1,"N/A"))))</f>
        <v>3</v>
      </c>
    </row>
    <row r="186">
      <c r="A186" s="113"/>
      <c r="B186" s="129"/>
      <c r="C186" s="130"/>
      <c r="D186" s="151"/>
      <c r="E186" s="131"/>
      <c r="F186" s="114"/>
    </row>
    <row r="187">
      <c r="A187" s="152" t="s">
        <v>669</v>
      </c>
      <c r="F187" s="114"/>
    </row>
    <row r="188">
      <c r="A188" s="170" t="s">
        <v>991</v>
      </c>
      <c r="B188" s="138"/>
      <c r="C188" s="130"/>
      <c r="D188" s="154" t="s">
        <v>671</v>
      </c>
      <c r="E188" s="131"/>
      <c r="F188" s="114"/>
    </row>
    <row r="189">
      <c r="A189" s="170" t="s">
        <v>992</v>
      </c>
      <c r="B189" s="138"/>
      <c r="C189" s="155"/>
      <c r="D189" s="154" t="s">
        <v>673</v>
      </c>
      <c r="E189" s="131"/>
      <c r="F189" s="114"/>
    </row>
    <row r="190">
      <c r="A190" s="170" t="s">
        <v>993</v>
      </c>
      <c r="B190" s="138"/>
      <c r="C190" s="130"/>
      <c r="D190" s="156" t="s">
        <v>675</v>
      </c>
      <c r="E190" s="131"/>
      <c r="F190" s="114"/>
    </row>
    <row r="191">
      <c r="A191" s="170" t="s">
        <v>994</v>
      </c>
      <c r="B191" s="138"/>
      <c r="C191" s="130"/>
      <c r="D191" s="154" t="s">
        <v>677</v>
      </c>
      <c r="E191" s="131"/>
      <c r="F191" s="114"/>
    </row>
    <row r="192">
      <c r="A192" s="176"/>
      <c r="B192" s="138"/>
      <c r="C192" s="130"/>
      <c r="D192" s="154" t="s">
        <v>679</v>
      </c>
      <c r="E192" s="131"/>
      <c r="F192" s="114"/>
    </row>
    <row r="193">
      <c r="A193" s="176"/>
      <c r="B193" s="129"/>
      <c r="C193" s="155"/>
      <c r="D193" s="151"/>
      <c r="E193" s="131"/>
      <c r="F193" s="114"/>
    </row>
    <row r="194">
      <c r="A194" s="176"/>
      <c r="B194" s="129"/>
      <c r="C194" s="155"/>
      <c r="D194" s="151"/>
      <c r="E194" s="131"/>
      <c r="F194" s="114"/>
    </row>
    <row r="195">
      <c r="A195" s="157"/>
      <c r="B195" s="129"/>
      <c r="C195" s="155"/>
      <c r="D195" s="151"/>
      <c r="E195" s="131"/>
      <c r="F195" s="114"/>
    </row>
    <row r="196">
      <c r="A196" s="157" t="s">
        <v>63</v>
      </c>
      <c r="B196" s="158" t="s">
        <v>680</v>
      </c>
      <c r="C196" s="155"/>
      <c r="D196" s="151"/>
      <c r="E196" s="131"/>
      <c r="F196" s="114"/>
    </row>
    <row r="197">
      <c r="A197" s="157" t="s">
        <v>681</v>
      </c>
      <c r="B197" s="159" t="s">
        <v>682</v>
      </c>
      <c r="F197" s="114"/>
    </row>
    <row r="198">
      <c r="A198" s="157"/>
      <c r="B198" s="129"/>
      <c r="C198" s="155"/>
      <c r="D198" s="151"/>
      <c r="E198" s="131"/>
      <c r="F198" s="114"/>
    </row>
    <row r="199">
      <c r="A199" s="157"/>
      <c r="B199" s="129"/>
      <c r="C199" s="155"/>
      <c r="D199" s="151"/>
      <c r="E199" s="131"/>
      <c r="F199" s="114"/>
    </row>
  </sheetData>
  <mergeCells count="15">
    <mergeCell ref="C8:D8"/>
    <mergeCell ref="C9:D9"/>
    <mergeCell ref="C10:D10"/>
    <mergeCell ref="A11:E11"/>
    <mergeCell ref="A12:E12"/>
    <mergeCell ref="A13:E13"/>
    <mergeCell ref="A187:E187"/>
    <mergeCell ref="B197:E197"/>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3" priority="11" operator="between">
      <formula>"101%"</formula>
      <formula>"66%"</formula>
    </cfRule>
  </conditionalFormatting>
  <conditionalFormatting sqref="B5:B6">
    <cfRule type="cellIs" dxfId="5" priority="12" operator="between">
      <formula>"67%"</formula>
      <formula>"32%"</formula>
    </cfRule>
  </conditionalFormatting>
  <conditionalFormatting sqref="B5:B6">
    <cfRule type="cellIs" dxfId="7" priority="13" operator="lessThanOrEqual">
      <formula>"33%"</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B7:B10">
      <formula1>"✅ Yes,🚫 No,⚠️ Under 18 With Parent Consent Only,🟠 With caution,⚠️ With caution, Parent consent for under 13"</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A190"/>
    <hyperlink r:id="rId7" ref="D190"/>
    <hyperlink r:id="rId8" ref="A191"/>
    <hyperlink r:id="rId9" ref="D191"/>
    <hyperlink r:id="rId10" ref="D192"/>
    <hyperlink r:id="rId11" ref="B196"/>
  </hyperlinks>
  <drawing r:id="rId12"/>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00FF"/>
    <outlinePr summaryBelow="0" summaryRight="0"/>
  </sheetPr>
  <sheetViews>
    <sheetView workbookViewId="0"/>
  </sheetViews>
  <sheetFormatPr customHeight="1" defaultColWidth="12.63" defaultRowHeight="15.75"/>
  <cols>
    <col customWidth="1" min="1" max="1" width="17.63"/>
    <col customWidth="1" min="2" max="2" width="19.13"/>
    <col customWidth="1" min="3" max="3" width="28.5"/>
    <col customWidth="1" min="4" max="4" width="60.13"/>
    <col customWidth="1" min="5" max="5" width="56.75"/>
    <col customWidth="1" hidden="1" min="6" max="6" width="8.13"/>
  </cols>
  <sheetData>
    <row r="1">
      <c r="A1" s="67" t="s">
        <v>137</v>
      </c>
    </row>
    <row r="2">
      <c r="A2" s="180" t="s">
        <v>17</v>
      </c>
    </row>
    <row r="3">
      <c r="A3" s="111" t="s">
        <v>995</v>
      </c>
    </row>
    <row r="4">
      <c r="A4" s="113"/>
      <c r="F4" s="114"/>
    </row>
    <row r="5">
      <c r="A5" s="115" t="s">
        <v>164</v>
      </c>
      <c r="B5" s="116">
        <f>sum(F16:F198)/Dropdowns!K2</f>
        <v>0.7686567164</v>
      </c>
      <c r="C5" s="117" t="str">
        <f t="shared" ref="C5:C6" si="1">IF(AND(B5 &gt;= 0, B5 &lt; 0.33), "FAIL", IF(AND(B5 &gt;= 0.33, B5 &lt;= 0.66), "WARNING", IF(AND(B5 &gt; 0.66, B5 &lt;= 1), "PASS", "")))
</f>
        <v>PASS</v>
      </c>
      <c r="D5" s="118" t="str">
        <f>IFERROR(__xludf.DUMMYFUNCTION("SPARKLINE(B5,{""charttype"",""bar"";""max"",1;""min"",0;""color1"",""#33a854""})"),"")</f>
        <v/>
      </c>
      <c r="E5" s="119" t="s">
        <v>996</v>
      </c>
      <c r="F5" s="120"/>
    </row>
    <row r="6">
      <c r="A6" s="115" t="s">
        <v>166</v>
      </c>
      <c r="B6" s="116">
        <f>sum(F20,F30,F34,F37,F49,F51,F52,F56,F58,F70,F75,F85,F97,F102,F109,F114,F121,F122,F125,F127,F128,F130,F133,F136,F139,F140,F147,F148,F149,F150,F151,F165,F169,F173)/Dropdowns!O2</f>
        <v>0.7857142857</v>
      </c>
      <c r="C6" s="117" t="str">
        <f t="shared" si="1"/>
        <v>PASS</v>
      </c>
      <c r="D6" s="118" t="str">
        <f>IFERROR(__xludf.DUMMYFUNCTION("SPARKLINE(B6,{""charttype"",""bar"";""max"",1;""min"",0;""color1"",""#33a854""})"),"")</f>
        <v/>
      </c>
      <c r="E6" s="121" t="s">
        <v>167</v>
      </c>
      <c r="F6" s="114"/>
    </row>
    <row r="7">
      <c r="A7" s="113"/>
      <c r="B7" s="123" t="s">
        <v>140</v>
      </c>
      <c r="C7" s="124" t="s">
        <v>168</v>
      </c>
      <c r="E7" s="172"/>
      <c r="F7" s="114"/>
    </row>
    <row r="8">
      <c r="B8" s="123" t="s">
        <v>146</v>
      </c>
      <c r="C8" s="126" t="s">
        <v>997</v>
      </c>
      <c r="E8" s="72"/>
      <c r="F8" s="114"/>
    </row>
    <row r="9">
      <c r="B9" s="123" t="s">
        <v>146</v>
      </c>
      <c r="C9" s="126" t="s">
        <v>998</v>
      </c>
      <c r="E9" s="72"/>
      <c r="F9" s="114"/>
    </row>
    <row r="10">
      <c r="B10" s="123" t="s">
        <v>146</v>
      </c>
      <c r="C10" s="126" t="s">
        <v>999</v>
      </c>
      <c r="E10" s="78"/>
      <c r="F10" s="114"/>
    </row>
    <row r="11">
      <c r="A11" s="113"/>
      <c r="F11" s="114"/>
    </row>
    <row r="12">
      <c r="A12" s="127" t="s">
        <v>173</v>
      </c>
      <c r="B12" s="50"/>
      <c r="C12" s="50"/>
      <c r="D12" s="50"/>
      <c r="E12" s="51"/>
      <c r="F12" s="114"/>
    </row>
    <row r="13">
      <c r="A13" s="162" t="s">
        <v>1000</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sum(F16:F18)/Dropdowns!J2</f>
        <v>0.6666666667</v>
      </c>
      <c r="B16" s="137" t="s">
        <v>180</v>
      </c>
      <c r="C16" s="138" t="s">
        <v>181</v>
      </c>
      <c r="D16" s="138" t="s">
        <v>182</v>
      </c>
      <c r="E16" s="141" t="s">
        <v>183</v>
      </c>
      <c r="F16" s="114">
        <f>if($E16=Dropdowns!$D2,Dropdowns!$D$1,if($E16=Dropdowns!$E2,Dropdowns!$E$1,if($E16=Dropdowns!$F2,Dropdowns!$F$1,if($E16=Dropdowns!$G2,Dropdowns!$G$1,"N/A"))))</f>
        <v>3</v>
      </c>
    </row>
    <row r="17">
      <c r="A17" s="136" t="str">
        <f>IFS($A16&gt;=0.81, "Best", $A16&gt;=0.61, "Good", $A16&gt;=0.41, "Average", $A16&gt;=0.21, "Fair", TRUE, "Poor")</f>
        <v>Good</v>
      </c>
      <c r="B17" s="137"/>
      <c r="C17" s="138" t="s">
        <v>184</v>
      </c>
      <c r="D17" s="138" t="s">
        <v>185</v>
      </c>
      <c r="E17" s="141" t="s">
        <v>186</v>
      </c>
      <c r="F17" s="114">
        <f>if($E17=Dropdowns!$D3,Dropdowns!$D$1,if($E17=Dropdowns!$E3,Dropdowns!$E$1,if($E17=Dropdowns!$F3,Dropdowns!$F$1,if($E17=Dropdowns!$G3,Dropdowns!$G$1,"N/A"))))</f>
        <v>3</v>
      </c>
    </row>
    <row r="18">
      <c r="A18" s="136"/>
      <c r="B18" s="137"/>
      <c r="C18" s="140" t="s">
        <v>187</v>
      </c>
      <c r="D18" s="138" t="s">
        <v>188</v>
      </c>
      <c r="E18" s="140" t="s">
        <v>921</v>
      </c>
      <c r="F18" s="114">
        <f>if($E18=Dropdowns!$D4,Dropdowns!$D$1,if($E18=Dropdowns!$E4,Dropdowns!$E$1,if($E18=Dropdowns!$F4,Dropdowns!$F$1,if($E18=Dropdowns!$G4,Dropdowns!$G$1,"N/A"))))</f>
        <v>0</v>
      </c>
    </row>
    <row r="19">
      <c r="A19" s="142"/>
      <c r="B19" s="143"/>
      <c r="C19" s="144"/>
      <c r="D19" s="145"/>
      <c r="E19" s="166"/>
      <c r="F19" s="147"/>
    </row>
    <row r="20">
      <c r="A20" s="136">
        <f>sum(F20:F35)/Dropdowns!J6</f>
        <v>0.8717948718</v>
      </c>
      <c r="B20" s="137" t="s">
        <v>190</v>
      </c>
      <c r="C20" s="126" t="s">
        <v>191</v>
      </c>
      <c r="D20" s="126" t="s">
        <v>192</v>
      </c>
      <c r="E20" s="140" t="s">
        <v>193</v>
      </c>
      <c r="F20" s="114">
        <f>if($E20=Dropdowns!$D6,Dropdowns!$D$1,if($E20=Dropdowns!$E6,Dropdowns!$E$1,if($E20=Dropdowns!$F6,Dropdowns!$F$1,if($E20=Dropdowns!$G6,Dropdowns!$G$1,"N/A"))))</f>
        <v>3</v>
      </c>
    </row>
    <row r="21">
      <c r="A21" s="136" t="str">
        <f>IFS($A20&gt;=0.81, "Best", $A20&gt;=0.61, "Good", $A20&gt;=0.41, "Average", $A20&gt;=0.21, "Fair", TRUE, "Poor")</f>
        <v>Best</v>
      </c>
      <c r="B21" s="137"/>
      <c r="C21" s="138" t="s">
        <v>194</v>
      </c>
      <c r="D21" s="138" t="s">
        <v>195</v>
      </c>
      <c r="E21" s="140" t="s">
        <v>196</v>
      </c>
      <c r="F21" s="114">
        <f>if($E21=Dropdowns!$D7,Dropdowns!$D$1,if($E21=Dropdowns!$E7,Dropdowns!$E$1,if($E21=Dropdowns!$F7,Dropdowns!$F$1,if($E21=Dropdowns!$G7,Dropdowns!$G$1,"N/A"))))</f>
        <v>2</v>
      </c>
    </row>
    <row r="22">
      <c r="A22" s="136"/>
      <c r="B22" s="137"/>
      <c r="C22" s="138" t="s">
        <v>197</v>
      </c>
      <c r="D22" s="138" t="s">
        <v>198</v>
      </c>
      <c r="E22" s="140" t="s">
        <v>199</v>
      </c>
      <c r="F22" s="114">
        <f>if($E22=Dropdowns!$D8,Dropdowns!$D$1,if($E22=Dropdowns!$E8,Dropdowns!$E$1,if($E22=Dropdowns!$F8,Dropdowns!$F$1,if($E22=Dropdowns!$G8,Dropdowns!$G$1,"N/A"))))</f>
        <v>3</v>
      </c>
    </row>
    <row r="23">
      <c r="A23" s="136"/>
      <c r="B23" s="137"/>
      <c r="C23" s="138" t="s">
        <v>200</v>
      </c>
      <c r="D23" s="138" t="s">
        <v>201</v>
      </c>
      <c r="E23" s="140" t="s">
        <v>202</v>
      </c>
      <c r="F23" s="114">
        <f>if($E23=Dropdowns!$D9,Dropdowns!$D$1,if($E23=Dropdowns!$E9,Dropdowns!$E$1,if($E23=Dropdowns!$F9,Dropdowns!$F$1,if($E23=Dropdowns!$G9,Dropdowns!$G$1,"N/A"))))</f>
        <v>3</v>
      </c>
    </row>
    <row r="24">
      <c r="A24" s="136"/>
      <c r="B24" s="137"/>
      <c r="C24" s="138" t="s">
        <v>203</v>
      </c>
      <c r="D24" s="140" t="s">
        <v>204</v>
      </c>
      <c r="E24" s="140" t="s">
        <v>750</v>
      </c>
      <c r="F24" s="114">
        <f>if($E24=Dropdowns!$D10,Dropdowns!$D$1,if($E24=Dropdowns!$E10,Dropdowns!$E$1,if($E24=Dropdowns!$F10,Dropdowns!$F$1,if($E24=Dropdowns!$G10,Dropdowns!$G$1,"N/A"))))</f>
        <v>2</v>
      </c>
    </row>
    <row r="25">
      <c r="A25" s="136"/>
      <c r="B25" s="137"/>
      <c r="C25" s="138" t="s">
        <v>206</v>
      </c>
      <c r="D25" s="138" t="s">
        <v>207</v>
      </c>
      <c r="E25" s="140" t="s">
        <v>208</v>
      </c>
      <c r="F25" s="114">
        <f>if($E25=Dropdowns!$D11,Dropdowns!$D$1,if($E25=Dropdowns!$E11,Dropdowns!$E$1,if($E25=Dropdowns!$F11,Dropdowns!$F$1,if($E25=Dropdowns!$G11,Dropdowns!$G$1,"N/A"))))</f>
        <v>2</v>
      </c>
    </row>
    <row r="26">
      <c r="A26" s="136"/>
      <c r="B26" s="137"/>
      <c r="C26" s="140" t="s">
        <v>209</v>
      </c>
      <c r="D26" s="138" t="s">
        <v>210</v>
      </c>
      <c r="E26" s="140" t="s">
        <v>795</v>
      </c>
      <c r="F26" s="114">
        <f>if($E26=Dropdowns!$D12,Dropdowns!$D$1,if($E26=Dropdowns!$E12,Dropdowns!$E$1,if($E26=Dropdowns!$F12,Dropdowns!$F$1,if($E26=Dropdowns!$G12,Dropdowns!$G$1,"N/A"))))</f>
        <v>3</v>
      </c>
    </row>
    <row r="27">
      <c r="A27" s="136"/>
      <c r="B27" s="137"/>
      <c r="C27" s="138" t="s">
        <v>212</v>
      </c>
      <c r="D27" s="138" t="s">
        <v>213</v>
      </c>
      <c r="E27" s="140" t="s">
        <v>214</v>
      </c>
      <c r="F27" s="114">
        <f>if($E27=Dropdowns!$D13,Dropdowns!$D$1,if($E27=Dropdowns!$E13,Dropdowns!$E$1,if($E27=Dropdowns!$F13,Dropdowns!$F$1,if($E27=Dropdowns!$G13,Dropdowns!$G$1,"N/A"))))</f>
        <v>3</v>
      </c>
    </row>
    <row r="28">
      <c r="A28" s="136"/>
      <c r="B28" s="137"/>
      <c r="C28" s="138" t="s">
        <v>215</v>
      </c>
      <c r="D28" s="138" t="s">
        <v>216</v>
      </c>
      <c r="E28" s="140" t="s">
        <v>693</v>
      </c>
      <c r="F28" s="114">
        <f>if($E28=Dropdowns!$D14,Dropdowns!$D$1,if($E28=Dropdowns!$E14,Dropdowns!$E$1,if($E28=Dropdowns!$F14,Dropdowns!$F$1,if($E28=Dropdowns!$G14,Dropdowns!$G$1,"N/A"))))</f>
        <v>3</v>
      </c>
    </row>
    <row r="29">
      <c r="A29" s="136"/>
      <c r="B29" s="137"/>
      <c r="C29" s="138" t="s">
        <v>218</v>
      </c>
      <c r="D29" s="138" t="s">
        <v>219</v>
      </c>
      <c r="E29" s="140" t="s">
        <v>751</v>
      </c>
      <c r="F29" s="114">
        <f>if($E29=Dropdowns!$D15,Dropdowns!$D$1,if($E29=Dropdowns!$E15,Dropdowns!$E$1,if($E29=Dropdowns!$F15,Dropdowns!$F$1,if($E29=Dropdowns!$G15,Dropdowns!$G$1,"N/A"))))</f>
        <v>2</v>
      </c>
    </row>
    <row r="30">
      <c r="A30" s="136"/>
      <c r="B30" s="174"/>
      <c r="C30" s="138" t="s">
        <v>221</v>
      </c>
      <c r="D30" s="138" t="s">
        <v>222</v>
      </c>
      <c r="E30" s="173" t="s">
        <v>796</v>
      </c>
      <c r="F30" s="114"/>
    </row>
    <row r="31">
      <c r="A31" s="136"/>
      <c r="B31" s="137"/>
      <c r="C31" s="138" t="s">
        <v>224</v>
      </c>
      <c r="D31" s="138" t="s">
        <v>225</v>
      </c>
      <c r="E31" s="173" t="s">
        <v>796</v>
      </c>
      <c r="F31" s="114"/>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232</v>
      </c>
      <c r="F33" s="114">
        <f>if($E33=Dropdowns!$D19,Dropdowns!$D$1,if($E33=Dropdowns!$E19,Dropdowns!$E$1,if($E33=Dropdowns!$F19,Dropdowns!$F$1,if($E33=Dropdowns!$G19,Dropdowns!$G$1,"N/A"))))</f>
        <v>2</v>
      </c>
    </row>
    <row r="34">
      <c r="A34" s="136"/>
      <c r="B34" s="137"/>
      <c r="C34" s="138" t="s">
        <v>233</v>
      </c>
      <c r="D34" s="138" t="s">
        <v>234</v>
      </c>
      <c r="E34" s="165" t="s">
        <v>796</v>
      </c>
      <c r="F34" s="114"/>
    </row>
    <row r="35">
      <c r="A35" s="136"/>
      <c r="B35" s="137"/>
      <c r="C35" s="138" t="s">
        <v>236</v>
      </c>
      <c r="D35" s="138" t="s">
        <v>237</v>
      </c>
      <c r="E35" s="165" t="s">
        <v>238</v>
      </c>
      <c r="F35" s="114">
        <f>if($E35=Dropdowns!$D21,Dropdowns!$D$1,if($E35=Dropdowns!$E21,Dropdowns!$E$1,if($E35=Dropdowns!$F21,Dropdowns!$F$1,if($E35=Dropdowns!$G21,Dropdowns!$G$1,"N/A"))))</f>
        <v>3</v>
      </c>
    </row>
    <row r="36">
      <c r="A36" s="142"/>
      <c r="B36" s="143"/>
      <c r="C36" s="148"/>
      <c r="D36" s="144"/>
      <c r="E36" s="166"/>
      <c r="F36" s="147"/>
    </row>
    <row r="37">
      <c r="A37" s="136">
        <f>sum(F37:F49)/Dropdowns!J23</f>
        <v>0.6666666667</v>
      </c>
      <c r="B37" s="137" t="s">
        <v>239</v>
      </c>
      <c r="C37" s="138" t="s">
        <v>240</v>
      </c>
      <c r="D37" s="138" t="s">
        <v>241</v>
      </c>
      <c r="E37" s="140" t="s">
        <v>242</v>
      </c>
      <c r="F37" s="114">
        <f>if($E37=Dropdowns!$D23,Dropdowns!$D$1,if($E37=Dropdowns!$E23,Dropdowns!$E$1,if($E37=Dropdowns!$F23,Dropdowns!$F$1,if($E37=Dropdowns!$G23,Dropdowns!$G$1,"N/A"))))</f>
        <v>1</v>
      </c>
    </row>
    <row r="38">
      <c r="A38" s="136" t="str">
        <f>IFS($A37&gt;=0.81, "Best", $A37&gt;=0.61, "Good", $A37&gt;=0.41, "Average", $A37&gt;=0.21, "Fair", TRUE, "Poor")</f>
        <v>Good</v>
      </c>
      <c r="B38" s="137"/>
      <c r="C38" s="138" t="s">
        <v>243</v>
      </c>
      <c r="D38" s="138" t="s">
        <v>244</v>
      </c>
      <c r="E38" s="140" t="s">
        <v>245</v>
      </c>
      <c r="F38" s="114">
        <f>if($E38=Dropdowns!$D24,Dropdowns!$D$1,if($E38=Dropdowns!$E24,Dropdowns!$E$1,if($E38=Dropdowns!$F24,Dropdowns!$F$1,if($E38=Dropdowns!$G24,Dropdowns!$G$1,"N/A"))))</f>
        <v>3</v>
      </c>
    </row>
    <row r="39">
      <c r="A39" s="136"/>
      <c r="B39" s="137"/>
      <c r="C39" s="138" t="s">
        <v>246</v>
      </c>
      <c r="D39" s="138" t="s">
        <v>247</v>
      </c>
      <c r="E39" s="140" t="s">
        <v>248</v>
      </c>
      <c r="F39" s="114">
        <f>if($E39=Dropdowns!$D25,Dropdowns!$D$1,if($E39=Dropdowns!$E25,Dropdowns!$E$1,if($E39=Dropdowns!$F25,Dropdowns!$F$1,if($E39=Dropdowns!$G25,Dropdowns!$G$1,"N/A"))))</f>
        <v>2</v>
      </c>
    </row>
    <row r="40">
      <c r="A40" s="136"/>
      <c r="B40" s="137"/>
      <c r="C40" s="138" t="s">
        <v>249</v>
      </c>
      <c r="D40" s="138" t="s">
        <v>250</v>
      </c>
      <c r="E40" s="140" t="s">
        <v>251</v>
      </c>
      <c r="F40" s="114">
        <f>if($E40=Dropdowns!$D26,Dropdowns!$D$1,if($E40=Dropdowns!$E26,Dropdowns!$E$1,if($E40=Dropdowns!$F26,Dropdowns!$F$1,if($E40=Dropdowns!$G26,Dropdowns!$G$1,"N/A"))))</f>
        <v>3</v>
      </c>
    </row>
    <row r="41">
      <c r="A41" s="136"/>
      <c r="B41" s="137"/>
      <c r="C41" s="138" t="s">
        <v>252</v>
      </c>
      <c r="D41" s="138" t="s">
        <v>253</v>
      </c>
      <c r="E41" s="140" t="s">
        <v>254</v>
      </c>
      <c r="F41" s="114">
        <f>if($E41=Dropdowns!$D27,Dropdowns!$D$1,if($E41=Dropdowns!$E27,Dropdowns!$E$1,if($E41=Dropdowns!$F27,Dropdowns!$F$1,if($E41=Dropdowns!$G27,Dropdowns!$G$1,"N/A"))))</f>
        <v>1</v>
      </c>
    </row>
    <row r="42">
      <c r="A42" s="136"/>
      <c r="B42" s="137"/>
      <c r="C42" s="138" t="s">
        <v>255</v>
      </c>
      <c r="D42" s="138" t="s">
        <v>256</v>
      </c>
      <c r="E42" s="140" t="s">
        <v>699</v>
      </c>
      <c r="F42" s="114">
        <f>if($E42=Dropdowns!$D28,Dropdowns!$D$1,if($E42=Dropdowns!$E28,Dropdowns!$E$1,if($E42=Dropdowns!$F28,Dropdowns!$F$1,if($E42=Dropdowns!$G28,Dropdowns!$G$1,"N/A"))))</f>
        <v>2</v>
      </c>
    </row>
    <row r="43">
      <c r="A43" s="136"/>
      <c r="B43" s="137"/>
      <c r="C43" s="138" t="s">
        <v>258</v>
      </c>
      <c r="D43" s="138" t="s">
        <v>259</v>
      </c>
      <c r="E43" s="140" t="s">
        <v>260</v>
      </c>
      <c r="F43" s="114">
        <f>if($E43=Dropdowns!$D29,Dropdowns!$D$1,if($E43=Dropdowns!$E29,Dropdowns!$E$1,if($E43=Dropdowns!$F29,Dropdowns!$F$1,if($E43=Dropdowns!$G29,Dropdowns!$G$1,"N/A"))))</f>
        <v>1</v>
      </c>
    </row>
    <row r="44">
      <c r="A44" s="136"/>
      <c r="B44" s="137"/>
      <c r="C44" s="138" t="s">
        <v>261</v>
      </c>
      <c r="D44" s="138" t="s">
        <v>262</v>
      </c>
      <c r="E44" s="140" t="s">
        <v>701</v>
      </c>
      <c r="F44" s="114">
        <f>if($E44=Dropdowns!$D30,Dropdowns!$D$1,if($E44=Dropdowns!$E30,Dropdowns!$E$1,if($E44=Dropdowns!$F30,Dropdowns!$F$1,if($E44=Dropdowns!$G30,Dropdowns!$G$1,"N/A"))))</f>
        <v>2</v>
      </c>
    </row>
    <row r="45">
      <c r="A45" s="136"/>
      <c r="B45" s="174"/>
      <c r="C45" s="138" t="s">
        <v>264</v>
      </c>
      <c r="D45" s="138" t="s">
        <v>265</v>
      </c>
      <c r="E45" s="165" t="s">
        <v>796</v>
      </c>
      <c r="F45" s="114"/>
    </row>
    <row r="46">
      <c r="A46" s="136"/>
      <c r="B46" s="174"/>
      <c r="C46" s="138" t="s">
        <v>267</v>
      </c>
      <c r="D46" s="138" t="s">
        <v>268</v>
      </c>
      <c r="E46" s="165" t="s">
        <v>796</v>
      </c>
      <c r="F46" s="114"/>
    </row>
    <row r="47">
      <c r="A47" s="136"/>
      <c r="B47" s="137"/>
      <c r="C47" s="138" t="s">
        <v>270</v>
      </c>
      <c r="D47" s="138" t="s">
        <v>271</v>
      </c>
      <c r="E47" s="140" t="s">
        <v>702</v>
      </c>
      <c r="F47" s="114">
        <f>if($E47=Dropdowns!$D33,Dropdowns!$D$1,if($E47=Dropdowns!$E33,Dropdowns!$E$1,if($E47=Dropdowns!$F33,Dropdowns!$F$1,if($E47=Dropdowns!$G33,Dropdowns!$G$1,"N/A"))))</f>
        <v>2</v>
      </c>
    </row>
    <row r="48">
      <c r="A48" s="136"/>
      <c r="B48" s="137"/>
      <c r="C48" s="138" t="s">
        <v>273</v>
      </c>
      <c r="D48" s="138" t="s">
        <v>274</v>
      </c>
      <c r="E48" s="140" t="s">
        <v>703</v>
      </c>
      <c r="F48" s="114">
        <f>if($E48=Dropdowns!$D34,Dropdowns!$D$1,if($E48=Dropdowns!$E34,Dropdowns!$E$1,if($E48=Dropdowns!$F34,Dropdowns!$F$1,if($E48=Dropdowns!$G34,Dropdowns!$G$1,"N/A"))))</f>
        <v>2</v>
      </c>
    </row>
    <row r="49">
      <c r="A49" s="136"/>
      <c r="B49" s="137"/>
      <c r="C49" s="138" t="s">
        <v>276</v>
      </c>
      <c r="D49" s="138" t="s">
        <v>277</v>
      </c>
      <c r="E49" s="140" t="s">
        <v>278</v>
      </c>
      <c r="F49" s="114">
        <f>if($E49=Dropdowns!$D35,Dropdowns!$D$1,if($E49=Dropdowns!$E35,Dropdowns!$E$1,if($E49=Dropdowns!$F35,Dropdowns!$F$1,if($E49=Dropdowns!$G35,Dropdowns!$G$1,"N/A"))))</f>
        <v>3</v>
      </c>
    </row>
    <row r="50">
      <c r="A50" s="142"/>
      <c r="B50" s="143"/>
      <c r="C50" s="144"/>
      <c r="D50" s="144"/>
      <c r="E50" s="166"/>
      <c r="F50" s="147"/>
    </row>
    <row r="51">
      <c r="A51" s="136">
        <f>sum(F51:F76)/Dropdowns!J37</f>
        <v>0.6923076923</v>
      </c>
      <c r="B51" s="137" t="s">
        <v>279</v>
      </c>
      <c r="C51" s="138" t="s">
        <v>280</v>
      </c>
      <c r="D51" s="138" t="s">
        <v>281</v>
      </c>
      <c r="E51" s="140"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40" t="s">
        <v>285</v>
      </c>
      <c r="F52" s="114">
        <f>if($E52=Dropdowns!$D38,Dropdowns!$D$1,if($E52=Dropdowns!$E38,Dropdowns!$E$1,if($E52=Dropdowns!$F38,Dropdowns!$F$1,if($E52=Dropdowns!$G38,Dropdowns!$G$1,"N/A"))))</f>
        <v>3</v>
      </c>
    </row>
    <row r="53">
      <c r="A53" s="136"/>
      <c r="B53" s="137"/>
      <c r="C53" s="140" t="s">
        <v>286</v>
      </c>
      <c r="D53" s="138" t="s">
        <v>287</v>
      </c>
      <c r="E53" s="140" t="s">
        <v>288</v>
      </c>
      <c r="F53" s="114">
        <f>if($E53=Dropdowns!$D39,Dropdowns!$D$1,if($E53=Dropdowns!$E39,Dropdowns!$E$1,if($E53=Dropdowns!$F39,Dropdowns!$F$1,if($E53=Dropdowns!$G39,Dropdowns!$G$1,"N/A"))))</f>
        <v>3</v>
      </c>
    </row>
    <row r="54">
      <c r="A54" s="136"/>
      <c r="B54" s="137"/>
      <c r="C54" s="140" t="s">
        <v>289</v>
      </c>
      <c r="D54" s="138" t="s">
        <v>290</v>
      </c>
      <c r="E54" s="140" t="s">
        <v>291</v>
      </c>
      <c r="F54" s="114">
        <f>if($E54=Dropdowns!$D40,Dropdowns!$D$1,if($E54=Dropdowns!$E40,Dropdowns!$E$1,if($E54=Dropdowns!$F40,Dropdowns!$F$1,if($E54=Dropdowns!$G40,Dropdowns!$G$1,"N/A"))))</f>
        <v>3</v>
      </c>
    </row>
    <row r="55">
      <c r="A55" s="136"/>
      <c r="B55" s="137"/>
      <c r="C55" s="140" t="s">
        <v>292</v>
      </c>
      <c r="D55" s="138" t="s">
        <v>293</v>
      </c>
      <c r="E55" s="140" t="s">
        <v>294</v>
      </c>
      <c r="F55" s="114">
        <f>if($E55=Dropdowns!$D41,Dropdowns!$D$1,if($E55=Dropdowns!$E41,Dropdowns!$E$1,if($E55=Dropdowns!$F41,Dropdowns!$F$1,if($E55=Dropdowns!$G41,Dropdowns!$G$1,"N/A"))))</f>
        <v>1</v>
      </c>
    </row>
    <row r="56">
      <c r="A56" s="136"/>
      <c r="B56" s="137"/>
      <c r="C56" s="140" t="s">
        <v>295</v>
      </c>
      <c r="D56" s="140" t="s">
        <v>296</v>
      </c>
      <c r="E56" s="140" t="s">
        <v>297</v>
      </c>
      <c r="F56" s="114">
        <f>if($E56=Dropdowns!$D42,Dropdowns!$D$1,if($E56=Dropdowns!$E42,Dropdowns!$E$1,if($E56=Dropdowns!$F42,Dropdowns!$F$1,if($E56=Dropdowns!$G42,Dropdowns!$G$1,"N/A"))))</f>
        <v>3</v>
      </c>
    </row>
    <row r="57">
      <c r="A57" s="136"/>
      <c r="B57" s="137"/>
      <c r="C57" s="140" t="s">
        <v>298</v>
      </c>
      <c r="D57" s="140" t="s">
        <v>299</v>
      </c>
      <c r="E57" s="140" t="s">
        <v>835</v>
      </c>
      <c r="F57" s="114">
        <f>if($E57=Dropdowns!$D43,Dropdowns!$D$1,if($E57=Dropdowns!$E43,Dropdowns!$E$1,if($E57=Dropdowns!$F43,Dropdowns!$F$1,if($E57=Dropdowns!$G43,Dropdowns!$G$1,"N/A"))))</f>
        <v>3</v>
      </c>
    </row>
    <row r="58">
      <c r="A58" s="136"/>
      <c r="B58" s="137"/>
      <c r="C58" s="140" t="s">
        <v>301</v>
      </c>
      <c r="D58" s="140" t="s">
        <v>302</v>
      </c>
      <c r="E58" s="140" t="s">
        <v>303</v>
      </c>
      <c r="F58" s="114">
        <f>if($E58=Dropdowns!$D44,Dropdowns!$D$1,if($E58=Dropdowns!$E44,Dropdowns!$E$1,if($E58=Dropdowns!$F44,Dropdowns!$F$1,if($E58=Dropdowns!$G44,Dropdowns!$G$1,"N/A"))))</f>
        <v>3</v>
      </c>
    </row>
    <row r="59">
      <c r="A59" s="136"/>
      <c r="B59" s="137"/>
      <c r="C59" s="140" t="s">
        <v>304</v>
      </c>
      <c r="D59" s="140" t="s">
        <v>305</v>
      </c>
      <c r="E59" s="140" t="s">
        <v>799</v>
      </c>
      <c r="F59" s="114">
        <f>if($E59=Dropdowns!$D45,Dropdowns!$D$1,if($E59=Dropdowns!$E45,Dropdowns!$E$1,if($E59=Dropdowns!$F45,Dropdowns!$F$1,if($E59=Dropdowns!$G45,Dropdowns!$G$1,"N/A"))))</f>
        <v>2</v>
      </c>
    </row>
    <row r="60">
      <c r="A60" s="136"/>
      <c r="B60" s="137"/>
      <c r="C60" s="140" t="s">
        <v>307</v>
      </c>
      <c r="D60" s="140" t="s">
        <v>308</v>
      </c>
      <c r="E60" s="140" t="s">
        <v>800</v>
      </c>
      <c r="F60" s="114">
        <f>if($E60=Dropdowns!$D46,Dropdowns!$D$1,if($E60=Dropdowns!$E46,Dropdowns!$E$1,if($E60=Dropdowns!$F46,Dropdowns!$F$1,if($E60=Dropdowns!$G46,Dropdowns!$G$1,"N/A"))))</f>
        <v>2</v>
      </c>
    </row>
    <row r="61">
      <c r="A61" s="136"/>
      <c r="B61" s="137"/>
      <c r="C61" s="140" t="s">
        <v>310</v>
      </c>
      <c r="D61" s="140" t="s">
        <v>311</v>
      </c>
      <c r="E61" s="140" t="s">
        <v>312</v>
      </c>
      <c r="F61" s="114">
        <f>if($E61=Dropdowns!$D47,Dropdowns!$D$1,if($E61=Dropdowns!$E47,Dropdowns!$E$1,if($E61=Dropdowns!$F47,Dropdowns!$F$1,if($E61=Dropdowns!$G47,Dropdowns!$G$1,"N/A"))))</f>
        <v>1</v>
      </c>
    </row>
    <row r="62">
      <c r="A62" s="136"/>
      <c r="B62" s="137"/>
      <c r="C62" s="138" t="s">
        <v>313</v>
      </c>
      <c r="D62" s="138" t="s">
        <v>314</v>
      </c>
      <c r="E62" s="140" t="s">
        <v>315</v>
      </c>
      <c r="F62" s="114">
        <f>if($E62=Dropdowns!$D48,Dropdowns!$D$1,if($E62=Dropdowns!$E48,Dropdowns!$E$1,if($E62=Dropdowns!$F48,Dropdowns!$F$1,if($E62=Dropdowns!$G48,Dropdowns!$G$1,"N/A"))))</f>
        <v>1</v>
      </c>
    </row>
    <row r="63">
      <c r="A63" s="136"/>
      <c r="B63" s="137"/>
      <c r="C63" s="138" t="s">
        <v>316</v>
      </c>
      <c r="D63" s="138" t="s">
        <v>317</v>
      </c>
      <c r="E63" s="140" t="s">
        <v>318</v>
      </c>
      <c r="F63" s="114">
        <f>if($E63=Dropdowns!$D49,Dropdowns!$D$1,if($E63=Dropdowns!$E49,Dropdowns!$E$1,if($E63=Dropdowns!$F49,Dropdowns!$F$1,if($E63=Dropdowns!$G49,Dropdowns!$G$1,"N/A"))))</f>
        <v>2</v>
      </c>
    </row>
    <row r="64">
      <c r="A64" s="136"/>
      <c r="B64" s="137"/>
      <c r="C64" s="138" t="s">
        <v>319</v>
      </c>
      <c r="D64" s="138" t="s">
        <v>320</v>
      </c>
      <c r="E64" s="140" t="s">
        <v>321</v>
      </c>
      <c r="F64" s="114">
        <f>if($E64=Dropdowns!$D50,Dropdowns!$D$1,if($E64=Dropdowns!$E50,Dropdowns!$E$1,if($E64=Dropdowns!$F50,Dropdowns!$F$1,if($E64=Dropdowns!$G50,Dropdowns!$G$1,"N/A"))))</f>
        <v>1</v>
      </c>
    </row>
    <row r="65">
      <c r="A65" s="136"/>
      <c r="B65" s="137"/>
      <c r="C65" s="138" t="s">
        <v>322</v>
      </c>
      <c r="D65" s="138" t="s">
        <v>323</v>
      </c>
      <c r="E65" s="140" t="s">
        <v>324</v>
      </c>
      <c r="F65" s="114">
        <f>if($E65=Dropdowns!$D51,Dropdowns!$D$1,if($E65=Dropdowns!$E51,Dropdowns!$E$1,if($E65=Dropdowns!$F51,Dropdowns!$F$1,if($E65=Dropdowns!$G51,Dropdowns!$G$1,"N/A"))))</f>
        <v>3</v>
      </c>
    </row>
    <row r="66">
      <c r="A66" s="136"/>
      <c r="B66" s="137"/>
      <c r="C66" s="140" t="s">
        <v>325</v>
      </c>
      <c r="D66" s="138" t="s">
        <v>326</v>
      </c>
      <c r="E66" s="140" t="s">
        <v>802</v>
      </c>
      <c r="F66" s="114">
        <f>if($E66=Dropdowns!$D52,Dropdowns!$D$1,if($E66=Dropdowns!$E52,Dropdowns!$E$1,if($E66=Dropdowns!$F52,Dropdowns!$F$1,if($E66=Dropdowns!$G52,Dropdowns!$G$1,"N/A"))))</f>
        <v>2</v>
      </c>
    </row>
    <row r="67">
      <c r="A67" s="136"/>
      <c r="B67" s="137"/>
      <c r="C67" s="138" t="s">
        <v>328</v>
      </c>
      <c r="D67" s="138" t="s">
        <v>329</v>
      </c>
      <c r="E67" s="140" t="s">
        <v>707</v>
      </c>
      <c r="F67" s="114">
        <f>if($E67=Dropdowns!$D53,Dropdowns!$D$1,if($E67=Dropdowns!$E53,Dropdowns!$E$1,if($E67=Dropdowns!$F53,Dropdowns!$F$1,if($E67=Dropdowns!$G53,Dropdowns!$G$1,"N/A"))))</f>
        <v>2</v>
      </c>
    </row>
    <row r="68">
      <c r="A68" s="136"/>
      <c r="B68" s="137"/>
      <c r="C68" s="140" t="s">
        <v>331</v>
      </c>
      <c r="D68" s="138" t="s">
        <v>332</v>
      </c>
      <c r="E68" s="140" t="s">
        <v>333</v>
      </c>
      <c r="F68" s="114">
        <f>if($E68=Dropdowns!$D54,Dropdowns!$D$1,if($E68=Dropdowns!$E54,Dropdowns!$E$1,if($E68=Dropdowns!$F54,Dropdowns!$F$1,if($E68=Dropdowns!$G54,Dropdowns!$G$1,"N/A"))))</f>
        <v>2</v>
      </c>
    </row>
    <row r="69">
      <c r="A69" s="136"/>
      <c r="B69" s="137"/>
      <c r="C69" s="140" t="s">
        <v>334</v>
      </c>
      <c r="D69" s="140" t="s">
        <v>335</v>
      </c>
      <c r="E69" s="140" t="s">
        <v>709</v>
      </c>
      <c r="F69" s="114">
        <f>if($E69=Dropdowns!$D55,Dropdowns!$D$1,if($E69=Dropdowns!$E55,Dropdowns!$E$1,if($E69=Dropdowns!$F55,Dropdowns!$F$1,if($E69=Dropdowns!$G55,Dropdowns!$G$1,"N/A"))))</f>
        <v>2</v>
      </c>
    </row>
    <row r="70">
      <c r="A70" s="136"/>
      <c r="B70" s="137"/>
      <c r="C70" s="140" t="s">
        <v>337</v>
      </c>
      <c r="D70" s="140" t="s">
        <v>338</v>
      </c>
      <c r="E70" s="140" t="s">
        <v>803</v>
      </c>
      <c r="F70" s="114">
        <f>if($E70=Dropdowns!$D56,Dropdowns!$D$1,if($E70=Dropdowns!$E56,Dropdowns!$E$1,if($E70=Dropdowns!$F56,Dropdowns!$F$1,if($E70=Dropdowns!$G56,Dropdowns!$G$1,"N/A"))))</f>
        <v>2</v>
      </c>
    </row>
    <row r="71">
      <c r="A71" s="136"/>
      <c r="B71" s="137"/>
      <c r="C71" s="140" t="s">
        <v>340</v>
      </c>
      <c r="D71" s="140" t="s">
        <v>341</v>
      </c>
      <c r="E71" s="140" t="s">
        <v>342</v>
      </c>
      <c r="F71" s="114">
        <f>if($E71=Dropdowns!$D57,Dropdowns!$D$1,if($E71=Dropdowns!$E57,Dropdowns!$E$1,if($E71=Dropdowns!$F57,Dropdowns!$F$1,if($E71=Dropdowns!$G57,Dropdowns!$G$1,"N/A"))))</f>
        <v>2</v>
      </c>
    </row>
    <row r="72">
      <c r="A72" s="136"/>
      <c r="B72" s="137"/>
      <c r="C72" s="140" t="s">
        <v>343</v>
      </c>
      <c r="D72" s="140" t="s">
        <v>344</v>
      </c>
      <c r="E72" s="140" t="s">
        <v>345</v>
      </c>
      <c r="F72" s="114">
        <f>if($E72=Dropdowns!$D58,Dropdowns!$D$1,if($E72=Dropdowns!$E58,Dropdowns!$E$1,if($E72=Dropdowns!$F58,Dropdowns!$F$1,if($E72=Dropdowns!$G58,Dropdowns!$G$1,"N/A"))))</f>
        <v>2</v>
      </c>
    </row>
    <row r="73">
      <c r="A73" s="136"/>
      <c r="B73" s="137"/>
      <c r="C73" s="140" t="s">
        <v>346</v>
      </c>
      <c r="D73" s="140" t="s">
        <v>347</v>
      </c>
      <c r="E73" s="140" t="s">
        <v>348</v>
      </c>
      <c r="F73" s="114">
        <f>if($E73=Dropdowns!$D59,Dropdowns!$D$1,if($E73=Dropdowns!$E59,Dropdowns!$E$1,if($E73=Dropdowns!$F59,Dropdowns!$F$1,if($E73=Dropdowns!$G59,Dropdowns!$G$1,"N/A"))))</f>
        <v>2</v>
      </c>
    </row>
    <row r="74">
      <c r="A74" s="136"/>
      <c r="B74" s="137"/>
      <c r="C74" s="138" t="s">
        <v>349</v>
      </c>
      <c r="D74" s="138" t="s">
        <v>350</v>
      </c>
      <c r="E74" s="140" t="s">
        <v>351</v>
      </c>
      <c r="F74" s="114">
        <f>if($E74=Dropdowns!$D60,Dropdowns!$D$1,if($E74=Dropdowns!$E60,Dropdowns!$E$1,if($E74=Dropdowns!$F60,Dropdowns!$F$1,if($E74=Dropdowns!$G60,Dropdowns!$G$1,"N/A"))))</f>
        <v>2</v>
      </c>
    </row>
    <row r="75">
      <c r="A75" s="136"/>
      <c r="B75" s="137"/>
      <c r="C75" s="138" t="s">
        <v>352</v>
      </c>
      <c r="D75" s="138" t="s">
        <v>353</v>
      </c>
      <c r="E75" s="140" t="s">
        <v>804</v>
      </c>
      <c r="F75" s="114">
        <f>if($E75=Dropdowns!$D61,Dropdowns!$D$1,if($E75=Dropdowns!$E61,Dropdowns!$E$1,if($E75=Dropdowns!$F61,Dropdowns!$F$1,if($E75=Dropdowns!$G61,Dropdowns!$G$1,"N/A"))))</f>
        <v>2</v>
      </c>
    </row>
    <row r="76">
      <c r="A76" s="136"/>
      <c r="B76" s="137"/>
      <c r="C76" s="138" t="s">
        <v>355</v>
      </c>
      <c r="D76" s="138" t="s">
        <v>356</v>
      </c>
      <c r="E76" s="140" t="s">
        <v>357</v>
      </c>
      <c r="F76" s="114">
        <f>if($E76=Dropdowns!$D62,Dropdowns!$D$1,if($E76=Dropdowns!$E62,Dropdowns!$E$1,if($E76=Dropdowns!$F62,Dropdowns!$F$1,if($E76=Dropdowns!$G62,Dropdowns!$G$1,"N/A"))))</f>
        <v>2</v>
      </c>
    </row>
    <row r="77">
      <c r="A77" s="142"/>
      <c r="B77" s="143"/>
      <c r="C77" s="144"/>
      <c r="D77" s="144"/>
      <c r="E77" s="166"/>
      <c r="F77" s="147"/>
    </row>
    <row r="78">
      <c r="A78" s="136">
        <f>sum(F78:F83)/Dropdowns!J64</f>
        <v>0.7777777778</v>
      </c>
      <c r="B78" s="137" t="s">
        <v>358</v>
      </c>
      <c r="C78" s="138" t="s">
        <v>359</v>
      </c>
      <c r="D78" s="138" t="s">
        <v>360</v>
      </c>
      <c r="E78" s="140" t="s">
        <v>805</v>
      </c>
      <c r="F78" s="114">
        <f>if($E78=Dropdowns!$D64,Dropdowns!$D$1,if($E78=Dropdowns!$E64,Dropdowns!$E$1,if($E78=Dropdowns!$F64,Dropdowns!$F$1,if($E78=Dropdowns!$G64,Dropdowns!$G$1,"N/A"))))</f>
        <v>2</v>
      </c>
    </row>
    <row r="79">
      <c r="A79" s="136" t="str">
        <f>IFS($A78&gt;=0.81, "Best", $A78&gt;=0.61, "Good", $A78&gt;=0.41, "Average", $A78&gt;=0.21, "Fair", TRUE, "Poor")</f>
        <v>Good</v>
      </c>
      <c r="B79" s="137"/>
      <c r="C79" s="138" t="s">
        <v>362</v>
      </c>
      <c r="D79" s="138" t="s">
        <v>363</v>
      </c>
      <c r="E79" s="140" t="s">
        <v>364</v>
      </c>
      <c r="F79" s="114">
        <f>if($E79=Dropdowns!$D65,Dropdowns!$D$1,if($E79=Dropdowns!$E65,Dropdowns!$E$1,if($E79=Dropdowns!$F65,Dropdowns!$F$1,if($E79=Dropdowns!$G65,Dropdowns!$G$1,"N/A"))))</f>
        <v>3</v>
      </c>
    </row>
    <row r="80">
      <c r="A80" s="136"/>
      <c r="B80" s="137"/>
      <c r="C80" s="138" t="s">
        <v>365</v>
      </c>
      <c r="D80" s="138" t="s">
        <v>366</v>
      </c>
      <c r="E80" s="140" t="s">
        <v>367</v>
      </c>
      <c r="F80" s="114">
        <f>if($E80=Dropdowns!$D66,Dropdowns!$D$1,if($E80=Dropdowns!$E66,Dropdowns!$E$1,if($E80=Dropdowns!$F66,Dropdowns!$F$1,if($E80=Dropdowns!$G66,Dropdowns!$G$1,"N/A"))))</f>
        <v>2</v>
      </c>
    </row>
    <row r="81">
      <c r="A81" s="136"/>
      <c r="B81" s="137"/>
      <c r="C81" s="138" t="s">
        <v>368</v>
      </c>
      <c r="D81" s="138" t="s">
        <v>369</v>
      </c>
      <c r="E81" s="140" t="s">
        <v>370</v>
      </c>
      <c r="F81" s="114">
        <f>if($E81=Dropdowns!$D67,Dropdowns!$D$1,if($E81=Dropdowns!$E67,Dropdowns!$E$1,if($E81=Dropdowns!$F67,Dropdowns!$F$1,if($E81=Dropdowns!$G67,Dropdowns!$G$1,"N/A"))))</f>
        <v>2</v>
      </c>
    </row>
    <row r="82">
      <c r="A82" s="136"/>
      <c r="B82" s="137"/>
      <c r="C82" s="138" t="s">
        <v>371</v>
      </c>
      <c r="D82" s="138" t="s">
        <v>372</v>
      </c>
      <c r="E82" s="140" t="s">
        <v>373</v>
      </c>
      <c r="F82" s="114">
        <f>if($E82=Dropdowns!$D68,Dropdowns!$D$1,if($E82=Dropdowns!$E68,Dropdowns!$E$1,if($E82=Dropdowns!$F68,Dropdowns!$F$1,if($E82=Dropdowns!$G68,Dropdowns!$G$1,"N/A"))))</f>
        <v>2</v>
      </c>
    </row>
    <row r="83">
      <c r="A83" s="136"/>
      <c r="B83" s="137"/>
      <c r="C83" s="138" t="s">
        <v>374</v>
      </c>
      <c r="D83" s="138" t="s">
        <v>375</v>
      </c>
      <c r="E83" s="140" t="s">
        <v>376</v>
      </c>
      <c r="F83" s="114">
        <f>if($E83=Dropdowns!$D69,Dropdowns!$D$1,if($E83=Dropdowns!$E69,Dropdowns!$E$1,if($E83=Dropdowns!$F69,Dropdowns!$F$1,if($E83=Dropdowns!$G69,Dropdowns!$G$1,"N/A"))))</f>
        <v>3</v>
      </c>
    </row>
    <row r="84">
      <c r="A84" s="142"/>
      <c r="B84" s="143"/>
      <c r="C84" s="144"/>
      <c r="D84" s="144"/>
      <c r="E84" s="166"/>
      <c r="F84" s="147"/>
    </row>
    <row r="85">
      <c r="A85" s="136">
        <f>sum(F85:F95)/Dropdowns!J71</f>
        <v>0.8787878788</v>
      </c>
      <c r="B85" s="137" t="s">
        <v>377</v>
      </c>
      <c r="C85" s="138" t="s">
        <v>378</v>
      </c>
      <c r="D85" s="138" t="s">
        <v>379</v>
      </c>
      <c r="E85" s="140" t="s">
        <v>380</v>
      </c>
      <c r="F85" s="114">
        <f>if($E85=Dropdowns!$D71,Dropdowns!$D$1,if($E85=Dropdowns!$E71,Dropdowns!$E$1,if($E85=Dropdowns!$F71,Dropdowns!$F$1,if($E85=Dropdowns!$G71,Dropdowns!$G$1,"N/A"))))</f>
        <v>3</v>
      </c>
    </row>
    <row r="86">
      <c r="A86" s="136" t="str">
        <f>IFS($A85&gt;=0.81, "Best", $A85&gt;=0.61, "Good", $A85&gt;=0.41, "Average", $A85&gt;=0.21, "Fair", TRUE, "Poor")</f>
        <v>Best</v>
      </c>
      <c r="B86" s="137"/>
      <c r="C86" s="138" t="s">
        <v>381</v>
      </c>
      <c r="D86" s="138" t="s">
        <v>382</v>
      </c>
      <c r="E86" s="140" t="s">
        <v>948</v>
      </c>
      <c r="F86" s="114">
        <f>if($E86=Dropdowns!$D72,Dropdowns!$D$1,if($E86=Dropdowns!$E72,Dropdowns!$E$1,if($E86=Dropdowns!$F72,Dropdowns!$F$1,if($E86=Dropdowns!$G72,Dropdowns!$G$1,"N/A"))))</f>
        <v>3</v>
      </c>
    </row>
    <row r="87">
      <c r="A87" s="136"/>
      <c r="B87" s="137"/>
      <c r="C87" s="138" t="s">
        <v>384</v>
      </c>
      <c r="D87" s="138" t="s">
        <v>385</v>
      </c>
      <c r="E87" s="140" t="s">
        <v>865</v>
      </c>
      <c r="F87" s="114">
        <f>if($E87=Dropdowns!$D73,Dropdowns!$D$1,if($E87=Dropdowns!$E73,Dropdowns!$E$1,if($E87=Dropdowns!$F73,Dropdowns!$F$1,if($E87=Dropdowns!$G73,Dropdowns!$G$1,"N/A"))))</f>
        <v>3</v>
      </c>
    </row>
    <row r="88">
      <c r="A88" s="136"/>
      <c r="B88" s="137"/>
      <c r="C88" s="138" t="s">
        <v>387</v>
      </c>
      <c r="D88" s="138" t="s">
        <v>388</v>
      </c>
      <c r="E88" s="140" t="s">
        <v>924</v>
      </c>
      <c r="F88" s="114">
        <f>if($E88=Dropdowns!$D74,Dropdowns!$D$1,if($E88=Dropdowns!$E74,Dropdowns!$E$1,if($E88=Dropdowns!$F74,Dropdowns!$F$1,if($E88=Dropdowns!$G74,Dropdowns!$G$1,"N/A"))))</f>
        <v>3</v>
      </c>
    </row>
    <row r="89">
      <c r="A89" s="136"/>
      <c r="B89" s="137"/>
      <c r="C89" s="138" t="s">
        <v>390</v>
      </c>
      <c r="D89" s="138" t="s">
        <v>391</v>
      </c>
      <c r="E89" s="140" t="s">
        <v>392</v>
      </c>
      <c r="F89" s="114">
        <f>if($E89=Dropdowns!$D75,Dropdowns!$D$1,if($E89=Dropdowns!$E75,Dropdowns!$E$1,if($E89=Dropdowns!$F75,Dropdowns!$F$1,if($E89=Dropdowns!$G75,Dropdowns!$G$1,"N/A"))))</f>
        <v>3</v>
      </c>
    </row>
    <row r="90">
      <c r="A90" s="136"/>
      <c r="B90" s="137"/>
      <c r="C90" s="138" t="s">
        <v>393</v>
      </c>
      <c r="D90" s="138" t="s">
        <v>394</v>
      </c>
      <c r="E90" s="140" t="s">
        <v>713</v>
      </c>
      <c r="F90" s="114">
        <f>if($E90=Dropdowns!$D76,Dropdowns!$D$1,if($E90=Dropdowns!$E76,Dropdowns!$E$1,if($E90=Dropdowns!$F76,Dropdowns!$F$1,if($E90=Dropdowns!$G76,Dropdowns!$G$1,"N/A"))))</f>
        <v>2</v>
      </c>
    </row>
    <row r="91">
      <c r="A91" s="136"/>
      <c r="B91" s="137"/>
      <c r="C91" s="138" t="s">
        <v>396</v>
      </c>
      <c r="D91" s="138" t="s">
        <v>397</v>
      </c>
      <c r="E91" s="140" t="s">
        <v>1001</v>
      </c>
      <c r="F91" s="114">
        <f>if($E91=Dropdowns!$D77,Dropdowns!$D$1,if($E91=Dropdowns!$E77,Dropdowns!$E$1,if($E91=Dropdowns!$F77,Dropdowns!$F$1,if($E91=Dropdowns!$G77,Dropdowns!$G$1,"N/A"))))</f>
        <v>3</v>
      </c>
    </row>
    <row r="92">
      <c r="A92" s="136"/>
      <c r="B92" s="137"/>
      <c r="C92" s="138" t="s">
        <v>399</v>
      </c>
      <c r="D92" s="138" t="s">
        <v>400</v>
      </c>
      <c r="E92" s="140" t="s">
        <v>839</v>
      </c>
      <c r="F92" s="114">
        <f>if($E92=Dropdowns!$D78,Dropdowns!$D$1,if($E92=Dropdowns!$E78,Dropdowns!$E$1,if($E92=Dropdowns!$F78,Dropdowns!$F$1,if($E92=Dropdowns!$G78,Dropdowns!$G$1,"N/A"))))</f>
        <v>3</v>
      </c>
    </row>
    <row r="93">
      <c r="A93" s="136"/>
      <c r="B93" s="137"/>
      <c r="C93" s="138" t="s">
        <v>402</v>
      </c>
      <c r="D93" s="138" t="s">
        <v>403</v>
      </c>
      <c r="E93" s="140" t="s">
        <v>806</v>
      </c>
      <c r="F93" s="114">
        <f>if($E93=Dropdowns!$D79,Dropdowns!$D$1,if($E93=Dropdowns!$E79,Dropdowns!$E$1,if($E93=Dropdowns!$F79,Dropdowns!$F$1,if($E93=Dropdowns!$G79,Dropdowns!$G$1,"N/A"))))</f>
        <v>1</v>
      </c>
    </row>
    <row r="94">
      <c r="A94" s="136"/>
      <c r="B94" s="137"/>
      <c r="C94" s="138" t="s">
        <v>405</v>
      </c>
      <c r="D94" s="138" t="s">
        <v>406</v>
      </c>
      <c r="E94" s="140" t="s">
        <v>807</v>
      </c>
      <c r="F94" s="114">
        <f>if($E94=Dropdowns!$D80,Dropdowns!$D$1,if($E94=Dropdowns!$E80,Dropdowns!$E$1,if($E94=Dropdowns!$F80,Dropdowns!$F$1,if($E94=Dropdowns!$G80,Dropdowns!$G$1,"N/A"))))</f>
        <v>3</v>
      </c>
    </row>
    <row r="95">
      <c r="A95" s="136"/>
      <c r="B95" s="137"/>
      <c r="C95" s="138" t="s">
        <v>408</v>
      </c>
      <c r="D95" s="138" t="s">
        <v>409</v>
      </c>
      <c r="E95" s="140" t="s">
        <v>410</v>
      </c>
      <c r="F95" s="114">
        <f>if($E95=Dropdowns!$D81,Dropdowns!$D$1,if($E95=Dropdowns!$E81,Dropdowns!$E$1,if($E95=Dropdowns!$F81,Dropdowns!$F$1,if($E95=Dropdowns!$G81,Dropdowns!$G$1,"N/A"))))</f>
        <v>2</v>
      </c>
    </row>
    <row r="96">
      <c r="A96" s="142"/>
      <c r="B96" s="143"/>
      <c r="C96" s="148"/>
      <c r="D96" s="144"/>
      <c r="E96" s="166"/>
      <c r="F96" s="147"/>
    </row>
    <row r="97">
      <c r="A97" s="136">
        <f>sum(F97:F112)/Dropdowns!J83</f>
        <v>0.8974358974</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Best</v>
      </c>
      <c r="B98" s="137"/>
      <c r="C98" s="138" t="s">
        <v>415</v>
      </c>
      <c r="D98" s="138" t="s">
        <v>416</v>
      </c>
      <c r="E98" s="165" t="s">
        <v>714</v>
      </c>
      <c r="F98" s="114">
        <f>if($E98=Dropdowns!$D84,Dropdowns!$D$1,if($E98=Dropdowns!$E84,Dropdowns!$E$1,if($E98=Dropdowns!$F84,Dropdowns!$F$1,if($E98=Dropdowns!$G84,Dropdowns!$G$1,"N/A"))))</f>
        <v>2</v>
      </c>
    </row>
    <row r="99">
      <c r="A99" s="136"/>
      <c r="B99" s="137"/>
      <c r="C99" s="138" t="s">
        <v>418</v>
      </c>
      <c r="D99" s="138" t="s">
        <v>419</v>
      </c>
      <c r="E99" s="165" t="s">
        <v>796</v>
      </c>
      <c r="F99" s="114"/>
    </row>
    <row r="100">
      <c r="A100" s="136"/>
      <c r="B100" s="137"/>
      <c r="C100" s="138" t="s">
        <v>421</v>
      </c>
      <c r="D100" s="138" t="s">
        <v>422</v>
      </c>
      <c r="E100" s="165" t="s">
        <v>866</v>
      </c>
      <c r="F100" s="114">
        <f>if($E100=Dropdowns!$D86,Dropdowns!$D$1,if($E100=Dropdowns!$E86,Dropdowns!$E$1,if($E100=Dropdowns!$F86,Dropdowns!$F$1,if($E100=Dropdowns!$G86,Dropdowns!$G$1,"N/A"))))</f>
        <v>3</v>
      </c>
    </row>
    <row r="101">
      <c r="A101" s="136"/>
      <c r="B101" s="137"/>
      <c r="C101" s="138" t="s">
        <v>424</v>
      </c>
      <c r="D101" s="138" t="s">
        <v>425</v>
      </c>
      <c r="E101" s="165" t="s">
        <v>426</v>
      </c>
      <c r="F101" s="114">
        <f>if($E101=Dropdowns!$D87,Dropdowns!$D$1,if($E101=Dropdowns!$E87,Dropdowns!$E$1,if($E101=Dropdowns!$F87,Dropdowns!$F$1,if($E101=Dropdowns!$G87,Dropdowns!$G$1,"N/A"))))</f>
        <v>3</v>
      </c>
    </row>
    <row r="102">
      <c r="A102" s="136"/>
      <c r="B102" s="137"/>
      <c r="C102" s="138" t="s">
        <v>427</v>
      </c>
      <c r="D102" s="138" t="s">
        <v>428</v>
      </c>
      <c r="E102" s="165" t="s">
        <v>796</v>
      </c>
      <c r="F102" s="114"/>
    </row>
    <row r="103">
      <c r="A103" s="136"/>
      <c r="B103" s="137"/>
      <c r="C103" s="138" t="s">
        <v>430</v>
      </c>
      <c r="D103" s="138" t="s">
        <v>431</v>
      </c>
      <c r="E103" s="140" t="s">
        <v>715</v>
      </c>
      <c r="F103" s="114">
        <f>if($E103=Dropdowns!$D89,Dropdowns!$D$1,if($E103=Dropdowns!$E89,Dropdowns!$E$1,if($E103=Dropdowns!$F89,Dropdowns!$F$1,if($E103=Dropdowns!$G89,Dropdowns!$G$1,"N/A"))))</f>
        <v>2</v>
      </c>
    </row>
    <row r="104">
      <c r="A104" s="136"/>
      <c r="B104" s="137"/>
      <c r="C104" s="138" t="s">
        <v>433</v>
      </c>
      <c r="D104" s="138" t="s">
        <v>434</v>
      </c>
      <c r="E104" s="140" t="s">
        <v>716</v>
      </c>
      <c r="F104" s="114">
        <f>if($E104=Dropdowns!$D90,Dropdowns!$D$1,if($E104=Dropdowns!$E90,Dropdowns!$E$1,if($E104=Dropdowns!$F90,Dropdowns!$F$1,if($E104=Dropdowns!$G90,Dropdowns!$G$1,"N/A"))))</f>
        <v>3</v>
      </c>
    </row>
    <row r="105">
      <c r="A105" s="136"/>
      <c r="B105" s="137"/>
      <c r="C105" s="138" t="s">
        <v>436</v>
      </c>
      <c r="D105" s="138" t="s">
        <v>437</v>
      </c>
      <c r="E105" s="140" t="s">
        <v>717</v>
      </c>
      <c r="F105" s="114">
        <f>if($E105=Dropdowns!$D91,Dropdowns!$D$1,if($E105=Dropdowns!$E91,Dropdowns!$E$1,if($E105=Dropdowns!$F91,Dropdowns!$F$1,if($E105=Dropdowns!$G91,Dropdowns!$G$1,"N/A"))))</f>
        <v>2</v>
      </c>
    </row>
    <row r="106">
      <c r="A106" s="136"/>
      <c r="B106" s="137"/>
      <c r="C106" s="138" t="s">
        <v>439</v>
      </c>
      <c r="D106" s="138" t="s">
        <v>440</v>
      </c>
      <c r="E106" s="140" t="s">
        <v>842</v>
      </c>
      <c r="F106" s="114">
        <f>if($E106=Dropdowns!$D92,Dropdowns!$D$1,if($E106=Dropdowns!$E92,Dropdowns!$E$1,if($E106=Dropdowns!$F92,Dropdowns!$F$1,if($E106=Dropdowns!$G92,Dropdowns!$G$1,"N/A"))))</f>
        <v>3</v>
      </c>
    </row>
    <row r="107">
      <c r="A107" s="136"/>
      <c r="B107" s="137"/>
      <c r="C107" s="138" t="s">
        <v>442</v>
      </c>
      <c r="D107" s="138" t="s">
        <v>443</v>
      </c>
      <c r="E107" s="140" t="s">
        <v>843</v>
      </c>
      <c r="F107" s="114">
        <f>if($E107=Dropdowns!$D93,Dropdowns!$D$1,if($E107=Dropdowns!$E93,Dropdowns!$E$1,if($E107=Dropdowns!$F93,Dropdowns!$F$1,if($E107=Dropdowns!$G93,Dropdowns!$G$1,"N/A"))))</f>
        <v>3</v>
      </c>
    </row>
    <row r="108">
      <c r="A108" s="136"/>
      <c r="B108" s="137"/>
      <c r="C108" s="138" t="s">
        <v>445</v>
      </c>
      <c r="D108" s="138" t="s">
        <v>446</v>
      </c>
      <c r="E108" s="140" t="s">
        <v>447</v>
      </c>
      <c r="F108" s="114">
        <f>if($E108=Dropdowns!$D94,Dropdowns!$D$1,if($E108=Dropdowns!$E94,Dropdowns!$E$1,if($E108=Dropdowns!$F94,Dropdowns!$F$1,if($E108=Dropdowns!$G94,Dropdowns!$G$1,"N/A"))))</f>
        <v>3</v>
      </c>
    </row>
    <row r="109">
      <c r="A109" s="136"/>
      <c r="B109" s="137"/>
      <c r="C109" s="138" t="s">
        <v>448</v>
      </c>
      <c r="D109" s="138" t="s">
        <v>449</v>
      </c>
      <c r="E109" s="165" t="s">
        <v>796</v>
      </c>
      <c r="F109" s="114"/>
    </row>
    <row r="110">
      <c r="A110" s="136"/>
      <c r="B110" s="137"/>
      <c r="C110" s="140" t="s">
        <v>451</v>
      </c>
      <c r="D110" s="140" t="s">
        <v>452</v>
      </c>
      <c r="E110" s="140" t="s">
        <v>453</v>
      </c>
      <c r="F110" s="114">
        <f>if($E110=Dropdowns!$D96,Dropdowns!$D$1,if($E110=Dropdowns!$E96,Dropdowns!$E$1,if($E110=Dropdowns!$F96,Dropdowns!$F$1,if($E110=Dropdowns!$G96,Dropdowns!$G$1,"N/A"))))</f>
        <v>3</v>
      </c>
    </row>
    <row r="111">
      <c r="A111" s="136"/>
      <c r="B111" s="137"/>
      <c r="C111" s="140" t="s">
        <v>454</v>
      </c>
      <c r="D111" s="140" t="s">
        <v>455</v>
      </c>
      <c r="E111" s="140" t="s">
        <v>844</v>
      </c>
      <c r="F111" s="114">
        <f>if($E111=Dropdowns!$D97,Dropdowns!$D$1,if($E111=Dropdowns!$E97,Dropdowns!$E$1,if($E111=Dropdowns!$F97,Dropdowns!$F$1,if($E111=Dropdowns!$G97,Dropdowns!$G$1,"N/A"))))</f>
        <v>3</v>
      </c>
    </row>
    <row r="112">
      <c r="A112" s="136"/>
      <c r="B112" s="137"/>
      <c r="C112" s="138" t="s">
        <v>457</v>
      </c>
      <c r="D112" s="140" t="s">
        <v>458</v>
      </c>
      <c r="E112" s="149"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sum(F114:F118)/Dropdowns!J100</f>
        <v>0.7333333333</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$A114&gt;=0.61,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sum(F120:F131)/Dropdowns!J106</f>
        <v>0.8333333333</v>
      </c>
      <c r="B120" s="137" t="s">
        <v>476</v>
      </c>
      <c r="C120" s="138" t="s">
        <v>477</v>
      </c>
      <c r="D120" s="138" t="s">
        <v>478</v>
      </c>
      <c r="E120" s="140" t="s">
        <v>1002</v>
      </c>
      <c r="F120" s="114">
        <f>if($E120=Dropdowns!$D106,Dropdowns!$D$1,if($E120=Dropdowns!$E106,Dropdowns!$E$1,if($E120=Dropdowns!$F106,Dropdowns!$F$1,if($E120=Dropdowns!$G106,Dropdowns!$G$1,"N/A"))))</f>
        <v>3</v>
      </c>
    </row>
    <row r="121">
      <c r="A121" s="136" t="str">
        <f>IFS($A120&gt;=0.81, "Best", $A120&gt;=0.61, "Good", $A120&gt;=0.41, "Average", $A120&gt;=0.21, "Fair", TRUE, "Poor")</f>
        <v>Best</v>
      </c>
      <c r="B121" s="137"/>
      <c r="C121" s="140" t="s">
        <v>480</v>
      </c>
      <c r="D121" s="138" t="s">
        <v>481</v>
      </c>
      <c r="E121" s="140" t="s">
        <v>482</v>
      </c>
      <c r="F121" s="114">
        <f>if($E121=Dropdowns!$D107,Dropdowns!$D$1,if($E121=Dropdowns!$E107,Dropdowns!$E$1,if($E121=Dropdowns!$F107,Dropdowns!$F$1,if($E121=Dropdowns!$G107,Dropdowns!$G$1,"N/A"))))</f>
        <v>3</v>
      </c>
    </row>
    <row r="122">
      <c r="A122" s="136"/>
      <c r="B122" s="137"/>
      <c r="C122" s="138" t="s">
        <v>483</v>
      </c>
      <c r="D122" s="138" t="s">
        <v>484</v>
      </c>
      <c r="E122" s="140" t="s">
        <v>485</v>
      </c>
      <c r="F122" s="114">
        <f>if($E122=Dropdowns!$D108,Dropdowns!$D$1,if($E122=Dropdowns!$E108,Dropdowns!$E$1,if($E122=Dropdowns!$F108,Dropdowns!$F$1,if($E122=Dropdowns!$G108,Dropdowns!$G$1,"N/A"))))</f>
        <v>3</v>
      </c>
    </row>
    <row r="123">
      <c r="A123" s="136"/>
      <c r="B123" s="137"/>
      <c r="C123" s="138" t="s">
        <v>486</v>
      </c>
      <c r="D123" s="138" t="s">
        <v>487</v>
      </c>
      <c r="E123" s="140" t="s">
        <v>811</v>
      </c>
      <c r="F123" s="114">
        <f>if($E123=Dropdowns!$D109,Dropdowns!$D$1,if($E123=Dropdowns!$E109,Dropdowns!$E$1,if($E123=Dropdowns!$F109,Dropdowns!$F$1,if($E123=Dropdowns!$G109,Dropdowns!$G$1,"N/A"))))</f>
        <v>3</v>
      </c>
    </row>
    <row r="124">
      <c r="A124" s="136"/>
      <c r="B124" s="137"/>
      <c r="C124" s="138" t="s">
        <v>489</v>
      </c>
      <c r="D124" s="138" t="s">
        <v>490</v>
      </c>
      <c r="E124" s="140" t="s">
        <v>812</v>
      </c>
      <c r="F124" s="114">
        <f>if($E124=Dropdowns!$D110,Dropdowns!$D$1,if($E124=Dropdowns!$E110,Dropdowns!$E$1,if($E124=Dropdowns!$F110,Dropdowns!$F$1,if($E124=Dropdowns!$G110,Dropdowns!$G$1,"N/A"))))</f>
        <v>2</v>
      </c>
    </row>
    <row r="125">
      <c r="A125" s="136"/>
      <c r="B125" s="137"/>
      <c r="C125" s="140" t="s">
        <v>492</v>
      </c>
      <c r="D125" s="138" t="s">
        <v>493</v>
      </c>
      <c r="E125" s="140" t="s">
        <v>494</v>
      </c>
      <c r="F125" s="114">
        <f>if($E125=Dropdowns!$D111,Dropdowns!$D$1,if($E125=Dropdowns!$E111,Dropdowns!$E$1,if($E125=Dropdowns!$F111,Dropdowns!$F$1,if($E125=Dropdowns!$G111,Dropdowns!$G$1,"N/A"))))</f>
        <v>3</v>
      </c>
    </row>
    <row r="126">
      <c r="A126" s="136"/>
      <c r="B126" s="137"/>
      <c r="C126" s="138" t="s">
        <v>495</v>
      </c>
      <c r="D126" s="138" t="s">
        <v>496</v>
      </c>
      <c r="E126" s="140" t="s">
        <v>813</v>
      </c>
      <c r="F126" s="114">
        <f>if($E126=Dropdowns!$D112,Dropdowns!$D$1,if($E126=Dropdowns!$E112,Dropdowns!$E$1,if($E126=Dropdowns!$F112,Dropdowns!$F$1,if($E126=Dropdowns!$G112,Dropdowns!$G$1,"N/A"))))</f>
        <v>2</v>
      </c>
    </row>
    <row r="127">
      <c r="A127" s="136"/>
      <c r="B127" s="137"/>
      <c r="C127" s="138" t="s">
        <v>498</v>
      </c>
      <c r="D127" s="138" t="s">
        <v>499</v>
      </c>
      <c r="E127" s="140" t="s">
        <v>500</v>
      </c>
      <c r="F127" s="114">
        <f>if($E127=Dropdowns!$D113,Dropdowns!$D$1,if($E127=Dropdowns!$E113,Dropdowns!$E$1,if($E127=Dropdowns!$F113,Dropdowns!$F$1,if($E127=Dropdowns!$G113,Dropdowns!$G$1,"N/A"))))</f>
        <v>3</v>
      </c>
    </row>
    <row r="128">
      <c r="A128" s="136"/>
      <c r="B128" s="137"/>
      <c r="C128" s="138" t="s">
        <v>501</v>
      </c>
      <c r="D128" s="138" t="s">
        <v>502</v>
      </c>
      <c r="E128" s="140" t="s">
        <v>814</v>
      </c>
      <c r="F128" s="114">
        <f>if($E128=Dropdowns!$D114,Dropdowns!$D$1,if($E128=Dropdowns!$E114,Dropdowns!$E$1,if($E128=Dropdowns!$F114,Dropdowns!$F$1,if($E128=Dropdowns!$G114,Dropdowns!$G$1,"N/A"))))</f>
        <v>2</v>
      </c>
    </row>
    <row r="129">
      <c r="A129" s="136"/>
      <c r="B129" s="137"/>
      <c r="C129" s="138" t="s">
        <v>504</v>
      </c>
      <c r="D129" s="138" t="s">
        <v>505</v>
      </c>
      <c r="E129" s="140" t="s">
        <v>506</v>
      </c>
      <c r="F129" s="114">
        <f>if($E129=Dropdowns!$D115,Dropdowns!$D$1,if($E129=Dropdowns!$E115,Dropdowns!$E$1,if($E129=Dropdowns!$F115,Dropdowns!$F$1,if($E129=Dropdowns!$G115,Dropdowns!$G$1,"N/A"))))</f>
        <v>1</v>
      </c>
    </row>
    <row r="130">
      <c r="A130" s="136"/>
      <c r="B130" s="137"/>
      <c r="C130" s="138" t="s">
        <v>507</v>
      </c>
      <c r="D130" s="138" t="s">
        <v>508</v>
      </c>
      <c r="E130" s="140" t="s">
        <v>509</v>
      </c>
      <c r="F130" s="114">
        <f>if($E130=Dropdowns!$D116,Dropdowns!$D$1,if($E130=Dropdowns!$E116,Dropdowns!$E$1,if($E130=Dropdowns!$F116,Dropdowns!$F$1,if($E130=Dropdowns!$G116,Dropdowns!$G$1,"N/A"))))</f>
        <v>3</v>
      </c>
    </row>
    <row r="131">
      <c r="A131" s="136"/>
      <c r="B131" s="137"/>
      <c r="C131" s="138" t="s">
        <v>510</v>
      </c>
      <c r="D131" s="138" t="s">
        <v>511</v>
      </c>
      <c r="E131" s="140"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sum(F133:F144)/Dropdowns!J119</f>
        <v>0.6944444444</v>
      </c>
      <c r="B133" s="137" t="s">
        <v>513</v>
      </c>
      <c r="C133" s="138" t="s">
        <v>514</v>
      </c>
      <c r="D133" s="138" t="s">
        <v>515</v>
      </c>
      <c r="E133" s="140" t="s">
        <v>516</v>
      </c>
      <c r="F133" s="114">
        <f>if($E133=Dropdowns!$D119,Dropdowns!$D$1,if($E133=Dropdowns!$E119,Dropdowns!$E$1,if($E133=Dropdowns!$F119,Dropdowns!$F$1,if($E133=Dropdowns!$G119,Dropdowns!$G$1,"N/A"))))</f>
        <v>2</v>
      </c>
    </row>
    <row r="134">
      <c r="A134" s="136" t="str">
        <f>IFS($A133&gt;=0.81, "Best", $A133&gt;=0.61, "Good", $A133&gt;=0.41, "Average", $A133&gt;=0.21, "Fair", TRUE, "Poor")</f>
        <v>Good</v>
      </c>
      <c r="B134" s="137"/>
      <c r="C134" s="138" t="s">
        <v>517</v>
      </c>
      <c r="D134" s="138" t="s">
        <v>518</v>
      </c>
      <c r="E134" s="140" t="s">
        <v>519</v>
      </c>
      <c r="F134" s="114">
        <f>if($E134=Dropdowns!$D120,Dropdowns!$D$1,if($E134=Dropdowns!$E120,Dropdowns!$E$1,if($E134=Dropdowns!$F120,Dropdowns!$F$1,if($E134=Dropdowns!$G120,Dropdowns!$G$1,"N/A"))))</f>
        <v>2</v>
      </c>
    </row>
    <row r="135">
      <c r="A135" s="136"/>
      <c r="B135" s="137"/>
      <c r="C135" s="138" t="s">
        <v>520</v>
      </c>
      <c r="D135" s="138" t="s">
        <v>521</v>
      </c>
      <c r="E135" s="140" t="s">
        <v>724</v>
      </c>
      <c r="F135" s="114">
        <f>if($E135=Dropdowns!$D121,Dropdowns!$D$1,if($E135=Dropdowns!$E121,Dropdowns!$E$1,if($E135=Dropdowns!$F121,Dropdowns!$F$1,if($E135=Dropdowns!$G121,Dropdowns!$G$1,"N/A"))))</f>
        <v>2</v>
      </c>
    </row>
    <row r="136">
      <c r="A136" s="136"/>
      <c r="B136" s="137"/>
      <c r="C136" s="138" t="s">
        <v>523</v>
      </c>
      <c r="D136" s="138" t="s">
        <v>524</v>
      </c>
      <c r="E136" s="140" t="s">
        <v>725</v>
      </c>
      <c r="F136" s="114">
        <f>if($E136=Dropdowns!$D122,Dropdowns!$D$1,if($E136=Dropdowns!$E122,Dropdowns!$E$1,if($E136=Dropdowns!$F122,Dropdowns!$F$1,if($E136=Dropdowns!$G122,Dropdowns!$G$1,"N/A"))))</f>
        <v>2</v>
      </c>
    </row>
    <row r="137">
      <c r="A137" s="136"/>
      <c r="B137" s="137"/>
      <c r="C137" s="138" t="s">
        <v>526</v>
      </c>
      <c r="D137" s="138" t="s">
        <v>527</v>
      </c>
      <c r="E137" s="140" t="s">
        <v>726</v>
      </c>
      <c r="F137" s="114">
        <f>if($E137=Dropdowns!$D123,Dropdowns!$D$1,if($E137=Dropdowns!$E123,Dropdowns!$E$1,if($E137=Dropdowns!$F123,Dropdowns!$F$1,if($E137=Dropdowns!$G123,Dropdowns!$G$1,"N/A"))))</f>
        <v>2</v>
      </c>
    </row>
    <row r="138">
      <c r="A138" s="136"/>
      <c r="B138" s="137"/>
      <c r="C138" s="140" t="s">
        <v>529</v>
      </c>
      <c r="D138" s="138" t="s">
        <v>530</v>
      </c>
      <c r="E138" s="140" t="s">
        <v>727</v>
      </c>
      <c r="F138" s="114">
        <f>if($E138=Dropdowns!$D124,Dropdowns!$D$1,if($E138=Dropdowns!$E124,Dropdowns!$E$1,if($E138=Dropdowns!$F124,Dropdowns!$F$1,if($E138=Dropdowns!$G124,Dropdowns!$G$1,"N/A"))))</f>
        <v>2</v>
      </c>
    </row>
    <row r="139">
      <c r="A139" s="136"/>
      <c r="B139" s="137"/>
      <c r="C139" s="138" t="s">
        <v>532</v>
      </c>
      <c r="D139" s="138" t="s">
        <v>533</v>
      </c>
      <c r="E139" s="140" t="s">
        <v>534</v>
      </c>
      <c r="F139" s="114">
        <f>if($E139=Dropdowns!$D125,Dropdowns!$D$1,if($E139=Dropdowns!$E125,Dropdowns!$E$1,if($E139=Dropdowns!$F125,Dropdowns!$F$1,if($E139=Dropdowns!$G125,Dropdowns!$G$1,"N/A"))))</f>
        <v>2</v>
      </c>
    </row>
    <row r="140">
      <c r="A140" s="136"/>
      <c r="B140" s="137"/>
      <c r="C140" s="138" t="s">
        <v>535</v>
      </c>
      <c r="D140" s="138" t="s">
        <v>536</v>
      </c>
      <c r="E140" s="140" t="s">
        <v>537</v>
      </c>
      <c r="F140" s="114">
        <f>if($E140=Dropdowns!$D126,Dropdowns!$D$1,if($E140=Dropdowns!$E126,Dropdowns!$E$1,if($E140=Dropdowns!$F126,Dropdowns!$F$1,if($E140=Dropdowns!$G126,Dropdowns!$G$1,"N/A"))))</f>
        <v>2</v>
      </c>
    </row>
    <row r="141">
      <c r="A141" s="136"/>
      <c r="B141" s="137"/>
      <c r="C141" s="138" t="s">
        <v>538</v>
      </c>
      <c r="D141" s="138" t="s">
        <v>539</v>
      </c>
      <c r="E141" s="140" t="s">
        <v>540</v>
      </c>
      <c r="F141" s="114">
        <f>if($E141=Dropdowns!$D127,Dropdowns!$D$1,if($E141=Dropdowns!$E127,Dropdowns!$E$1,if($E141=Dropdowns!$F127,Dropdowns!$F$1,if($E141=Dropdowns!$G127,Dropdowns!$G$1,"N/A"))))</f>
        <v>2</v>
      </c>
    </row>
    <row r="142">
      <c r="A142" s="136"/>
      <c r="B142" s="137"/>
      <c r="C142" s="138" t="s">
        <v>541</v>
      </c>
      <c r="D142" s="138" t="s">
        <v>542</v>
      </c>
      <c r="E142" s="140" t="s">
        <v>543</v>
      </c>
      <c r="F142" s="114">
        <f>if($E142=Dropdowns!$D128,Dropdowns!$D$1,if($E142=Dropdowns!$E128,Dropdowns!$E$1,if($E142=Dropdowns!$F128,Dropdowns!$F$1,if($E142=Dropdowns!$G128,Dropdowns!$G$1,"N/A"))))</f>
        <v>2</v>
      </c>
    </row>
    <row r="143">
      <c r="A143" s="136"/>
      <c r="B143" s="137"/>
      <c r="C143" s="138" t="s">
        <v>544</v>
      </c>
      <c r="D143" s="138" t="s">
        <v>545</v>
      </c>
      <c r="E143" s="140" t="s">
        <v>901</v>
      </c>
      <c r="F143" s="114">
        <f>if($E143=Dropdowns!$D129,Dropdowns!$D$1,if($E143=Dropdowns!$E129,Dropdowns!$E$1,if($E143=Dropdowns!$F129,Dropdowns!$F$1,if($E143=Dropdowns!$G129,Dropdowns!$G$1,"N/A"))))</f>
        <v>3</v>
      </c>
    </row>
    <row r="144">
      <c r="A144" s="136"/>
      <c r="B144" s="137"/>
      <c r="C144" s="138" t="s">
        <v>547</v>
      </c>
      <c r="D144" s="138" t="s">
        <v>548</v>
      </c>
      <c r="E144" s="140"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sum(F146:F158)/Dropdowns!J132</f>
        <v>0.6944444444</v>
      </c>
      <c r="B146" s="137" t="s">
        <v>550</v>
      </c>
      <c r="C146" s="138" t="s">
        <v>551</v>
      </c>
      <c r="D146" s="138" t="s">
        <v>552</v>
      </c>
      <c r="E146" s="140" t="s">
        <v>553</v>
      </c>
      <c r="F146" s="114">
        <f>if($E146=Dropdowns!$D132,Dropdowns!$D$1,if($E146=Dropdowns!$E132,Dropdowns!$E$1,if($E146=Dropdowns!$F132,Dropdowns!$F$1,if($E146=Dropdowns!$G132,Dropdowns!$G$1,"N/A"))))</f>
        <v>3</v>
      </c>
    </row>
    <row r="147">
      <c r="A147" s="136" t="str">
        <f>IFS($A146&gt;=0.81, "Best", $A146&gt;=0.61, "Good", $A146&gt;=0.41, "Average", $A146&gt;=0.21, "Fair", TRUE, "Poor")</f>
        <v>Good</v>
      </c>
      <c r="B147" s="137"/>
      <c r="C147" s="138" t="s">
        <v>554</v>
      </c>
      <c r="D147" s="138" t="s">
        <v>555</v>
      </c>
      <c r="E147" s="140" t="s">
        <v>1003</v>
      </c>
      <c r="F147" s="114">
        <f>if($E147=Dropdowns!$D133,Dropdowns!$D$1,if($E147=Dropdowns!$E133,Dropdowns!$E$1,if($E147=Dropdowns!$F133,Dropdowns!$F$1,if($E147=Dropdowns!$G133,Dropdowns!$G$1,"N/A"))))</f>
        <v>1</v>
      </c>
    </row>
    <row r="148">
      <c r="A148" s="136"/>
      <c r="B148" s="137"/>
      <c r="C148" s="138" t="s">
        <v>557</v>
      </c>
      <c r="D148" s="138" t="s">
        <v>558</v>
      </c>
      <c r="E148" s="140" t="s">
        <v>559</v>
      </c>
      <c r="F148" s="114">
        <f>if($E148=Dropdowns!$D134,Dropdowns!$D$1,if($E148=Dropdowns!$E134,Dropdowns!$E$1,if($E148=Dropdowns!$F134,Dropdowns!$F$1,if($E148=Dropdowns!$G134,Dropdowns!$G$1,"N/A"))))</f>
        <v>3</v>
      </c>
    </row>
    <row r="149">
      <c r="A149" s="136"/>
      <c r="B149" s="137"/>
      <c r="C149" s="140" t="s">
        <v>560</v>
      </c>
      <c r="D149" s="138" t="s">
        <v>561</v>
      </c>
      <c r="E149" s="140" t="s">
        <v>562</v>
      </c>
      <c r="F149" s="114">
        <f>if($E149=Dropdowns!$D135,Dropdowns!$D$1,if($E149=Dropdowns!$E135,Dropdowns!$E$1,if($E149=Dropdowns!$F135,Dropdowns!$F$1,if($E149=Dropdowns!$G135,Dropdowns!$G$1,"N/A"))))</f>
        <v>1</v>
      </c>
    </row>
    <row r="150">
      <c r="A150" s="136"/>
      <c r="B150" s="137"/>
      <c r="C150" s="138" t="s">
        <v>563</v>
      </c>
      <c r="D150" s="138" t="s">
        <v>564</v>
      </c>
      <c r="E150" s="140" t="s">
        <v>565</v>
      </c>
      <c r="F150" s="114">
        <f>if($E150=Dropdowns!$D136,Dropdowns!$D$1,if($E150=Dropdowns!$E136,Dropdowns!$E$1,if($E150=Dropdowns!$F136,Dropdowns!$F$1,if($E150=Dropdowns!$G136,Dropdowns!$G$1,"N/A"))))</f>
        <v>3</v>
      </c>
    </row>
    <row r="151">
      <c r="A151" s="136"/>
      <c r="B151" s="137"/>
      <c r="C151" s="138" t="s">
        <v>566</v>
      </c>
      <c r="D151" s="138" t="s">
        <v>567</v>
      </c>
      <c r="E151" s="165" t="s">
        <v>796</v>
      </c>
      <c r="F151" s="114"/>
    </row>
    <row r="152">
      <c r="A152" s="136"/>
      <c r="B152" s="137"/>
      <c r="C152" s="138" t="s">
        <v>569</v>
      </c>
      <c r="D152" s="138" t="s">
        <v>570</v>
      </c>
      <c r="E152" s="140" t="s">
        <v>905</v>
      </c>
      <c r="F152" s="114">
        <f>if($E152=Dropdowns!$D138,Dropdowns!$D$1,if($E152=Dropdowns!$E138,Dropdowns!$E$1,if($E152=Dropdowns!$F138,Dropdowns!$F$1,if($E152=Dropdowns!$G138,Dropdowns!$G$1,"N/A"))))</f>
        <v>2</v>
      </c>
    </row>
    <row r="153">
      <c r="A153" s="136"/>
      <c r="B153" s="137"/>
      <c r="C153" s="140" t="s">
        <v>572</v>
      </c>
      <c r="D153" s="138" t="s">
        <v>573</v>
      </c>
      <c r="E153" s="140" t="s">
        <v>574</v>
      </c>
      <c r="F153" s="114">
        <f>if($E153=Dropdowns!$D139,Dropdowns!$D$1,if($E153=Dropdowns!$E139,Dropdowns!$E$1,if($E153=Dropdowns!$F139,Dropdowns!$F$1,if($E153=Dropdowns!$G139,Dropdowns!$G$1,"N/A"))))</f>
        <v>1</v>
      </c>
    </row>
    <row r="154">
      <c r="A154" s="136"/>
      <c r="B154" s="137"/>
      <c r="C154" s="138" t="s">
        <v>575</v>
      </c>
      <c r="D154" s="138" t="s">
        <v>576</v>
      </c>
      <c r="E154" s="140" t="s">
        <v>772</v>
      </c>
      <c r="F154" s="114">
        <f>if($E154=Dropdowns!$D140,Dropdowns!$D$1,if($E154=Dropdowns!$E140,Dropdowns!$E$1,if($E154=Dropdowns!$F140,Dropdowns!$F$1,if($E154=Dropdowns!$G140,Dropdowns!$G$1,"N/A"))))</f>
        <v>2</v>
      </c>
    </row>
    <row r="155">
      <c r="A155" s="136"/>
      <c r="B155" s="137"/>
      <c r="C155" s="138" t="s">
        <v>578</v>
      </c>
      <c r="D155" s="138" t="s">
        <v>579</v>
      </c>
      <c r="E155" s="140" t="s">
        <v>817</v>
      </c>
      <c r="F155" s="114">
        <f>if($E155=Dropdowns!$D141,Dropdowns!$D$1,if($E155=Dropdowns!$E141,Dropdowns!$E$1,if($E155=Dropdowns!$F141,Dropdowns!$F$1,if($E155=Dropdowns!$G141,Dropdowns!$G$1,"N/A"))))</f>
        <v>2</v>
      </c>
    </row>
    <row r="156">
      <c r="A156" s="136"/>
      <c r="B156" s="137"/>
      <c r="C156" s="138" t="s">
        <v>581</v>
      </c>
      <c r="D156" s="138" t="s">
        <v>582</v>
      </c>
      <c r="E156" s="140" t="s">
        <v>583</v>
      </c>
      <c r="F156" s="114">
        <f>if($E156=Dropdowns!$D142,Dropdowns!$D$1,if($E156=Dropdowns!$E142,Dropdowns!$E$1,if($E156=Dropdowns!$F142,Dropdowns!$F$1,if($E156=Dropdowns!$G142,Dropdowns!$G$1,"N/A"))))</f>
        <v>3</v>
      </c>
    </row>
    <row r="157">
      <c r="A157" s="136"/>
      <c r="B157" s="137"/>
      <c r="C157" s="138" t="s">
        <v>584</v>
      </c>
      <c r="D157" s="138" t="s">
        <v>585</v>
      </c>
      <c r="E157" s="140" t="s">
        <v>819</v>
      </c>
      <c r="F157" s="114">
        <f>if($E157=Dropdowns!$D143,Dropdowns!$D$1,if($E157=Dropdowns!$E143,Dropdowns!$E$1,if($E157=Dropdowns!$F143,Dropdowns!$F$1,if($E157=Dropdowns!$G143,Dropdowns!$G$1,"N/A"))))</f>
        <v>2</v>
      </c>
    </row>
    <row r="158">
      <c r="A158" s="136"/>
      <c r="B158" s="137"/>
      <c r="C158" s="138" t="s">
        <v>587</v>
      </c>
      <c r="D158" s="138" t="s">
        <v>588</v>
      </c>
      <c r="E158" s="140"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sum(F160:F185)/Dropdowns!J146</f>
        <v>0.8</v>
      </c>
      <c r="B160" s="137" t="s">
        <v>590</v>
      </c>
      <c r="C160" s="138" t="s">
        <v>591</v>
      </c>
      <c r="D160" s="138" t="s">
        <v>592</v>
      </c>
      <c r="E160" s="165" t="s">
        <v>796</v>
      </c>
      <c r="F160" s="114"/>
    </row>
    <row r="161">
      <c r="A161" s="136" t="str">
        <f>IFS($A160&gt;=0.8, "Best", $A160&gt;=0.61, "Good", $A160&gt;=0.41, "Average", $A160&gt;=0.21, "Fair", TRUE, "Poor")</f>
        <v>Best</v>
      </c>
      <c r="B161" s="137"/>
      <c r="C161" s="138" t="s">
        <v>594</v>
      </c>
      <c r="D161" s="138" t="s">
        <v>595</v>
      </c>
      <c r="E161" s="165" t="s">
        <v>796</v>
      </c>
      <c r="F161" s="114"/>
    </row>
    <row r="162">
      <c r="A162" s="136"/>
      <c r="B162" s="137"/>
      <c r="C162" s="138" t="s">
        <v>597</v>
      </c>
      <c r="D162" s="138" t="s">
        <v>598</v>
      </c>
      <c r="E162" s="165" t="s">
        <v>796</v>
      </c>
      <c r="F162" s="114"/>
    </row>
    <row r="163">
      <c r="A163" s="136"/>
      <c r="B163" s="137"/>
      <c r="C163" s="138" t="s">
        <v>600</v>
      </c>
      <c r="D163" s="138" t="s">
        <v>601</v>
      </c>
      <c r="E163" s="165" t="s">
        <v>796</v>
      </c>
      <c r="F163" s="114"/>
    </row>
    <row r="164">
      <c r="A164" s="136"/>
      <c r="B164" s="137"/>
      <c r="C164" s="138" t="s">
        <v>603</v>
      </c>
      <c r="D164" s="138" t="s">
        <v>604</v>
      </c>
      <c r="E164" s="165" t="s">
        <v>796</v>
      </c>
      <c r="F164" s="114"/>
    </row>
    <row r="165">
      <c r="A165" s="136"/>
      <c r="B165" s="137"/>
      <c r="C165" s="138" t="s">
        <v>606</v>
      </c>
      <c r="D165" s="138" t="s">
        <v>607</v>
      </c>
      <c r="E165" s="140" t="s">
        <v>608</v>
      </c>
      <c r="F165" s="114">
        <f>if($E165=Dropdowns!$D151,Dropdowns!$D$1,if($E165=Dropdowns!$E151,Dropdowns!$E$1,if($E165=Dropdowns!$F151,Dropdowns!$F$1,if($E165=Dropdowns!$G151,Dropdowns!$G$1,"N/A"))))</f>
        <v>3</v>
      </c>
    </row>
    <row r="166">
      <c r="A166" s="136"/>
      <c r="B166" s="137"/>
      <c r="C166" s="138" t="s">
        <v>609</v>
      </c>
      <c r="D166" s="138" t="s">
        <v>610</v>
      </c>
      <c r="E166" s="140" t="s">
        <v>777</v>
      </c>
      <c r="F166" s="114">
        <f>if($E166=Dropdowns!$D152,Dropdowns!$D$1,if($E166=Dropdowns!$E152,Dropdowns!$E$1,if($E166=Dropdowns!$F152,Dropdowns!$F$1,if($E166=Dropdowns!$G152,Dropdowns!$G$1,"N/A"))))</f>
        <v>2</v>
      </c>
    </row>
    <row r="167">
      <c r="A167" s="136"/>
      <c r="B167" s="137"/>
      <c r="C167" s="138" t="s">
        <v>612</v>
      </c>
      <c r="D167" s="138" t="s">
        <v>613</v>
      </c>
      <c r="E167" s="140" t="s">
        <v>820</v>
      </c>
      <c r="F167" s="114">
        <f>if($E167=Dropdowns!$D153,Dropdowns!$D$1,if($E167=Dropdowns!$E153,Dropdowns!$E$1,if($E167=Dropdowns!$F153,Dropdowns!$F$1,if($E167=Dropdowns!$G153,Dropdowns!$G$1,"N/A"))))</f>
        <v>2</v>
      </c>
    </row>
    <row r="168">
      <c r="A168" s="136"/>
      <c r="B168" s="137"/>
      <c r="C168" s="138" t="s">
        <v>615</v>
      </c>
      <c r="D168" s="138" t="s">
        <v>616</v>
      </c>
      <c r="E168" s="165" t="s">
        <v>796</v>
      </c>
      <c r="F168" s="114"/>
    </row>
    <row r="169">
      <c r="A169" s="136"/>
      <c r="B169" s="137"/>
      <c r="C169" s="138" t="s">
        <v>618</v>
      </c>
      <c r="D169" s="138" t="s">
        <v>619</v>
      </c>
      <c r="E169" s="165" t="s">
        <v>796</v>
      </c>
      <c r="F169" s="114"/>
    </row>
    <row r="170">
      <c r="A170" s="136"/>
      <c r="B170" s="137"/>
      <c r="C170" s="138" t="s">
        <v>621</v>
      </c>
      <c r="D170" s="138" t="s">
        <v>622</v>
      </c>
      <c r="E170" s="165" t="s">
        <v>796</v>
      </c>
      <c r="F170" s="114"/>
    </row>
    <row r="171">
      <c r="A171" s="136"/>
      <c r="B171" s="137"/>
      <c r="C171" s="138" t="s">
        <v>624</v>
      </c>
      <c r="D171" s="138" t="s">
        <v>625</v>
      </c>
      <c r="E171" s="165" t="s">
        <v>796</v>
      </c>
      <c r="F171" s="114"/>
    </row>
    <row r="172">
      <c r="A172" s="136"/>
      <c r="B172" s="137"/>
      <c r="C172" s="138" t="s">
        <v>627</v>
      </c>
      <c r="D172" s="138" t="s">
        <v>628</v>
      </c>
      <c r="E172" s="165" t="s">
        <v>796</v>
      </c>
      <c r="F172" s="114"/>
    </row>
    <row r="173">
      <c r="A173" s="136"/>
      <c r="B173" s="137"/>
      <c r="C173" s="138" t="s">
        <v>630</v>
      </c>
      <c r="D173" s="138" t="s">
        <v>631</v>
      </c>
      <c r="E173" s="165" t="s">
        <v>796</v>
      </c>
      <c r="F173" s="114"/>
    </row>
    <row r="174">
      <c r="A174" s="136"/>
      <c r="B174" s="137"/>
      <c r="C174" s="138" t="s">
        <v>633</v>
      </c>
      <c r="D174" s="138" t="s">
        <v>634</v>
      </c>
      <c r="E174" s="165" t="s">
        <v>796</v>
      </c>
      <c r="F174" s="114"/>
    </row>
    <row r="175">
      <c r="A175" s="136"/>
      <c r="B175" s="137"/>
      <c r="C175" s="138" t="s">
        <v>636</v>
      </c>
      <c r="D175" s="138" t="s">
        <v>637</v>
      </c>
      <c r="E175" s="165" t="s">
        <v>796</v>
      </c>
      <c r="F175" s="114"/>
    </row>
    <row r="176">
      <c r="A176" s="136"/>
      <c r="B176" s="137"/>
      <c r="C176" s="138" t="s">
        <v>639</v>
      </c>
      <c r="D176" s="138" t="s">
        <v>640</v>
      </c>
      <c r="E176" s="165" t="s">
        <v>796</v>
      </c>
      <c r="F176" s="114"/>
    </row>
    <row r="177">
      <c r="A177" s="136"/>
      <c r="B177" s="137"/>
      <c r="C177" s="138" t="s">
        <v>642</v>
      </c>
      <c r="D177" s="138" t="s">
        <v>643</v>
      </c>
      <c r="E177" s="165" t="s">
        <v>796</v>
      </c>
      <c r="F177" s="114"/>
    </row>
    <row r="178">
      <c r="A178" s="136"/>
      <c r="B178" s="137"/>
      <c r="C178" s="138" t="s">
        <v>645</v>
      </c>
      <c r="D178" s="138" t="s">
        <v>646</v>
      </c>
      <c r="E178" s="165" t="s">
        <v>796</v>
      </c>
      <c r="F178" s="114"/>
    </row>
    <row r="179">
      <c r="A179" s="136"/>
      <c r="B179" s="137"/>
      <c r="C179" s="138" t="s">
        <v>648</v>
      </c>
      <c r="D179" s="138" t="s">
        <v>649</v>
      </c>
      <c r="E179" s="140" t="s">
        <v>650</v>
      </c>
      <c r="F179" s="114">
        <f>if($E179=Dropdowns!$D165,Dropdowns!$D$1,if($E179=Dropdowns!$E165,Dropdowns!$E$1,if($E179=Dropdowns!$F165,Dropdowns!$F$1,if($E179=Dropdowns!$G165,Dropdowns!$G$1,"N/A"))))</f>
        <v>3</v>
      </c>
    </row>
    <row r="180">
      <c r="A180" s="136"/>
      <c r="B180" s="137"/>
      <c r="C180" s="138" t="s">
        <v>651</v>
      </c>
      <c r="D180" s="138" t="s">
        <v>652</v>
      </c>
      <c r="E180" s="140" t="s">
        <v>778</v>
      </c>
      <c r="F180" s="114">
        <f>if($E180=Dropdowns!$D166,Dropdowns!$D$1,if($E180=Dropdowns!$E166,Dropdowns!$E$1,if($E180=Dropdowns!$F166,Dropdowns!$F$1,if($E180=Dropdowns!$G166,Dropdowns!$G$1,"N/A"))))</f>
        <v>2</v>
      </c>
    </row>
    <row r="181">
      <c r="A181" s="136"/>
      <c r="B181" s="137"/>
      <c r="C181" s="138" t="s">
        <v>654</v>
      </c>
      <c r="D181" s="138" t="s">
        <v>655</v>
      </c>
      <c r="E181" s="140" t="s">
        <v>779</v>
      </c>
      <c r="F181" s="114">
        <f>if($E181=Dropdowns!$D167,Dropdowns!$D$1,if($E181=Dropdowns!$E167,Dropdowns!$E$1,if($E181=Dropdowns!$F167,Dropdowns!$F$1,if($E181=Dropdowns!$G167,Dropdowns!$G$1,"N/A"))))</f>
        <v>2</v>
      </c>
    </row>
    <row r="182">
      <c r="A182" s="136"/>
      <c r="B182" s="137"/>
      <c r="C182" s="138" t="s">
        <v>657</v>
      </c>
      <c r="D182" s="138" t="s">
        <v>658</v>
      </c>
      <c r="E182" s="140" t="s">
        <v>659</v>
      </c>
      <c r="F182" s="114">
        <f>if($E182=Dropdowns!$D168,Dropdowns!$D$1,if($E182=Dropdowns!$E168,Dropdowns!$E$1,if($E182=Dropdowns!$F168,Dropdowns!$F$1,if($E182=Dropdowns!$G168,Dropdowns!$G$1,"N/A"))))</f>
        <v>3</v>
      </c>
    </row>
    <row r="183">
      <c r="A183" s="136"/>
      <c r="B183" s="137"/>
      <c r="C183" s="138" t="s">
        <v>660</v>
      </c>
      <c r="D183" s="138" t="s">
        <v>661</v>
      </c>
      <c r="E183" s="140" t="s">
        <v>821</v>
      </c>
      <c r="F183" s="114">
        <f>if($E183=Dropdowns!$D169,Dropdowns!$D$1,if($E183=Dropdowns!$E169,Dropdowns!$E$1,if($E183=Dropdowns!$F169,Dropdowns!$F$1,if($E183=Dropdowns!$G169,Dropdowns!$G$1,"N/A"))))</f>
        <v>2</v>
      </c>
    </row>
    <row r="184">
      <c r="A184" s="136"/>
      <c r="B184" s="137"/>
      <c r="C184" s="138" t="s">
        <v>663</v>
      </c>
      <c r="D184" s="138" t="s">
        <v>664</v>
      </c>
      <c r="E184" s="140" t="s">
        <v>665</v>
      </c>
      <c r="F184" s="114">
        <f>if($E184=Dropdowns!$D170,Dropdowns!$D$1,if($E184=Dropdowns!$E170,Dropdowns!$E$1,if($E184=Dropdowns!$F170,Dropdowns!$F$1,if($E184=Dropdowns!$G170,Dropdowns!$G$1,"N/A"))))</f>
        <v>3</v>
      </c>
    </row>
    <row r="185">
      <c r="A185" s="136"/>
      <c r="B185" s="137"/>
      <c r="C185" s="138" t="s">
        <v>666</v>
      </c>
      <c r="D185" s="138" t="s">
        <v>667</v>
      </c>
      <c r="E185" s="140" t="s">
        <v>668</v>
      </c>
      <c r="F185" s="114">
        <f>if($E185=Dropdowns!$D171,Dropdowns!$D$1,if($E185=Dropdowns!$E171,Dropdowns!$E$1,if($E185=Dropdowns!$F171,Dropdowns!$F$1,if($E185=Dropdowns!$G171,Dropdowns!$G$1,"N/A"))))</f>
        <v>2</v>
      </c>
    </row>
    <row r="186">
      <c r="A186" s="113"/>
      <c r="B186" s="129"/>
      <c r="C186" s="130"/>
      <c r="D186" s="151"/>
      <c r="E186" s="131"/>
      <c r="F186" s="114"/>
    </row>
    <row r="187">
      <c r="A187" s="152" t="s">
        <v>669</v>
      </c>
      <c r="F187" s="114"/>
    </row>
    <row r="188">
      <c r="A188" s="170" t="s">
        <v>1004</v>
      </c>
      <c r="B188" s="138"/>
      <c r="C188" s="130"/>
      <c r="D188" s="154" t="s">
        <v>671</v>
      </c>
      <c r="E188" s="131"/>
      <c r="F188" s="114"/>
    </row>
    <row r="189">
      <c r="A189" s="170" t="s">
        <v>1005</v>
      </c>
      <c r="B189" s="138"/>
      <c r="C189" s="155"/>
      <c r="D189" s="154" t="s">
        <v>673</v>
      </c>
      <c r="E189" s="131"/>
      <c r="F189" s="114"/>
    </row>
    <row r="190">
      <c r="A190" s="170" t="s">
        <v>1006</v>
      </c>
      <c r="B190" s="138"/>
      <c r="C190" s="130"/>
      <c r="D190" s="156" t="s">
        <v>675</v>
      </c>
      <c r="E190" s="131"/>
      <c r="F190" s="114"/>
    </row>
    <row r="191">
      <c r="A191" s="170" t="s">
        <v>1007</v>
      </c>
      <c r="B191" s="138"/>
      <c r="C191" s="130"/>
      <c r="D191" s="154" t="s">
        <v>677</v>
      </c>
      <c r="E191" s="131"/>
      <c r="F191" s="114"/>
    </row>
    <row r="192">
      <c r="A192" s="170" t="s">
        <v>1008</v>
      </c>
      <c r="B192" s="138"/>
      <c r="C192" s="130"/>
      <c r="D192" s="154" t="s">
        <v>679</v>
      </c>
      <c r="E192" s="131"/>
      <c r="F192" s="114"/>
    </row>
    <row r="193">
      <c r="A193" s="170" t="s">
        <v>1009</v>
      </c>
      <c r="B193" s="129"/>
      <c r="C193" s="155"/>
      <c r="D193" s="151"/>
      <c r="E193" s="131"/>
      <c r="F193" s="114"/>
    </row>
    <row r="194">
      <c r="A194" s="176"/>
      <c r="B194" s="129"/>
      <c r="C194" s="155"/>
      <c r="D194" s="151"/>
      <c r="E194" s="131"/>
      <c r="F194" s="114"/>
    </row>
    <row r="195">
      <c r="A195" s="157" t="s">
        <v>63</v>
      </c>
      <c r="B195" s="158" t="s">
        <v>680</v>
      </c>
      <c r="C195" s="155"/>
      <c r="D195" s="151"/>
      <c r="E195" s="131"/>
      <c r="F195" s="114"/>
    </row>
    <row r="196">
      <c r="A196" s="157" t="s">
        <v>681</v>
      </c>
      <c r="B196" s="159" t="s">
        <v>682</v>
      </c>
      <c r="F196" s="114"/>
    </row>
    <row r="197">
      <c r="A197" s="157"/>
      <c r="B197" s="129"/>
      <c r="C197" s="155"/>
      <c r="D197" s="151"/>
      <c r="E197" s="131"/>
      <c r="F197" s="114"/>
    </row>
    <row r="198">
      <c r="A198" s="157"/>
      <c r="B198" s="129"/>
      <c r="C198" s="155"/>
      <c r="D198" s="151"/>
      <c r="E198" s="131"/>
      <c r="F198" s="114"/>
    </row>
  </sheetData>
  <mergeCells count="15">
    <mergeCell ref="C8:D8"/>
    <mergeCell ref="C9:D9"/>
    <mergeCell ref="C10:D10"/>
    <mergeCell ref="A11:E11"/>
    <mergeCell ref="A12:E12"/>
    <mergeCell ref="A13:E13"/>
    <mergeCell ref="A187:E187"/>
    <mergeCell ref="B196:E196"/>
    <mergeCell ref="A1:F1"/>
    <mergeCell ref="A2:F2"/>
    <mergeCell ref="A3:F3"/>
    <mergeCell ref="A4:E4"/>
    <mergeCell ref="A7:A10"/>
    <mergeCell ref="C7:D7"/>
    <mergeCell ref="E7:E10"/>
  </mergeCells>
  <conditionalFormatting sqref="A16 A20 A37 A51 A78 A85 A97 A114 A120 A133 A146 A160">
    <cfRule type="cellIs" dxfId="3" priority="1" operator="between">
      <formula>"100%"</formula>
      <formula>"79%"</formula>
    </cfRule>
  </conditionalFormatting>
  <conditionalFormatting sqref="A16 A20 A37 A51 A78 A85 A97 A114 A120 A133 A146 A160">
    <cfRule type="cellIs" dxfId="4" priority="2" operator="between">
      <formula>"80%"</formula>
      <formula>"60%"</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"79%"</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7" priority="11" operator="lessThanOrEqual">
      <formula>"33%"</formula>
    </cfRule>
  </conditionalFormatting>
  <conditionalFormatting sqref="B5:B6">
    <cfRule type="cellIs" dxfId="5" priority="12" operator="between">
      <formula>"67%"</formula>
      <formula>"32%"</formula>
    </cfRule>
  </conditionalFormatting>
  <conditionalFormatting sqref="B5:B6">
    <cfRule type="cellIs" dxfId="3" priority="13" operator="between">
      <formula>"101%"</formula>
      <formula>"65%"</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program.,Not Evaluated: Educator-facing platform ONLY"</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indicated.,Not Evaluated: Educator-facing platform ONLY"</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consent.,Not Evaluated: Educator-facing platform ONLY"</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official.,Not Evaluated: Educator-facing platform ONLY"</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34">
      <formula1>"Unanswered: Did not evaluate whether intended for students.,Non-Transparent: Unclear whether intended for students.,Does: Intended for students.,Does Not: Not intended for students.,Not Evaluated: Educator-facing platform ONLY"</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provided.,Not Evaluated: Educator-facing platform ONLY"</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31">
      <formula1>"Unanswered: Did not evaluate whether intended for teens.,Non-Transparent: Unclear whether intended for teens.,Does: Intended for teens.,Does Not: Not intended for teens.,Not Evaluated: Educator-facing platform ONLY"</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age.,Not Evaluated: Educator-facing platform ONLY"</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product.,Not Evaluated: Educator-facing platform ONLY"</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available.,Not Evaluated: Educator-facing platform ONLY"</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indicated.,Not Evaluated: Educator-facing platform ONLY"</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B7:B10">
      <formula1>"✅ Yes,🚫 No,⚠️ Unsure,🟠 With caution"</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students.,Not Evaluated: Educator-facing platform ONLY"</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13.,Not Evaluated: Educator-facing platfo"&amp;"rm ONLY"</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information.,Not Evaluated: Educator-facing platform"&amp;" ONLY"</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109 E151">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available.,Not Evaluated: Educator-facing platform ONLY"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disclosed.,N"&amp;"ot Evaluated: Educator-facing platform ONLY"</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online.,Not Evaluated: Educator-facing platform ONLY"</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students.,Not Evaluated: Educator-facing platform ONLY"</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applicable.,Not Evaluated: Educator-facin"&amp;"g platform ONLY"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district.,Not Evaluated: Educator-facing platform ONLY"</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required.,Not Evaluated: Educator-f"&amp;"acing platform ONLY"</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age.,Not Evaluated: Educator-facing platform ONLY"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collect"&amp;"ed.,Not Evaluated: Educator-facing platform ONLY"</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parties.,Not Evaluated: Educator-facing platform ONLY"</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duration.,Does: Any copyright license to a user's d"&amp;"ata is limited in scope or duration.,Does Not: Any copyright license to a user's data is not limited in scope or duration."</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s>
  <hyperlinks>
    <hyperlink r:id="rId1" ref="A3"/>
    <hyperlink r:id="rId2" ref="A188"/>
    <hyperlink r:id="rId3" ref="D188"/>
    <hyperlink r:id="rId4" ref="A189"/>
    <hyperlink r:id="rId5" ref="D189"/>
    <hyperlink r:id="rId6" ref="A190"/>
    <hyperlink r:id="rId7" ref="D190"/>
    <hyperlink r:id="rId8" ref="A191"/>
    <hyperlink r:id="rId9" ref="D191"/>
    <hyperlink r:id="rId10" ref="A192"/>
    <hyperlink r:id="rId11" ref="D192"/>
    <hyperlink r:id="rId12" ref="A193"/>
    <hyperlink r:id="rId13" ref="B195"/>
  </hyperlinks>
  <drawing r:id="rId14"/>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00FF"/>
    <outlinePr summaryBelow="0" summaryRight="0"/>
  </sheetPr>
  <sheetViews>
    <sheetView workbookViewId="0"/>
  </sheetViews>
  <sheetFormatPr customHeight="1" defaultColWidth="12.63" defaultRowHeight="15.75"/>
  <cols>
    <col customWidth="1" min="1" max="1" width="17.63"/>
    <col customWidth="1" min="2" max="2" width="25.5"/>
    <col customWidth="1" min="3" max="3" width="28.5"/>
    <col customWidth="1" min="4" max="4" width="60.13"/>
    <col customWidth="1" min="5" max="5" width="56.75"/>
    <col customWidth="1" hidden="1" min="6" max="6" width="8.13"/>
  </cols>
  <sheetData>
    <row r="1">
      <c r="A1" s="67" t="s">
        <v>137</v>
      </c>
    </row>
    <row r="2">
      <c r="A2" s="180" t="s">
        <v>74</v>
      </c>
    </row>
    <row r="3">
      <c r="A3" s="112" t="s">
        <v>1010</v>
      </c>
    </row>
    <row r="4">
      <c r="A4" s="113"/>
      <c r="F4" s="114"/>
    </row>
    <row r="5">
      <c r="A5" s="115" t="s">
        <v>164</v>
      </c>
      <c r="B5" s="116">
        <f>sum(F16:F199)/Dropdowns!I2</f>
        <v>0.7023060797</v>
      </c>
      <c r="C5" s="117" t="str">
        <f t="shared" ref="C5:C6" si="1">IF(AND(B5 &gt;= 0, B5 &lt; 0.33), "FAIL", IF(AND(B5 &gt;= 0.33, B5 &lt;= 0.66), "WARNING", IF(AND(B5 &gt; 0.66, B5 &lt;= 1), "PASS", "")))
</f>
        <v>PASS</v>
      </c>
      <c r="D5" s="118" t="str">
        <f>IFERROR(__xludf.DUMMYFUNCTION("SPARKLINE(B5,{""charttype"",""bar"";""max"",1;""min"",0;""color1"",""#33a854""})"),"")</f>
        <v/>
      </c>
      <c r="E5" s="119" t="s">
        <v>1011</v>
      </c>
      <c r="F5" s="120"/>
    </row>
    <row r="6">
      <c r="A6" s="115" t="s">
        <v>166</v>
      </c>
      <c r="B6" s="116">
        <f>sum(F20,F30,F34,F37,F49,F51,F52,F56,F58,F70,F75,F85,F97,F102,F109,F114,F121,F122,F125,F127,F128,F130,F133,F136,F139,F140,F147,F148,F149,F150,F151,F165,F169,F173)/Dropdowns!M2</f>
        <v>0.6862745098</v>
      </c>
      <c r="C6" s="117" t="str">
        <f t="shared" si="1"/>
        <v>PASS</v>
      </c>
      <c r="D6" s="118" t="str">
        <f>IFERROR(__xludf.DUMMYFUNCTION("SPARKLINE(B6,{""charttype"",""bar"";""max"",1;""min"",0;""color1"",""#33a854""})"),"")</f>
        <v/>
      </c>
      <c r="E6" s="121" t="s">
        <v>167</v>
      </c>
      <c r="F6" s="114"/>
    </row>
    <row r="7">
      <c r="A7" s="113"/>
      <c r="B7" s="123" t="s">
        <v>140</v>
      </c>
      <c r="C7" s="124" t="s">
        <v>168</v>
      </c>
      <c r="E7" s="161"/>
      <c r="F7" s="114"/>
    </row>
    <row r="8">
      <c r="B8" s="123" t="s">
        <v>146</v>
      </c>
      <c r="C8" s="126" t="s">
        <v>1012</v>
      </c>
      <c r="E8" s="72"/>
      <c r="F8" s="114"/>
    </row>
    <row r="9">
      <c r="B9" s="123" t="s">
        <v>146</v>
      </c>
      <c r="C9" s="126" t="s">
        <v>1013</v>
      </c>
      <c r="E9" s="72"/>
      <c r="F9" s="114"/>
    </row>
    <row r="10">
      <c r="B10" s="123" t="s">
        <v>153</v>
      </c>
      <c r="C10" s="126" t="s">
        <v>1014</v>
      </c>
      <c r="E10" s="78"/>
      <c r="F10" s="114"/>
    </row>
    <row r="11">
      <c r="A11" s="113"/>
      <c r="F11" s="114"/>
    </row>
    <row r="12">
      <c r="A12" s="127" t="s">
        <v>173</v>
      </c>
      <c r="B12" s="50"/>
      <c r="C12" s="50"/>
      <c r="D12" s="50"/>
      <c r="E12" s="51"/>
      <c r="F12" s="114"/>
    </row>
    <row r="13">
      <c r="A13" s="162" t="s">
        <v>1015</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0.6666666667</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Good</v>
      </c>
      <c r="B17" s="137"/>
      <c r="C17" s="138" t="s">
        <v>184</v>
      </c>
      <c r="D17" s="138" t="s">
        <v>185</v>
      </c>
      <c r="E17" s="164" t="s">
        <v>186</v>
      </c>
      <c r="F17" s="114">
        <f>if($E17=Dropdowns!$D3,Dropdowns!$D$1,if($E17=Dropdowns!$E3,Dropdowns!$E$1,if($E17=Dropdowns!$F3,Dropdowns!$F$1,if($E17=Dropdowns!$G3,Dropdowns!$G$1,"N/A"))))</f>
        <v>3</v>
      </c>
    </row>
    <row r="18">
      <c r="A18" s="136"/>
      <c r="B18" s="137"/>
      <c r="C18" s="140" t="s">
        <v>187</v>
      </c>
      <c r="D18" s="138" t="s">
        <v>188</v>
      </c>
      <c r="E18" s="165" t="s">
        <v>921</v>
      </c>
      <c r="F18" s="114">
        <f>if($E18=Dropdowns!$D4,Dropdowns!$D$1,if($E18=Dropdowns!$E4,Dropdowns!$E$1,if($E18=Dropdowns!$F4,Dropdowns!$F$1,if($E18=Dropdowns!$G4,Dropdowns!$G$1,"N/A"))))</f>
        <v>0</v>
      </c>
    </row>
    <row r="19">
      <c r="A19" s="142"/>
      <c r="B19" s="143"/>
      <c r="C19" s="144"/>
      <c r="D19" s="145"/>
      <c r="E19" s="166"/>
      <c r="F19" s="147"/>
    </row>
    <row r="20">
      <c r="A20" s="136">
        <f>sum(F20:F35)/Dropdowns!H6</f>
        <v>0.7083333333</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Good</v>
      </c>
      <c r="B21" s="137"/>
      <c r="C21" s="138" t="s">
        <v>194</v>
      </c>
      <c r="D21" s="138" t="s">
        <v>195</v>
      </c>
      <c r="E21" s="165" t="s">
        <v>193</v>
      </c>
      <c r="F21" s="114" t="str">
        <f>if($E21=Dropdowns!$D7,Dropdowns!$D$1,if($E21=Dropdowns!$E7,Dropdowns!$E$1,if($E21=Dropdowns!$F7,Dropdowns!$F$1,if($E21=Dropdowns!$G7,Dropdowns!$G$1,"N/A"))))</f>
        <v>N/A</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794</v>
      </c>
      <c r="F23" s="114">
        <f>if($E23=Dropdowns!$D9,Dropdowns!$D$1,if($E23=Dropdowns!$E9,Dropdowns!$E$1,if($E23=Dropdowns!$F9,Dropdowns!$F$1,if($E23=Dropdowns!$G9,Dropdowns!$G$1,"N/A"))))</f>
        <v>2</v>
      </c>
    </row>
    <row r="24">
      <c r="A24" s="136"/>
      <c r="B24" s="137"/>
      <c r="C24" s="138" t="s">
        <v>203</v>
      </c>
      <c r="D24" s="140" t="s">
        <v>204</v>
      </c>
      <c r="E24" s="167" t="s">
        <v>1016</v>
      </c>
      <c r="F24" s="114">
        <f>if($E24=Dropdowns!$D10,Dropdowns!$D$1,if($E24=Dropdowns!$E10,Dropdowns!$E$1,if($E24=Dropdowns!$F10,Dropdowns!$F$1,if($E24=Dropdowns!$G10,Dropdowns!$G$1,"N/A"))))</f>
        <v>0</v>
      </c>
    </row>
    <row r="25">
      <c r="A25" s="136"/>
      <c r="B25" s="137"/>
      <c r="C25" s="138" t="s">
        <v>206</v>
      </c>
      <c r="D25" s="138" t="s">
        <v>207</v>
      </c>
      <c r="E25" s="165" t="s">
        <v>691</v>
      </c>
      <c r="F25" s="114">
        <f>if($E25=Dropdowns!$D11,Dropdowns!$D$1,if($E25=Dropdowns!$E11,Dropdowns!$E$1,if($E25=Dropdowns!$F11,Dropdowns!$F$1,if($E25=Dropdowns!$G11,Dropdowns!$G$1,"N/A"))))</f>
        <v>3</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693</v>
      </c>
      <c r="F28" s="114">
        <f>if($E28=Dropdowns!$D14,Dropdowns!$D$1,if($E28=Dropdowns!$E14,Dropdowns!$E$1,if($E28=Dropdowns!$F14,Dropdowns!$F$1,if($E28=Dropdowns!$G14,Dropdowns!$G$1,"N/A"))))</f>
        <v>3</v>
      </c>
    </row>
    <row r="29">
      <c r="A29" s="136"/>
      <c r="B29" s="137"/>
      <c r="C29" s="138" t="s">
        <v>218</v>
      </c>
      <c r="D29" s="138" t="s">
        <v>219</v>
      </c>
      <c r="E29" s="165" t="s">
        <v>751</v>
      </c>
      <c r="F29" s="114">
        <f>if($E29=Dropdowns!$D15,Dropdowns!$D$1,if($E29=Dropdowns!$E15,Dropdowns!$E$1,if($E29=Dropdowns!$F15,Dropdowns!$F$1,if($E29=Dropdowns!$G15,Dropdowns!$G$1,"N/A"))))</f>
        <v>2</v>
      </c>
    </row>
    <row r="30">
      <c r="A30" s="136"/>
      <c r="B30" s="174"/>
      <c r="C30" s="138" t="s">
        <v>221</v>
      </c>
      <c r="D30" s="138" t="s">
        <v>222</v>
      </c>
      <c r="E30" s="165" t="s">
        <v>752</v>
      </c>
      <c r="F30" s="114">
        <f>if($E30=Dropdowns!$D16,Dropdowns!$D$1,if($E30=Dropdowns!$E16,Dropdowns!$E$1,if($E30=Dropdowns!$F16,Dropdowns!$F$1,if($E30=Dropdowns!$G16,Dropdowns!$G$1,"N/A"))))</f>
        <v>1</v>
      </c>
    </row>
    <row r="31">
      <c r="A31" s="136"/>
      <c r="B31" s="137"/>
      <c r="C31" s="138" t="s">
        <v>224</v>
      </c>
      <c r="D31" s="138" t="s">
        <v>225</v>
      </c>
      <c r="E31" s="165" t="s">
        <v>753</v>
      </c>
      <c r="F31" s="114">
        <f>if($E31=Dropdowns!$D17,Dropdowns!$D$1,if($E31=Dropdowns!$E17,Dropdowns!$E$1,if($E31=Dropdowns!$F17,Dropdowns!$F$1,if($E31=Dropdowns!$G17,Dropdowns!$G$1,"N/A"))))</f>
        <v>2</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232</v>
      </c>
      <c r="F33" s="114">
        <f>if($E33=Dropdowns!$D19,Dropdowns!$D$1,if($E33=Dropdowns!$E19,Dropdowns!$E$1,if($E33=Dropdowns!$F19,Dropdowns!$F$1,if($E33=Dropdowns!$G19,Dropdowns!$G$1,"N/A"))))</f>
        <v>2</v>
      </c>
    </row>
    <row r="34">
      <c r="A34" s="136"/>
      <c r="B34" s="137"/>
      <c r="C34" s="138" t="s">
        <v>233</v>
      </c>
      <c r="D34" s="138" t="s">
        <v>234</v>
      </c>
      <c r="E34" s="165" t="s">
        <v>695</v>
      </c>
      <c r="F34" s="114">
        <f>if($E34=Dropdowns!$D20,Dropdowns!$D$1,if($E34=Dropdowns!$E20,Dropdowns!$E$1,if($E34=Dropdowns!$F20,Dropdowns!$F$1,if($E34=Dropdowns!$G20,Dropdowns!$G$1,"N/A"))))</f>
        <v>2</v>
      </c>
    </row>
    <row r="35">
      <c r="A35" s="136"/>
      <c r="B35" s="137"/>
      <c r="C35" s="138" t="s">
        <v>236</v>
      </c>
      <c r="D35" s="138" t="s">
        <v>237</v>
      </c>
      <c r="E35" s="165" t="s">
        <v>922</v>
      </c>
      <c r="F35" s="114">
        <f>if($E35=Dropdowns!$D21,Dropdowns!$D$1,if($E35=Dropdowns!$E21,Dropdowns!$E$1,if($E35=Dropdowns!$F21,Dropdowns!$F$1,if($E35=Dropdowns!$G21,Dropdowns!$G$1,"N/A"))))</f>
        <v>2</v>
      </c>
    </row>
    <row r="36">
      <c r="A36" s="142"/>
      <c r="B36" s="143"/>
      <c r="C36" s="148"/>
      <c r="D36" s="144"/>
      <c r="E36" s="166"/>
      <c r="F36" s="147"/>
    </row>
    <row r="37">
      <c r="A37" s="136">
        <f>sum(F37:F49)/Dropdowns!H23</f>
        <v>0.6153846154</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Good</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248</v>
      </c>
      <c r="F39" s="114">
        <f>if($E39=Dropdowns!$D25,Dropdowns!$D$1,if($E39=Dropdowns!$E25,Dropdowns!$E$1,if($E39=Dropdowns!$F25,Dropdowns!$F$1,if($E39=Dropdowns!$G25,Dropdowns!$G$1,"N/A"))))</f>
        <v>2</v>
      </c>
    </row>
    <row r="40">
      <c r="A40" s="136"/>
      <c r="B40" s="137"/>
      <c r="C40" s="138" t="s">
        <v>249</v>
      </c>
      <c r="D40" s="138" t="s">
        <v>250</v>
      </c>
      <c r="E40" s="165" t="s">
        <v>251</v>
      </c>
      <c r="F40" s="114">
        <f>if($E40=Dropdowns!$D26,Dropdowns!$D$1,if($E40=Dropdowns!$E26,Dropdowns!$E$1,if($E40=Dropdowns!$F26,Dropdowns!$F$1,if($E40=Dropdowns!$G26,Dropdowns!$G$1,"N/A"))))</f>
        <v>3</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257</v>
      </c>
      <c r="F42" s="114">
        <f>if($E42=Dropdowns!$D28,Dropdowns!$D$1,if($E42=Dropdowns!$E28,Dropdowns!$E$1,if($E42=Dropdowns!$F28,Dropdowns!$F$1,if($E42=Dropdowns!$G28,Dropdowns!$G$1,"N/A"))))</f>
        <v>3</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833</v>
      </c>
      <c r="F44" s="114">
        <f>if($E44=Dropdowns!$D30,Dropdowns!$D$1,if($E44=Dropdowns!$E30,Dropdowns!$E$1,if($E44=Dropdowns!$F30,Dropdowns!$F$1,if($E44=Dropdowns!$G30,Dropdowns!$G$1,"N/A"))))</f>
        <v>0</v>
      </c>
    </row>
    <row r="45">
      <c r="A45" s="136"/>
      <c r="B45" s="174"/>
      <c r="C45" s="138" t="s">
        <v>264</v>
      </c>
      <c r="D45" s="138" t="s">
        <v>265</v>
      </c>
      <c r="E45" s="165" t="s">
        <v>834</v>
      </c>
      <c r="F45" s="114">
        <f>if($E45=Dropdowns!$D31,Dropdowns!$D$1,if($E45=Dropdowns!$E31,Dropdowns!$E$1,if($E45=Dropdowns!$F31,Dropdowns!$F$1,if($E45=Dropdowns!$G31,Dropdowns!$G$1,"N/A"))))</f>
        <v>2</v>
      </c>
    </row>
    <row r="46">
      <c r="A46" s="136"/>
      <c r="B46" s="174"/>
      <c r="C46" s="138" t="s">
        <v>267</v>
      </c>
      <c r="D46" s="138" t="s">
        <v>268</v>
      </c>
      <c r="E46" s="165" t="s">
        <v>923</v>
      </c>
      <c r="F46" s="114">
        <f>if($E46=Dropdowns!$D32,Dropdowns!$D$1,if($E46=Dropdowns!$E32,Dropdowns!$E$1,if($E46=Dropdowns!$F32,Dropdowns!$F$1,if($E46=Dropdowns!$G32,Dropdowns!$G$1,"N/A"))))</f>
        <v>2</v>
      </c>
    </row>
    <row r="47">
      <c r="A47" s="136"/>
      <c r="B47" s="137"/>
      <c r="C47" s="138" t="s">
        <v>270</v>
      </c>
      <c r="D47" s="138" t="s">
        <v>271</v>
      </c>
      <c r="E47" s="165" t="s">
        <v>272</v>
      </c>
      <c r="F47" s="114">
        <f>if($E47=Dropdowns!$D33,Dropdowns!$D$1,if($E47=Dropdowns!$E33,Dropdowns!$E$1,if($E47=Dropdowns!$F33,Dropdowns!$F$1,if($E47=Dropdowns!$G33,Dropdowns!$G$1,"N/A"))))</f>
        <v>3</v>
      </c>
    </row>
    <row r="48">
      <c r="A48" s="136"/>
      <c r="B48" s="137"/>
      <c r="C48" s="138" t="s">
        <v>273</v>
      </c>
      <c r="D48" s="138" t="s">
        <v>274</v>
      </c>
      <c r="E48" s="165" t="s">
        <v>892</v>
      </c>
      <c r="F48" s="114">
        <f>if($E48=Dropdowns!$D34,Dropdowns!$D$1,if($E48=Dropdowns!$E34,Dropdowns!$E$1,if($E48=Dropdowns!$F34,Dropdowns!$F$1,if($E48=Dropdowns!$G34,Dropdowns!$G$1,"N/A"))))</f>
        <v>1</v>
      </c>
    </row>
    <row r="49">
      <c r="A49" s="136"/>
      <c r="B49" s="137"/>
      <c r="C49" s="138" t="s">
        <v>276</v>
      </c>
      <c r="D49" s="138" t="s">
        <v>277</v>
      </c>
      <c r="E49" s="165" t="s">
        <v>704</v>
      </c>
      <c r="F49" s="114">
        <f>if($E49=Dropdowns!$D35,Dropdowns!$D$1,if($E49=Dropdowns!$E35,Dropdowns!$E$1,if($E49=Dropdowns!$F35,Dropdowns!$F$1,if($E49=Dropdowns!$G35,Dropdowns!$G$1,"N/A"))))</f>
        <v>2</v>
      </c>
    </row>
    <row r="50">
      <c r="A50" s="142"/>
      <c r="B50" s="143"/>
      <c r="C50" s="144"/>
      <c r="D50" s="144"/>
      <c r="E50" s="166"/>
      <c r="F50" s="147"/>
    </row>
    <row r="51">
      <c r="A51" s="136">
        <f>sum(F51:F76)/Dropdowns!H37</f>
        <v>0.6923076923</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893</v>
      </c>
      <c r="F56" s="114">
        <f>if($E56=Dropdowns!$D42,Dropdowns!$D$1,if($E56=Dropdowns!$E42,Dropdowns!$E$1,if($E56=Dropdowns!$F42,Dropdowns!$F$1,if($E56=Dropdowns!$G42,Dropdowns!$G$1,"N/A"))))</f>
        <v>1</v>
      </c>
    </row>
    <row r="57">
      <c r="A57" s="136"/>
      <c r="B57" s="137"/>
      <c r="C57" s="140" t="s">
        <v>298</v>
      </c>
      <c r="D57" s="140" t="s">
        <v>299</v>
      </c>
      <c r="E57" s="165" t="s">
        <v>300</v>
      </c>
      <c r="F57" s="114">
        <f>if($E57=Dropdowns!$D43,Dropdowns!$D$1,if($E57=Dropdowns!$E43,Dropdowns!$E$1,if($E57=Dropdowns!$F43,Dropdowns!$F$1,if($E57=Dropdowns!$G43,Dropdowns!$G$1,"N/A"))))</f>
        <v>2</v>
      </c>
    </row>
    <row r="58">
      <c r="A58" s="136"/>
      <c r="B58" s="137"/>
      <c r="C58" s="140" t="s">
        <v>301</v>
      </c>
      <c r="D58" s="140" t="s">
        <v>302</v>
      </c>
      <c r="E58" s="165" t="s">
        <v>1017</v>
      </c>
      <c r="F58" s="114">
        <f>if($E58=Dropdowns!$D44,Dropdowns!$D$1,if($E58=Dropdowns!$E44,Dropdowns!$E$1,if($E58=Dropdowns!$F44,Dropdowns!$F$1,if($E58=Dropdowns!$G44,Dropdowns!$G$1,"N/A"))))</f>
        <v>2</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327</v>
      </c>
      <c r="F66" s="114">
        <f>if($E66=Dropdowns!$D52,Dropdowns!$D$1,if($E66=Dropdowns!$E52,Dropdowns!$E$1,if($E66=Dropdowns!$F52,Dropdowns!$F$1,if($E66=Dropdowns!$G52,Dropdowns!$G$1,"N/A"))))</f>
        <v>3</v>
      </c>
    </row>
    <row r="67">
      <c r="A67" s="136"/>
      <c r="B67" s="137"/>
      <c r="C67" s="138" t="s">
        <v>328</v>
      </c>
      <c r="D67" s="138" t="s">
        <v>329</v>
      </c>
      <c r="E67" s="165" t="s">
        <v>330</v>
      </c>
      <c r="F67" s="114">
        <f>if($E67=Dropdowns!$D53,Dropdowns!$D$1,if($E67=Dropdowns!$E53,Dropdowns!$E$1,if($E67=Dropdowns!$F53,Dropdowns!$F$1,if($E67=Dropdowns!$G53,Dropdowns!$G$1,"N/A"))))</f>
        <v>3</v>
      </c>
    </row>
    <row r="68">
      <c r="A68" s="136"/>
      <c r="B68" s="137"/>
      <c r="C68" s="140" t="s">
        <v>331</v>
      </c>
      <c r="D68" s="138" t="s">
        <v>332</v>
      </c>
      <c r="E68" s="165" t="s">
        <v>708</v>
      </c>
      <c r="F68" s="114">
        <f>if($E68=Dropdowns!$D54,Dropdowns!$D$1,if($E68=Dropdowns!$E54,Dropdowns!$E$1,if($E68=Dropdowns!$F54,Dropdowns!$F$1,if($E68=Dropdowns!$G54,Dropdowns!$G$1,"N/A"))))</f>
        <v>3</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339</v>
      </c>
      <c r="F70" s="114">
        <f>if($E70=Dropdowns!$D56,Dropdowns!$D$1,if($E70=Dropdowns!$E56,Dropdowns!$E$1,if($E70=Dropdowns!$F56,Dropdowns!$F$1,if($E70=Dropdowns!$G56,Dropdowns!$G$1,"N/A"))))</f>
        <v>3</v>
      </c>
    </row>
    <row r="71">
      <c r="A71" s="136"/>
      <c r="B71" s="137"/>
      <c r="C71" s="140" t="s">
        <v>340</v>
      </c>
      <c r="D71" s="140" t="s">
        <v>341</v>
      </c>
      <c r="E71" s="165" t="s">
        <v>710</v>
      </c>
      <c r="F71" s="114">
        <f>if($E71=Dropdowns!$D57,Dropdowns!$D$1,if($E71=Dropdowns!$E57,Dropdowns!$E$1,if($E71=Dropdowns!$F57,Dropdowns!$F$1,if($E71=Dropdowns!$G57,Dropdowns!$G$1,"N/A"))))</f>
        <v>3</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0.8333333333</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Best</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863</v>
      </c>
      <c r="F81" s="114">
        <f>if($E81=Dropdowns!$D67,Dropdowns!$D$1,if($E81=Dropdowns!$E67,Dropdowns!$E$1,if($E81=Dropdowns!$F67,Dropdowns!$F$1,if($E81=Dropdowns!$G67,Dropdowns!$G$1,"N/A"))))</f>
        <v>3</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0.7272727273</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65" t="s">
        <v>986</v>
      </c>
      <c r="F86" s="114">
        <f>if($E86=Dropdowns!$D72,Dropdowns!$D$1,if($E86=Dropdowns!$E72,Dropdowns!$E$1,if($E86=Dropdowns!$F72,Dropdowns!$F$1,if($E86=Dropdowns!$G72,Dropdowns!$G$1,"N/A"))))</f>
        <v>1</v>
      </c>
    </row>
    <row r="87">
      <c r="A87" s="136"/>
      <c r="B87" s="137"/>
      <c r="C87" s="138" t="s">
        <v>384</v>
      </c>
      <c r="D87" s="138" t="s">
        <v>385</v>
      </c>
      <c r="E87" s="165" t="s">
        <v>865</v>
      </c>
      <c r="F87" s="114">
        <f>if($E87=Dropdowns!$D73,Dropdowns!$D$1,if($E87=Dropdowns!$E73,Dropdowns!$E$1,if($E87=Dropdowns!$F73,Dropdowns!$F$1,if($E87=Dropdowns!$G73,Dropdowns!$G$1,"N/A"))))</f>
        <v>3</v>
      </c>
    </row>
    <row r="88">
      <c r="A88" s="136"/>
      <c r="B88" s="137"/>
      <c r="C88" s="138" t="s">
        <v>387</v>
      </c>
      <c r="D88" s="138" t="s">
        <v>388</v>
      </c>
      <c r="E88" s="165" t="s">
        <v>924</v>
      </c>
      <c r="F88" s="114">
        <f>if($E88=Dropdowns!$D74,Dropdowns!$D$1,if($E88=Dropdowns!$E74,Dropdowns!$E$1,if($E88=Dropdowns!$F74,Dropdowns!$F$1,if($E88=Dropdowns!$G74,Dropdowns!$G$1,"N/A"))))</f>
        <v>3</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401</v>
      </c>
      <c r="F92" s="114">
        <f>if($E92=Dropdowns!$D78,Dropdowns!$D$1,if($E92=Dropdowns!$E78,Dropdowns!$E$1,if($E92=Dropdowns!$F78,Dropdowns!$F$1,if($E92=Dropdowns!$G78,Dropdowns!$G$1,"N/A"))))</f>
        <v>2</v>
      </c>
    </row>
    <row r="93">
      <c r="A93" s="136"/>
      <c r="B93" s="137"/>
      <c r="C93" s="138" t="s">
        <v>402</v>
      </c>
      <c r="D93" s="138" t="s">
        <v>403</v>
      </c>
      <c r="E93" s="165" t="s">
        <v>404</v>
      </c>
      <c r="F93" s="114">
        <f>if($E93=Dropdowns!$D79,Dropdowns!$D$1,if($E93=Dropdowns!$E79,Dropdowns!$E$1,if($E93=Dropdowns!$F79,Dropdowns!$F$1,if($E93=Dropdowns!$G79,Dropdowns!$G$1,"N/A"))))</f>
        <v>2</v>
      </c>
    </row>
    <row r="94">
      <c r="A94" s="136"/>
      <c r="B94" s="137"/>
      <c r="C94" s="138" t="s">
        <v>405</v>
      </c>
      <c r="D94" s="138" t="s">
        <v>406</v>
      </c>
      <c r="E94" s="165" t="s">
        <v>407</v>
      </c>
      <c r="F94" s="114">
        <f>if($E94=Dropdowns!$D80,Dropdowns!$D$1,if($E94=Dropdowns!$E80,Dropdowns!$E$1,if($E94=Dropdowns!$F80,Dropdowns!$F$1,if($E94=Dropdowns!$G80,Dropdowns!$G$1,"N/A"))))</f>
        <v>2</v>
      </c>
    </row>
    <row r="95">
      <c r="A95" s="136"/>
      <c r="B95" s="137"/>
      <c r="C95" s="138" t="s">
        <v>408</v>
      </c>
      <c r="D95" s="138" t="s">
        <v>409</v>
      </c>
      <c r="E95" s="165" t="s">
        <v>410</v>
      </c>
      <c r="F95" s="114">
        <f>if($E95=Dropdowns!$D81,Dropdowns!$D$1,if($E95=Dropdowns!$E81,Dropdowns!$E$1,if($E95=Dropdowns!$F81,Dropdowns!$F$1,if($E95=Dropdowns!$G81,Dropdowns!$G$1,"N/A"))))</f>
        <v>2</v>
      </c>
    </row>
    <row r="96">
      <c r="A96" s="142"/>
      <c r="B96" s="143"/>
      <c r="C96" s="148"/>
      <c r="D96" s="144"/>
      <c r="E96" s="166"/>
      <c r="F96" s="147"/>
    </row>
    <row r="97">
      <c r="A97" s="136">
        <f>sum(F97:F112)/Dropdowns!H83</f>
        <v>0.9166666667</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Best</v>
      </c>
      <c r="B98" s="137"/>
      <c r="C98" s="138" t="s">
        <v>415</v>
      </c>
      <c r="D98" s="138" t="s">
        <v>416</v>
      </c>
      <c r="E98" s="165" t="s">
        <v>417</v>
      </c>
      <c r="F98" s="114">
        <f>if($E98=Dropdowns!$D84,Dropdowns!$D$1,if($E98=Dropdowns!$E84,Dropdowns!$E$1,if($E98=Dropdowns!$F84,Dropdowns!$F$1,if($E98=Dropdowns!$G84,Dropdowns!$G$1,"N/A"))))</f>
        <v>3</v>
      </c>
    </row>
    <row r="99">
      <c r="A99" s="136"/>
      <c r="B99" s="137"/>
      <c r="C99" s="138" t="s">
        <v>418</v>
      </c>
      <c r="D99" s="138" t="s">
        <v>419</v>
      </c>
      <c r="E99" s="165" t="s">
        <v>420</v>
      </c>
      <c r="F99" s="114">
        <f>if($E99=Dropdowns!$D85,Dropdowns!$D$1,if($E99=Dropdowns!$E85,Dropdowns!$E$1,if($E99=Dropdowns!$F85,Dropdowns!$F$1,if($E99=Dropdowns!$G85,Dropdowns!$G$1,"N/A"))))</f>
        <v>3</v>
      </c>
    </row>
    <row r="100">
      <c r="A100" s="136"/>
      <c r="B100" s="137"/>
      <c r="C100" s="138" t="s">
        <v>421</v>
      </c>
      <c r="D100" s="138" t="s">
        <v>422</v>
      </c>
      <c r="E100" s="165" t="s">
        <v>866</v>
      </c>
      <c r="F100" s="114">
        <f>if($E100=Dropdowns!$D86,Dropdowns!$D$1,if($E100=Dropdowns!$E86,Dropdowns!$E$1,if($E100=Dropdowns!$F86,Dropdowns!$F$1,if($E100=Dropdowns!$G86,Dropdowns!$G$1,"N/A"))))</f>
        <v>3</v>
      </c>
    </row>
    <row r="101">
      <c r="A101" s="136"/>
      <c r="B101" s="137"/>
      <c r="C101" s="138" t="s">
        <v>424</v>
      </c>
      <c r="D101" s="138" t="s">
        <v>425</v>
      </c>
      <c r="E101" s="165" t="s">
        <v>426</v>
      </c>
      <c r="F101" s="114">
        <f>if($E101=Dropdowns!$D87,Dropdowns!$D$1,if($E101=Dropdowns!$E87,Dropdowns!$E$1,if($E101=Dropdowns!$F87,Dropdowns!$F$1,if($E101=Dropdowns!$G87,Dropdowns!$G$1,"N/A"))))</f>
        <v>3</v>
      </c>
    </row>
    <row r="102">
      <c r="A102" s="136"/>
      <c r="B102" s="137"/>
      <c r="C102" s="138" t="s">
        <v>427</v>
      </c>
      <c r="D102" s="138" t="s">
        <v>428</v>
      </c>
      <c r="E102" s="165" t="s">
        <v>429</v>
      </c>
      <c r="F102" s="114">
        <f>if($E102=Dropdowns!$D88,Dropdowns!$D$1,if($E102=Dropdowns!$E88,Dropdowns!$E$1,if($E102=Dropdowns!$F88,Dropdowns!$F$1,if($E102=Dropdowns!$G88,Dropdowns!$G$1,"N/A"))))</f>
        <v>3</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842</v>
      </c>
      <c r="F106" s="114">
        <f>if($E106=Dropdowns!$D92,Dropdowns!$D$1,if($E106=Dropdowns!$E92,Dropdowns!$E$1,if($E106=Dropdowns!$F92,Dropdowns!$F$1,if($E106=Dropdowns!$G92,Dropdowns!$G$1,"N/A"))))</f>
        <v>3</v>
      </c>
    </row>
    <row r="107">
      <c r="A107" s="136"/>
      <c r="B107" s="137"/>
      <c r="C107" s="138" t="s">
        <v>442</v>
      </c>
      <c r="D107" s="138" t="s">
        <v>443</v>
      </c>
      <c r="E107" s="165" t="s">
        <v>843</v>
      </c>
      <c r="F107" s="114">
        <f>if($E107=Dropdowns!$D93,Dropdowns!$D$1,if($E107=Dropdowns!$E93,Dropdowns!$E$1,if($E107=Dropdowns!$F93,Dropdowns!$F$1,if($E107=Dropdowns!$G93,Dropdowns!$G$1,"N/A"))))</f>
        <v>3</v>
      </c>
    </row>
    <row r="108">
      <c r="A108" s="136"/>
      <c r="B108" s="137"/>
      <c r="C108" s="138" t="s">
        <v>445</v>
      </c>
      <c r="D108" s="138" t="s">
        <v>446</v>
      </c>
      <c r="E108" s="165" t="s">
        <v>447</v>
      </c>
      <c r="F108" s="114">
        <f>if($E108=Dropdowns!$D94,Dropdowns!$D$1,if($E108=Dropdowns!$E94,Dropdowns!$E$1,if($E108=Dropdowns!$F94,Dropdowns!$F$1,if($E108=Dropdowns!$G94,Dropdowns!$G$1,"N/A"))))</f>
        <v>3</v>
      </c>
    </row>
    <row r="109">
      <c r="A109" s="136"/>
      <c r="B109" s="137"/>
      <c r="C109" s="138" t="s">
        <v>448</v>
      </c>
      <c r="D109" s="138" t="s">
        <v>449</v>
      </c>
      <c r="E109" s="165" t="s">
        <v>450</v>
      </c>
      <c r="F109" s="114">
        <f>if($E109=Dropdowns!$D95,Dropdowns!$D$1,if($E109=Dropdowns!$E95,Dropdowns!$E$1,if($E109=Dropdowns!$F95,Dropdowns!$F$1,if($E109=Dropdowns!$G95,Dropdowns!$G$1,"N/A"))))</f>
        <v>3</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844</v>
      </c>
      <c r="F111" s="114">
        <f>if($E111=Dropdowns!$D97,Dropdowns!$D$1,if($E111=Dropdowns!$E97,Dropdowns!$E$1,if($E111=Dropdowns!$F97,Dropdowns!$F$1,if($E111=Dropdowns!$G97,Dropdowns!$G$1,"N/A"))))</f>
        <v>3</v>
      </c>
    </row>
    <row r="112">
      <c r="A112" s="136"/>
      <c r="B112" s="137"/>
      <c r="C112" s="138" t="s">
        <v>457</v>
      </c>
      <c r="D112" s="140" t="s">
        <v>458</v>
      </c>
      <c r="E112" s="165"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sum(F114:F118)/Dropdowns!H100</f>
        <v>0.6666666667</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 "Good", $A114&gt;=0.41, "Average", $A114&gt;=0.21, "Fair", TRUE, "Poor")</f>
        <v>Good</v>
      </c>
      <c r="B115" s="137"/>
      <c r="C115" s="140" t="s">
        <v>464</v>
      </c>
      <c r="D115" s="140" t="s">
        <v>465</v>
      </c>
      <c r="E115" s="165" t="s">
        <v>926</v>
      </c>
      <c r="F115" s="114">
        <f>if($E115=Dropdowns!$D101,Dropdowns!$D$1,if($E115=Dropdowns!$E101,Dropdowns!$E$1,if($E115=Dropdowns!$F101,Dropdowns!$F$1,if($E115=Dropdowns!$G101,Dropdowns!$G$1,"N/A"))))</f>
        <v>1</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0.6944444444</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Good</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722</v>
      </c>
      <c r="F122" s="114">
        <f>if($E122=Dropdowns!$D108,Dropdowns!$D$1,if($E122=Dropdowns!$E108,Dropdowns!$E$1,if($E122=Dropdowns!$F108,Dropdowns!$F$1,if($E122=Dropdowns!$G108,Dropdowns!$G$1,"N/A"))))</f>
        <v>2</v>
      </c>
    </row>
    <row r="123">
      <c r="A123" s="136"/>
      <c r="B123" s="137"/>
      <c r="C123" s="138" t="s">
        <v>486</v>
      </c>
      <c r="D123" s="138" t="s">
        <v>487</v>
      </c>
      <c r="E123" s="165" t="s">
        <v>488</v>
      </c>
      <c r="F123" s="114">
        <f>if($E123=Dropdowns!$D109,Dropdowns!$D$1,if($E123=Dropdowns!$E109,Dropdowns!$E$1,if($E123=Dropdowns!$F109,Dropdowns!$F$1,if($E123=Dropdowns!$G109,Dropdowns!$G$1,"N/A"))))</f>
        <v>2</v>
      </c>
    </row>
    <row r="124">
      <c r="A124" s="136"/>
      <c r="B124" s="137"/>
      <c r="C124" s="138" t="s">
        <v>489</v>
      </c>
      <c r="D124" s="138" t="s">
        <v>490</v>
      </c>
      <c r="E124" s="165" t="s">
        <v>812</v>
      </c>
      <c r="F124" s="114">
        <f>if($E124=Dropdowns!$D110,Dropdowns!$D$1,if($E124=Dropdowns!$E110,Dropdowns!$E$1,if($E124=Dropdowns!$F110,Dropdowns!$F$1,if($E124=Dropdowns!$G110,Dropdowns!$G$1,"N/A"))))</f>
        <v>2</v>
      </c>
    </row>
    <row r="125">
      <c r="A125" s="136"/>
      <c r="B125" s="137"/>
      <c r="C125" s="140" t="s">
        <v>492</v>
      </c>
      <c r="D125" s="138" t="s">
        <v>493</v>
      </c>
      <c r="E125" s="165" t="s">
        <v>845</v>
      </c>
      <c r="F125" s="114">
        <f>if($E125=Dropdowns!$D111,Dropdowns!$D$1,if($E125=Dropdowns!$E111,Dropdowns!$E$1,if($E125=Dropdowns!$F111,Dropdowns!$F$1,if($E125=Dropdowns!$G111,Dropdowns!$G$1,"N/A"))))</f>
        <v>2</v>
      </c>
    </row>
    <row r="126">
      <c r="A126" s="136"/>
      <c r="B126" s="137"/>
      <c r="C126" s="138" t="s">
        <v>495</v>
      </c>
      <c r="D126" s="138" t="s">
        <v>496</v>
      </c>
      <c r="E126" s="165" t="s">
        <v>813</v>
      </c>
      <c r="F126" s="114">
        <f>if($E126=Dropdowns!$D112,Dropdowns!$D$1,if($E126=Dropdowns!$E112,Dropdowns!$E$1,if($E126=Dropdowns!$F112,Dropdowns!$F$1,if($E126=Dropdowns!$G112,Dropdowns!$G$1,"N/A"))))</f>
        <v>2</v>
      </c>
    </row>
    <row r="127">
      <c r="A127" s="136"/>
      <c r="B127" s="137"/>
      <c r="C127" s="138" t="s">
        <v>498</v>
      </c>
      <c r="D127" s="138" t="s">
        <v>499</v>
      </c>
      <c r="E127" s="165" t="s">
        <v>500</v>
      </c>
      <c r="F127" s="114">
        <f>if($E127=Dropdowns!$D113,Dropdowns!$D$1,if($E127=Dropdowns!$E113,Dropdowns!$E$1,if($E127=Dropdowns!$F113,Dropdowns!$F$1,if($E127=Dropdowns!$G113,Dropdowns!$G$1,"N/A"))))</f>
        <v>3</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765</v>
      </c>
      <c r="F130" s="114">
        <f>if($E130=Dropdowns!$D116,Dropdowns!$D$1,if($E130=Dropdowns!$E116,Dropdowns!$E$1,if($E130=Dropdowns!$F116,Dropdowns!$F$1,if($E130=Dropdowns!$G116,Dropdowns!$G$1,"N/A"))))</f>
        <v>2</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0.5</v>
      </c>
      <c r="B133" s="137" t="s">
        <v>513</v>
      </c>
      <c r="C133" s="138" t="s">
        <v>514</v>
      </c>
      <c r="D133" s="138" t="s">
        <v>515</v>
      </c>
      <c r="E133" s="165" t="s">
        <v>869</v>
      </c>
      <c r="F133" s="114">
        <f>if($E133=Dropdowns!$D119,Dropdowns!$D$1,if($E133=Dropdowns!$E119,Dropdowns!$E$1,if($E133=Dropdowns!$F119,Dropdowns!$F$1,if($E133=Dropdowns!$G119,Dropdowns!$G$1,"N/A"))))</f>
        <v>3</v>
      </c>
    </row>
    <row r="134">
      <c r="A134" s="136" t="str">
        <f>IFS($A133&gt;=0.81, "Best", $A133&gt;=0.61, "Good", $A133&gt;=0.41, "Average", $A133&gt;=0.21, "Fair", TRUE, "Poor")</f>
        <v>Average</v>
      </c>
      <c r="B134" s="137"/>
      <c r="C134" s="138" t="s">
        <v>517</v>
      </c>
      <c r="D134" s="138" t="s">
        <v>518</v>
      </c>
      <c r="E134" s="165" t="s">
        <v>1018</v>
      </c>
      <c r="F134" s="114">
        <f>if($E134=Dropdowns!$D120,Dropdowns!$D$1,if($E134=Dropdowns!$E120,Dropdowns!$E$1,if($E134=Dropdowns!$F120,Dropdowns!$F$1,if($E134=Dropdowns!$G120,Dropdowns!$G$1,"N/A"))))</f>
        <v>3</v>
      </c>
    </row>
    <row r="135">
      <c r="A135" s="136"/>
      <c r="B135" s="137"/>
      <c r="C135" s="138" t="s">
        <v>520</v>
      </c>
      <c r="D135" s="138" t="s">
        <v>521</v>
      </c>
      <c r="E135" s="165" t="s">
        <v>871</v>
      </c>
      <c r="F135" s="114">
        <f>if($E135=Dropdowns!$D121,Dropdowns!$D$1,if($E135=Dropdowns!$E121,Dropdowns!$E$1,if($E135=Dropdowns!$F121,Dropdowns!$F$1,if($E135=Dropdowns!$G121,Dropdowns!$G$1,"N/A"))))</f>
        <v>1</v>
      </c>
    </row>
    <row r="136">
      <c r="A136" s="136"/>
      <c r="B136" s="137"/>
      <c r="C136" s="138" t="s">
        <v>523</v>
      </c>
      <c r="D136" s="138" t="s">
        <v>524</v>
      </c>
      <c r="E136" s="165" t="s">
        <v>1019</v>
      </c>
      <c r="F136" s="114">
        <f>if($E136=Dropdowns!$D122,Dropdowns!$D$1,if($E136=Dropdowns!$E122,Dropdowns!$E$1,if($E136=Dropdowns!$F122,Dropdowns!$F$1,if($E136=Dropdowns!$G122,Dropdowns!$G$1,"N/A"))))</f>
        <v>1</v>
      </c>
    </row>
    <row r="137">
      <c r="A137" s="136"/>
      <c r="B137" s="137"/>
      <c r="C137" s="138" t="s">
        <v>526</v>
      </c>
      <c r="D137" s="138" t="s">
        <v>527</v>
      </c>
      <c r="E137" s="165" t="s">
        <v>528</v>
      </c>
      <c r="F137" s="114">
        <f>if($E137=Dropdowns!$D123,Dropdowns!$D$1,if($E137=Dropdowns!$E123,Dropdowns!$E$1,if($E137=Dropdowns!$F123,Dropdowns!$F$1,if($E137=Dropdowns!$G123,Dropdowns!$G$1,"N/A"))))</f>
        <v>3</v>
      </c>
    </row>
    <row r="138">
      <c r="A138" s="136"/>
      <c r="B138" s="137"/>
      <c r="C138" s="140" t="s">
        <v>529</v>
      </c>
      <c r="D138" s="138" t="s">
        <v>530</v>
      </c>
      <c r="E138" s="165" t="s">
        <v>897</v>
      </c>
      <c r="F138" s="114">
        <f>if($E138=Dropdowns!$D124,Dropdowns!$D$1,if($E138=Dropdowns!$E124,Dropdowns!$E$1,if($E138=Dropdowns!$F124,Dropdowns!$F$1,if($E138=Dropdowns!$G124,Dropdowns!$G$1,"N/A"))))</f>
        <v>1</v>
      </c>
    </row>
    <row r="139">
      <c r="A139" s="136"/>
      <c r="B139" s="137"/>
      <c r="C139" s="138" t="s">
        <v>532</v>
      </c>
      <c r="D139" s="138" t="s">
        <v>533</v>
      </c>
      <c r="E139" s="165" t="s">
        <v>898</v>
      </c>
      <c r="F139" s="114">
        <f>if($E139=Dropdowns!$D125,Dropdowns!$D$1,if($E139=Dropdowns!$E125,Dropdowns!$E$1,if($E139=Dropdowns!$F125,Dropdowns!$F$1,if($E139=Dropdowns!$G125,Dropdowns!$G$1,"N/A"))))</f>
        <v>1</v>
      </c>
    </row>
    <row r="140">
      <c r="A140" s="136"/>
      <c r="B140" s="137"/>
      <c r="C140" s="138" t="s">
        <v>535</v>
      </c>
      <c r="D140" s="138" t="s">
        <v>536</v>
      </c>
      <c r="E140" s="165" t="s">
        <v>899</v>
      </c>
      <c r="F140" s="114">
        <f>if($E140=Dropdowns!$D126,Dropdowns!$D$1,if($E140=Dropdowns!$E126,Dropdowns!$E$1,if($E140=Dropdowns!$F126,Dropdowns!$F$1,if($E140=Dropdowns!$G126,Dropdowns!$G$1,"N/A"))))</f>
        <v>1</v>
      </c>
    </row>
    <row r="141">
      <c r="A141" s="136"/>
      <c r="B141" s="137"/>
      <c r="C141" s="138" t="s">
        <v>538</v>
      </c>
      <c r="D141" s="138" t="s">
        <v>539</v>
      </c>
      <c r="E141" s="165" t="s">
        <v>1020</v>
      </c>
      <c r="F141" s="114">
        <f>if($E141=Dropdowns!$D127,Dropdowns!$D$1,if($E141=Dropdowns!$E127,Dropdowns!$E$1,if($E141=Dropdowns!$F127,Dropdowns!$F$1,if($E141=Dropdowns!$G127,Dropdowns!$G$1,"N/A"))))</f>
        <v>1</v>
      </c>
    </row>
    <row r="142">
      <c r="A142" s="136"/>
      <c r="B142" s="137"/>
      <c r="C142" s="138" t="s">
        <v>541</v>
      </c>
      <c r="D142" s="138" t="s">
        <v>542</v>
      </c>
      <c r="E142" s="165" t="s">
        <v>1021</v>
      </c>
      <c r="F142" s="114">
        <f>if($E142=Dropdowns!$D128,Dropdowns!$D$1,if($E142=Dropdowns!$E128,Dropdowns!$E$1,if($E142=Dropdowns!$F128,Dropdowns!$F$1,if($E142=Dropdowns!$G128,Dropdowns!$G$1,"N/A"))))</f>
        <v>1</v>
      </c>
    </row>
    <row r="143">
      <c r="A143" s="136"/>
      <c r="B143" s="137"/>
      <c r="C143" s="138" t="s">
        <v>544</v>
      </c>
      <c r="D143" s="138" t="s">
        <v>545</v>
      </c>
      <c r="E143" s="165" t="s">
        <v>1022</v>
      </c>
      <c r="F143" s="114">
        <f>if($E143=Dropdowns!$D129,Dropdowns!$D$1,if($E143=Dropdowns!$E129,Dropdowns!$E$1,if($E143=Dropdowns!$F129,Dropdowns!$F$1,if($E143=Dropdowns!$G129,Dropdowns!$G$1,"N/A"))))</f>
        <v>1</v>
      </c>
    </row>
    <row r="144">
      <c r="A144" s="136"/>
      <c r="B144" s="137"/>
      <c r="C144" s="138" t="s">
        <v>547</v>
      </c>
      <c r="D144" s="138" t="s">
        <v>548</v>
      </c>
      <c r="E144" s="165" t="s">
        <v>1023</v>
      </c>
      <c r="F144" s="114">
        <f>if($E144=Dropdowns!$D130,Dropdowns!$D$1,if($E144=Dropdowns!$E130,Dropdowns!$E$1,if($E144=Dropdowns!$F130,Dropdowns!$F$1,if($E144=Dropdowns!$G130,Dropdowns!$G$1,"N/A"))))</f>
        <v>1</v>
      </c>
    </row>
    <row r="145">
      <c r="A145" s="142"/>
      <c r="B145" s="143"/>
      <c r="C145" s="145"/>
      <c r="D145" s="145"/>
      <c r="E145" s="169"/>
      <c r="F145" s="145"/>
    </row>
    <row r="146">
      <c r="A146" s="136">
        <f>sum(F146:F158)/Dropdowns!H132</f>
        <v>0.5897435897</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Average</v>
      </c>
      <c r="B147" s="137"/>
      <c r="C147" s="138" t="s">
        <v>554</v>
      </c>
      <c r="D147" s="138" t="s">
        <v>555</v>
      </c>
      <c r="E147" s="165" t="s">
        <v>556</v>
      </c>
      <c r="F147" s="114">
        <f>if($E147=Dropdowns!$D133,Dropdowns!$D$1,if($E147=Dropdowns!$E133,Dropdowns!$E$1,if($E147=Dropdowns!$F133,Dropdowns!$F$1,if($E147=Dropdowns!$G133,Dropdowns!$G$1,"N/A"))))</f>
        <v>3</v>
      </c>
    </row>
    <row r="148">
      <c r="A148" s="136"/>
      <c r="B148" s="137"/>
      <c r="C148" s="138" t="s">
        <v>557</v>
      </c>
      <c r="D148" s="138" t="s">
        <v>558</v>
      </c>
      <c r="E148" s="165" t="s">
        <v>903</v>
      </c>
      <c r="F148" s="114">
        <f>if($E148=Dropdowns!$D134,Dropdowns!$D$1,if($E148=Dropdowns!$E134,Dropdowns!$E$1,if($E148=Dropdowns!$F134,Dropdowns!$F$1,if($E148=Dropdowns!$G134,Dropdowns!$G$1,"N/A"))))</f>
        <v>1</v>
      </c>
    </row>
    <row r="149">
      <c r="A149" s="136"/>
      <c r="B149" s="137"/>
      <c r="C149" s="140" t="s">
        <v>560</v>
      </c>
      <c r="D149" s="138" t="s">
        <v>561</v>
      </c>
      <c r="E149" s="165" t="s">
        <v>562</v>
      </c>
      <c r="F149" s="114">
        <f>if($E149=Dropdowns!$D135,Dropdowns!$D$1,if($E149=Dropdowns!$E135,Dropdowns!$E$1,if($E149=Dropdowns!$F135,Dropdowns!$F$1,if($E149=Dropdowns!$G135,Dropdowns!$G$1,"N/A"))))</f>
        <v>1</v>
      </c>
    </row>
    <row r="150">
      <c r="A150" s="136"/>
      <c r="B150" s="137"/>
      <c r="C150" s="138" t="s">
        <v>563</v>
      </c>
      <c r="D150" s="138" t="s">
        <v>564</v>
      </c>
      <c r="E150" s="165" t="s">
        <v>904</v>
      </c>
      <c r="F150" s="114">
        <f>if($E150=Dropdowns!$D136,Dropdowns!$D$1,if($E150=Dropdowns!$E136,Dropdowns!$E$1,if($E150=Dropdowns!$F136,Dropdowns!$F$1,if($E150=Dropdowns!$G136,Dropdowns!$G$1,"N/A"))))</f>
        <v>1</v>
      </c>
    </row>
    <row r="151">
      <c r="A151" s="136"/>
      <c r="B151" s="137"/>
      <c r="C151" s="138" t="s">
        <v>566</v>
      </c>
      <c r="D151" s="138" t="s">
        <v>567</v>
      </c>
      <c r="E151" s="165" t="s">
        <v>729</v>
      </c>
      <c r="F151" s="114">
        <f>if($E151=Dropdowns!$D137,Dropdowns!$D$1,if($E151=Dropdowns!$E137,Dropdowns!$E$1,if($E151=Dropdowns!$F137,Dropdowns!$F$1,if($E151=Dropdowns!$G137,Dropdowns!$G$1,"N/A"))))</f>
        <v>2</v>
      </c>
    </row>
    <row r="152">
      <c r="A152" s="136"/>
      <c r="B152" s="137"/>
      <c r="C152" s="138" t="s">
        <v>569</v>
      </c>
      <c r="D152" s="138" t="s">
        <v>570</v>
      </c>
      <c r="E152" s="165" t="s">
        <v>905</v>
      </c>
      <c r="F152" s="114">
        <f>if($E152=Dropdowns!$D138,Dropdowns!$D$1,if($E152=Dropdowns!$E138,Dropdowns!$E$1,if($E152=Dropdowns!$F138,Dropdowns!$F$1,if($E152=Dropdowns!$G138,Dropdowns!$G$1,"N/A"))))</f>
        <v>2</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730</v>
      </c>
      <c r="F154" s="114">
        <f>if($E154=Dropdowns!$D140,Dropdowns!$D$1,if($E154=Dropdowns!$E140,Dropdowns!$E$1,if($E154=Dropdowns!$F140,Dropdowns!$F$1,if($E154=Dropdowns!$G140,Dropdowns!$G$1,"N/A"))))</f>
        <v>1</v>
      </c>
    </row>
    <row r="155">
      <c r="A155" s="136"/>
      <c r="B155" s="137"/>
      <c r="C155" s="138" t="s">
        <v>578</v>
      </c>
      <c r="D155" s="138" t="s">
        <v>579</v>
      </c>
      <c r="E155" s="165" t="s">
        <v>817</v>
      </c>
      <c r="F155" s="114">
        <f>if($E155=Dropdowns!$D141,Dropdowns!$D$1,if($E155=Dropdowns!$E141,Dropdowns!$E$1,if($E155=Dropdowns!$F141,Dropdowns!$F$1,if($E155=Dropdowns!$G141,Dropdowns!$G$1,"N/A"))))</f>
        <v>2</v>
      </c>
    </row>
    <row r="156">
      <c r="A156" s="136"/>
      <c r="B156" s="137"/>
      <c r="C156" s="138" t="s">
        <v>581</v>
      </c>
      <c r="D156" s="138" t="s">
        <v>582</v>
      </c>
      <c r="E156" s="165" t="s">
        <v>583</v>
      </c>
      <c r="F156" s="114">
        <f>if($E156=Dropdowns!$D142,Dropdowns!$D$1,if($E156=Dropdowns!$E142,Dropdowns!$E$1,if($E156=Dropdowns!$F142,Dropdowns!$F$1,if($E156=Dropdowns!$G142,Dropdowns!$G$1,"N/A"))))</f>
        <v>3</v>
      </c>
    </row>
    <row r="157">
      <c r="A157" s="136"/>
      <c r="B157" s="137"/>
      <c r="C157" s="138" t="s">
        <v>584</v>
      </c>
      <c r="D157" s="138" t="s">
        <v>585</v>
      </c>
      <c r="E157" s="165" t="s">
        <v>586</v>
      </c>
      <c r="F157" s="114">
        <f>if($E157=Dropdowns!$D143,Dropdowns!$D$1,if($E157=Dropdowns!$E143,Dropdowns!$E$1,if($E157=Dropdowns!$F143,Dropdowns!$F$1,if($E157=Dropdowns!$G143,Dropdowns!$G$1,"N/A"))))</f>
        <v>1</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0.7435897436</v>
      </c>
      <c r="B160" s="137" t="s">
        <v>590</v>
      </c>
      <c r="C160" s="138" t="s">
        <v>591</v>
      </c>
      <c r="D160" s="138" t="s">
        <v>592</v>
      </c>
      <c r="E160" s="165" t="s">
        <v>906</v>
      </c>
      <c r="F160" s="114">
        <f>if($E160=Dropdowns!$D146,Dropdowns!$D$1,if($E160=Dropdowns!$E146,Dropdowns!$E$1,if($E160=Dropdowns!$F146,Dropdowns!$F$1,if($E160=Dropdowns!$G146,Dropdowns!$G$1,"N/A"))))</f>
        <v>2</v>
      </c>
    </row>
    <row r="161">
      <c r="A161" s="136" t="str">
        <f>IFS($A160&gt;=0.81, "Best", $A160&gt;=0.61, "Good", $A160&gt;=0.41, "Average", $A160&gt;=0.21, "Fair", TRUE, "Poor")</f>
        <v>Good</v>
      </c>
      <c r="B161" s="137"/>
      <c r="C161" s="138" t="s">
        <v>594</v>
      </c>
      <c r="D161" s="138" t="s">
        <v>595</v>
      </c>
      <c r="E161" s="165" t="s">
        <v>907</v>
      </c>
      <c r="F161" s="114">
        <f>if($E161=Dropdowns!$D147,Dropdowns!$D$1,if($E161=Dropdowns!$E147,Dropdowns!$E$1,if($E161=Dropdowns!$F147,Dropdowns!$F$1,if($E161=Dropdowns!$G147,Dropdowns!$G$1,"N/A"))))</f>
        <v>2</v>
      </c>
    </row>
    <row r="162">
      <c r="A162" s="136"/>
      <c r="B162" s="137"/>
      <c r="C162" s="138" t="s">
        <v>597</v>
      </c>
      <c r="D162" s="138" t="s">
        <v>598</v>
      </c>
      <c r="E162" s="165" t="s">
        <v>732</v>
      </c>
      <c r="F162" s="114">
        <f>if($E162=Dropdowns!$D148,Dropdowns!$D$1,if($E162=Dropdowns!$E148,Dropdowns!$E$1,if($E162=Dropdowns!$F148,Dropdowns!$F$1,if($E162=Dropdowns!$G148,Dropdowns!$G$1,"N/A"))))</f>
        <v>2</v>
      </c>
    </row>
    <row r="163">
      <c r="A163" s="136"/>
      <c r="B163" s="137"/>
      <c r="C163" s="138" t="s">
        <v>600</v>
      </c>
      <c r="D163" s="138" t="s">
        <v>601</v>
      </c>
      <c r="E163" s="165" t="s">
        <v>733</v>
      </c>
      <c r="F163" s="114">
        <f>if($E163=Dropdowns!$D149,Dropdowns!$D$1,if($E163=Dropdowns!$E149,Dropdowns!$E$1,if($E163=Dropdowns!$F149,Dropdowns!$F$1,if($E163=Dropdowns!$G149,Dropdowns!$G$1,"N/A"))))</f>
        <v>2</v>
      </c>
    </row>
    <row r="164">
      <c r="A164" s="136"/>
      <c r="B164" s="137"/>
      <c r="C164" s="138" t="s">
        <v>603</v>
      </c>
      <c r="D164" s="138" t="s">
        <v>604</v>
      </c>
      <c r="E164" s="165" t="s">
        <v>734</v>
      </c>
      <c r="F164" s="114">
        <f>if($E164=Dropdowns!$D150,Dropdowns!$D$1,if($E164=Dropdowns!$E150,Dropdowns!$E$1,if($E164=Dropdowns!$F150,Dropdowns!$F$1,if($E164=Dropdowns!$G150,Dropdowns!$G$1,"N/A"))))</f>
        <v>2</v>
      </c>
    </row>
    <row r="165">
      <c r="A165" s="136"/>
      <c r="B165" s="137"/>
      <c r="C165" s="138" t="s">
        <v>606</v>
      </c>
      <c r="D165" s="138" t="s">
        <v>607</v>
      </c>
      <c r="E165" s="165" t="s">
        <v>970</v>
      </c>
      <c r="F165" s="114">
        <f>if($E165=Dropdowns!$D151,Dropdowns!$D$1,if($E165=Dropdowns!$E151,Dropdowns!$E$1,if($E165=Dropdowns!$F151,Dropdowns!$F$1,if($E165=Dropdowns!$G151,Dropdowns!$G$1,"N/A"))))</f>
        <v>2</v>
      </c>
    </row>
    <row r="166">
      <c r="A166" s="136"/>
      <c r="B166" s="137"/>
      <c r="C166" s="138" t="s">
        <v>609</v>
      </c>
      <c r="D166" s="138" t="s">
        <v>610</v>
      </c>
      <c r="E166" s="165" t="s">
        <v>777</v>
      </c>
      <c r="F166" s="114">
        <f>if($E166=Dropdowns!$D152,Dropdowns!$D$1,if($E166=Dropdowns!$E152,Dropdowns!$E$1,if($E166=Dropdowns!$F152,Dropdowns!$F$1,if($E166=Dropdowns!$G152,Dropdowns!$G$1,"N/A"))))</f>
        <v>2</v>
      </c>
    </row>
    <row r="167">
      <c r="A167" s="136"/>
      <c r="B167" s="137"/>
      <c r="C167" s="138" t="s">
        <v>612</v>
      </c>
      <c r="D167" s="138" t="s">
        <v>613</v>
      </c>
      <c r="E167" s="165" t="s">
        <v>820</v>
      </c>
      <c r="F167" s="114">
        <f>if($E167=Dropdowns!$D153,Dropdowns!$D$1,if($E167=Dropdowns!$E153,Dropdowns!$E$1,if($E167=Dropdowns!$F153,Dropdowns!$F$1,if($E167=Dropdowns!$G153,Dropdowns!$G$1,"N/A"))))</f>
        <v>2</v>
      </c>
    </row>
    <row r="168">
      <c r="A168" s="136"/>
      <c r="B168" s="137"/>
      <c r="C168" s="138" t="s">
        <v>615</v>
      </c>
      <c r="D168" s="138" t="s">
        <v>616</v>
      </c>
      <c r="E168" s="165" t="s">
        <v>849</v>
      </c>
      <c r="F168" s="114">
        <f>if($E168=Dropdowns!$D154,Dropdowns!$D$1,if($E168=Dropdowns!$E154,Dropdowns!$E$1,if($E168=Dropdowns!$F154,Dropdowns!$F$1,if($E168=Dropdowns!$G154,Dropdowns!$G$1,"N/A"))))</f>
        <v>2</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629</v>
      </c>
      <c r="F172" s="114">
        <f>if($E172=Dropdowns!$D158,Dropdowns!$D$1,if($E172=Dropdowns!$E158,Dropdowns!$E$1,if($E172=Dropdowns!$F158,Dropdowns!$F$1,if($E172=Dropdowns!$G158,Dropdowns!$G$1,"N/A"))))</f>
        <v>2</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735</v>
      </c>
      <c r="F178" s="114">
        <f>if($E178=Dropdowns!$D164,Dropdowns!$D$1,if($E178=Dropdowns!$E164,Dropdowns!$E$1,if($E178=Dropdowns!$F164,Dropdowns!$F$1,if($E178=Dropdowns!$G164,Dropdowns!$G$1,"N/A"))))</f>
        <v>2</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653</v>
      </c>
      <c r="F180" s="114">
        <f>if($E180=Dropdowns!$D166,Dropdowns!$D$1,if($E180=Dropdowns!$E166,Dropdowns!$E$1,if($E180=Dropdowns!$F166,Dropdowns!$F$1,if($E180=Dropdowns!$G166,Dropdowns!$G$1,"N/A"))))</f>
        <v>3</v>
      </c>
    </row>
    <row r="181">
      <c r="A181" s="136"/>
      <c r="B181" s="137"/>
      <c r="C181" s="138" t="s">
        <v>654</v>
      </c>
      <c r="D181" s="138" t="s">
        <v>655</v>
      </c>
      <c r="E181" s="165" t="s">
        <v>656</v>
      </c>
      <c r="F181" s="114">
        <f>if($E181=Dropdowns!$D167,Dropdowns!$D$1,if($E181=Dropdowns!$E167,Dropdowns!$E$1,if($E181=Dropdowns!$F167,Dropdowns!$F$1,if($E181=Dropdowns!$G167,Dropdowns!$G$1,"N/A"))))</f>
        <v>3</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821</v>
      </c>
      <c r="F183" s="114">
        <f>if($E183=Dropdowns!$D169,Dropdowns!$D$1,if($E183=Dropdowns!$E169,Dropdowns!$E$1,if($E183=Dropdowns!$F169,Dropdowns!$F$1,if($E183=Dropdowns!$G169,Dropdowns!$G$1,"N/A"))))</f>
        <v>2</v>
      </c>
    </row>
    <row r="184">
      <c r="A184" s="136"/>
      <c r="B184" s="137"/>
      <c r="C184" s="138" t="s">
        <v>663</v>
      </c>
      <c r="D184" s="138" t="s">
        <v>664</v>
      </c>
      <c r="E184" s="165" t="s">
        <v>665</v>
      </c>
      <c r="F184" s="114">
        <f>if($E184=Dropdowns!$D170,Dropdowns!$D$1,if($E184=Dropdowns!$E170,Dropdowns!$E$1,if($E184=Dropdowns!$F170,Dropdowns!$F$1,if($E184=Dropdowns!$G170,Dropdowns!$G$1,"N/A"))))</f>
        <v>3</v>
      </c>
    </row>
    <row r="185">
      <c r="A185" s="136"/>
      <c r="B185" s="137"/>
      <c r="C185" s="138" t="s">
        <v>666</v>
      </c>
      <c r="D185" s="138" t="s">
        <v>667</v>
      </c>
      <c r="E185" s="165" t="s">
        <v>822</v>
      </c>
      <c r="F185" s="114">
        <f>if($E185=Dropdowns!$D171,Dropdowns!$D$1,if($E185=Dropdowns!$E171,Dropdowns!$E$1,if($E185=Dropdowns!$F171,Dropdowns!$F$1,if($E185=Dropdowns!$G171,Dropdowns!$G$1,"N/A"))))</f>
        <v>3</v>
      </c>
    </row>
    <row r="186">
      <c r="A186" s="113"/>
      <c r="B186" s="129"/>
      <c r="C186" s="130"/>
      <c r="D186" s="151"/>
      <c r="E186" s="131"/>
      <c r="F186" s="114"/>
    </row>
    <row r="187">
      <c r="A187" s="152" t="s">
        <v>669</v>
      </c>
      <c r="F187" s="114"/>
    </row>
    <row r="188">
      <c r="A188" s="170" t="s">
        <v>1024</v>
      </c>
      <c r="B188" s="138"/>
      <c r="C188" s="130"/>
      <c r="D188" s="154" t="s">
        <v>671</v>
      </c>
      <c r="E188" s="131"/>
      <c r="F188" s="114"/>
    </row>
    <row r="189">
      <c r="A189" s="170" t="s">
        <v>1025</v>
      </c>
      <c r="B189" s="138"/>
      <c r="C189" s="155"/>
      <c r="D189" s="154" t="s">
        <v>673</v>
      </c>
      <c r="E189" s="131"/>
      <c r="F189" s="114"/>
    </row>
    <row r="190">
      <c r="A190" s="170" t="s">
        <v>1026</v>
      </c>
      <c r="B190" s="138"/>
      <c r="C190" s="130"/>
      <c r="D190" s="156" t="s">
        <v>675</v>
      </c>
      <c r="E190" s="131"/>
      <c r="F190" s="114"/>
    </row>
    <row r="191">
      <c r="A191" s="170" t="s">
        <v>1027</v>
      </c>
      <c r="B191" s="138"/>
      <c r="C191" s="130"/>
      <c r="D191" s="154" t="s">
        <v>677</v>
      </c>
      <c r="E191" s="131"/>
      <c r="F191" s="114"/>
    </row>
    <row r="192">
      <c r="A192" s="176"/>
      <c r="B192" s="138"/>
      <c r="C192" s="130"/>
      <c r="D192" s="154" t="s">
        <v>679</v>
      </c>
      <c r="E192" s="131"/>
      <c r="F192" s="114"/>
    </row>
    <row r="193">
      <c r="A193" s="176"/>
      <c r="B193" s="129"/>
      <c r="C193" s="155"/>
      <c r="D193" s="151"/>
      <c r="E193" s="131"/>
      <c r="F193" s="114"/>
    </row>
    <row r="194">
      <c r="A194" s="176"/>
      <c r="B194" s="129"/>
      <c r="C194" s="155"/>
      <c r="D194" s="151"/>
      <c r="E194" s="131"/>
      <c r="F194" s="114"/>
    </row>
    <row r="195">
      <c r="A195" s="157"/>
      <c r="B195" s="129"/>
      <c r="C195" s="155"/>
      <c r="D195" s="151"/>
      <c r="E195" s="131"/>
      <c r="F195" s="114"/>
    </row>
    <row r="196">
      <c r="A196" s="157" t="s">
        <v>63</v>
      </c>
      <c r="B196" s="158" t="s">
        <v>680</v>
      </c>
      <c r="C196" s="155"/>
      <c r="D196" s="151"/>
      <c r="E196" s="131"/>
      <c r="F196" s="114"/>
    </row>
    <row r="197">
      <c r="A197" s="157" t="s">
        <v>681</v>
      </c>
      <c r="B197" s="159" t="s">
        <v>682</v>
      </c>
      <c r="F197" s="114"/>
    </row>
    <row r="198">
      <c r="A198" s="157"/>
      <c r="B198" s="129"/>
      <c r="C198" s="155"/>
      <c r="D198" s="151"/>
      <c r="E198" s="131"/>
      <c r="F198" s="114"/>
    </row>
    <row r="199">
      <c r="A199" s="157"/>
      <c r="B199" s="129"/>
      <c r="C199" s="155"/>
      <c r="D199" s="151"/>
      <c r="E199" s="131"/>
      <c r="F199" s="114"/>
    </row>
  </sheetData>
  <mergeCells count="15">
    <mergeCell ref="C8:D8"/>
    <mergeCell ref="C9:D9"/>
    <mergeCell ref="C10:D10"/>
    <mergeCell ref="A11:E11"/>
    <mergeCell ref="A12:E12"/>
    <mergeCell ref="A13:E13"/>
    <mergeCell ref="A187:E187"/>
    <mergeCell ref="B197:E197"/>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3" priority="11" operator="between">
      <formula>"101%"</formula>
      <formula>"66%"</formula>
    </cfRule>
  </conditionalFormatting>
  <conditionalFormatting sqref="B5:B6">
    <cfRule type="cellIs" dxfId="5" priority="12" operator="between">
      <formula>"67%"</formula>
      <formula>"32%"</formula>
    </cfRule>
  </conditionalFormatting>
  <conditionalFormatting sqref="B5:B6">
    <cfRule type="cellIs" dxfId="7" priority="13" operator="lessThanOrEqual">
      <formula>"33%"</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B7:B10">
      <formula1>"✅ Yes,🚫 No,⚠️ Under 18 With Parent Consent Only,🟠 With caution,⚠️ With caution, Parent consent for under 13,⚠️ With caution, Parent consent for 11-15,✅ Safe for 16+"</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188"/>
    <hyperlink r:id="rId2" ref="D188"/>
    <hyperlink r:id="rId3" ref="A189"/>
    <hyperlink r:id="rId4" ref="D189"/>
    <hyperlink r:id="rId5" ref="A190"/>
    <hyperlink r:id="rId6" ref="D190"/>
    <hyperlink r:id="rId7" ref="A191"/>
    <hyperlink r:id="rId8" ref="D191"/>
    <hyperlink r:id="rId9" ref="D192"/>
    <hyperlink r:id="rId10" ref="B196"/>
  </hyperlinks>
  <drawing r:id="rId1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00FF"/>
    <outlinePr summaryBelow="0" summaryRight="0"/>
  </sheetPr>
  <sheetViews>
    <sheetView workbookViewId="0"/>
  </sheetViews>
  <sheetFormatPr customHeight="1" defaultColWidth="12.63" defaultRowHeight="15.75"/>
  <cols>
    <col customWidth="1" min="1" max="1" width="17.63"/>
    <col customWidth="1" min="2" max="2" width="25.5"/>
    <col customWidth="1" min="3" max="3" width="28.5"/>
    <col customWidth="1" min="4" max="4" width="60.13"/>
    <col customWidth="1" min="5" max="5" width="56.75"/>
    <col customWidth="1" hidden="1" min="6" max="6" width="8.13"/>
  </cols>
  <sheetData>
    <row r="1">
      <c r="A1" s="67" t="s">
        <v>137</v>
      </c>
    </row>
    <row r="2">
      <c r="A2" s="180" t="s">
        <v>47</v>
      </c>
    </row>
    <row r="3">
      <c r="A3" s="111" t="s">
        <v>1028</v>
      </c>
    </row>
    <row r="4">
      <c r="A4" s="113"/>
      <c r="F4" s="114"/>
    </row>
    <row r="5">
      <c r="A5" s="115" t="s">
        <v>164</v>
      </c>
      <c r="B5" s="116">
        <f>sum(F16:F199)/Dropdowns!I2</f>
        <v>0.7610062893</v>
      </c>
      <c r="C5" s="117" t="str">
        <f t="shared" ref="C5:C6" si="1">IF(AND(B5 &gt;= 0, B5 &lt; 0.33), "FAIL", IF(AND(B5 &gt;= 0.33, B5 &lt;= 0.66), "WARNING", IF(AND(B5 &gt; 0.66, B5 &lt;= 1), "PASS", "")))
</f>
        <v>PASS</v>
      </c>
      <c r="D5" s="118" t="str">
        <f>IFERROR(__xludf.DUMMYFUNCTION("SPARKLINE(B5,{""charttype"",""bar"";""max"",1;""min"",0;""color1"",""#33a854""})"),"")</f>
        <v/>
      </c>
      <c r="E5" s="119" t="s">
        <v>1029</v>
      </c>
      <c r="F5" s="120"/>
    </row>
    <row r="6">
      <c r="A6" s="115" t="s">
        <v>166</v>
      </c>
      <c r="B6" s="116">
        <f>sum(F20,F30,F34,F37,F49,F51,F52,F56,F58,F70,F75,F85,F97,F102,F109,F114,F121,F122,F125,F127,F128,F130,F133,F136,F139,F140,F147,F148,F149,F150,F151,F165,F169,F173)/Dropdowns!M2</f>
        <v>0.862745098</v>
      </c>
      <c r="C6" s="117" t="str">
        <f t="shared" si="1"/>
        <v>PASS</v>
      </c>
      <c r="D6" s="118" t="str">
        <f>IFERROR(__xludf.DUMMYFUNCTION("SPARKLINE(B6,{""charttype"",""bar"";""max"",1;""min"",0;""color1"",""#33a854""})"),"")</f>
        <v/>
      </c>
      <c r="E6" s="121" t="s">
        <v>167</v>
      </c>
      <c r="F6" s="114"/>
    </row>
    <row r="7">
      <c r="A7" s="113"/>
      <c r="B7" s="123" t="s">
        <v>140</v>
      </c>
      <c r="C7" s="124" t="s">
        <v>168</v>
      </c>
      <c r="E7" s="161"/>
      <c r="F7" s="114"/>
    </row>
    <row r="8">
      <c r="B8" s="123" t="s">
        <v>142</v>
      </c>
      <c r="C8" s="126" t="s">
        <v>1030</v>
      </c>
      <c r="E8" s="72"/>
      <c r="F8" s="114"/>
    </row>
    <row r="9">
      <c r="B9" s="123" t="s">
        <v>140</v>
      </c>
      <c r="C9" s="126" t="s">
        <v>1031</v>
      </c>
      <c r="E9" s="72"/>
      <c r="F9" s="114"/>
    </row>
    <row r="10">
      <c r="B10" s="123" t="s">
        <v>140</v>
      </c>
      <c r="C10" s="126" t="s">
        <v>1032</v>
      </c>
      <c r="E10" s="78"/>
      <c r="F10" s="114"/>
    </row>
    <row r="11">
      <c r="A11" s="113"/>
      <c r="F11" s="114"/>
    </row>
    <row r="12">
      <c r="A12" s="127" t="s">
        <v>173</v>
      </c>
      <c r="B12" s="50"/>
      <c r="C12" s="50"/>
      <c r="D12" s="50"/>
      <c r="E12" s="51"/>
      <c r="F12" s="114"/>
    </row>
    <row r="13">
      <c r="A13" s="162" t="s">
        <v>1033</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0.6666666667</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Good</v>
      </c>
      <c r="B17" s="137"/>
      <c r="C17" s="138" t="s">
        <v>184</v>
      </c>
      <c r="D17" s="138" t="s">
        <v>185</v>
      </c>
      <c r="E17" s="164" t="s">
        <v>186</v>
      </c>
      <c r="F17" s="114">
        <f>if($E17=Dropdowns!$D3,Dropdowns!$D$1,if($E17=Dropdowns!$E3,Dropdowns!$E$1,if($E17=Dropdowns!$F3,Dropdowns!$F$1,if($E17=Dropdowns!$G3,Dropdowns!$G$1,"N/A"))))</f>
        <v>3</v>
      </c>
    </row>
    <row r="18">
      <c r="A18" s="136"/>
      <c r="B18" s="137"/>
      <c r="C18" s="140" t="s">
        <v>187</v>
      </c>
      <c r="D18" s="138" t="s">
        <v>188</v>
      </c>
      <c r="E18" s="165" t="s">
        <v>921</v>
      </c>
      <c r="F18" s="114">
        <f>if($E18=Dropdowns!$D4,Dropdowns!$D$1,if($E18=Dropdowns!$E4,Dropdowns!$E$1,if($E18=Dropdowns!$F4,Dropdowns!$F$1,if($E18=Dropdowns!$G4,Dropdowns!$G$1,"N/A"))))</f>
        <v>0</v>
      </c>
    </row>
    <row r="19">
      <c r="A19" s="142"/>
      <c r="B19" s="143"/>
      <c r="C19" s="144"/>
      <c r="D19" s="145"/>
      <c r="E19" s="166"/>
      <c r="F19" s="147"/>
    </row>
    <row r="20">
      <c r="A20" s="136">
        <f>sum(F20:F35)/Dropdowns!H6</f>
        <v>0.875</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Best</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794</v>
      </c>
      <c r="F23" s="114">
        <f>if($E23=Dropdowns!$D9,Dropdowns!$D$1,if($E23=Dropdowns!$E9,Dropdowns!$E$1,if($E23=Dropdowns!$F9,Dropdowns!$F$1,if($E23=Dropdowns!$G9,Dropdowns!$G$1,"N/A"))))</f>
        <v>2</v>
      </c>
    </row>
    <row r="24">
      <c r="A24" s="136"/>
      <c r="B24" s="137"/>
      <c r="C24" s="138" t="s">
        <v>203</v>
      </c>
      <c r="D24" s="140" t="s">
        <v>204</v>
      </c>
      <c r="E24" s="167" t="s">
        <v>205</v>
      </c>
      <c r="F24" s="114">
        <f>if($E24=Dropdowns!$D10,Dropdowns!$D$1,if($E24=Dropdowns!$E10,Dropdowns!$E$1,if($E24=Dropdowns!$F10,Dropdowns!$F$1,if($E24=Dropdowns!$G10,Dropdowns!$G$1,"N/A"))))</f>
        <v>3</v>
      </c>
    </row>
    <row r="25">
      <c r="A25" s="136"/>
      <c r="B25" s="137"/>
      <c r="C25" s="138" t="s">
        <v>206</v>
      </c>
      <c r="D25" s="138" t="s">
        <v>207</v>
      </c>
      <c r="E25" s="165" t="s">
        <v>889</v>
      </c>
      <c r="F25" s="114">
        <f>if($E25=Dropdowns!$D11,Dropdowns!$D$1,if($E25=Dropdowns!$E11,Dropdowns!$E$1,if($E25=Dropdowns!$F11,Dropdowns!$F$1,if($E25=Dropdowns!$G11,Dropdowns!$G$1,"N/A"))))</f>
        <v>1</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693</v>
      </c>
      <c r="F28" s="114">
        <f>if($E28=Dropdowns!$D14,Dropdowns!$D$1,if($E28=Dropdowns!$E14,Dropdowns!$E$1,if($E28=Dropdowns!$F14,Dropdowns!$F$1,if($E28=Dropdowns!$G14,Dropdowns!$G$1,"N/A"))))</f>
        <v>3</v>
      </c>
    </row>
    <row r="29">
      <c r="A29" s="136"/>
      <c r="B29" s="137"/>
      <c r="C29" s="138" t="s">
        <v>218</v>
      </c>
      <c r="D29" s="138" t="s">
        <v>219</v>
      </c>
      <c r="E29" s="165" t="s">
        <v>751</v>
      </c>
      <c r="F29" s="114">
        <f>if($E29=Dropdowns!$D15,Dropdowns!$D$1,if($E29=Dropdowns!$E15,Dropdowns!$E$1,if($E29=Dropdowns!$F15,Dropdowns!$F$1,if($E29=Dropdowns!$G15,Dropdowns!$G$1,"N/A"))))</f>
        <v>2</v>
      </c>
    </row>
    <row r="30">
      <c r="A30" s="136"/>
      <c r="B30" s="174"/>
      <c r="C30" s="138" t="s">
        <v>221</v>
      </c>
      <c r="D30" s="138" t="s">
        <v>222</v>
      </c>
      <c r="E30" s="165" t="s">
        <v>223</v>
      </c>
      <c r="F30" s="114">
        <f>if($E30=Dropdowns!$D16,Dropdowns!$D$1,if($E30=Dropdowns!$E16,Dropdowns!$E$1,if($E30=Dropdowns!$F16,Dropdowns!$F$1,if($E30=Dropdowns!$G16,Dropdowns!$G$1,"N/A"))))</f>
        <v>3</v>
      </c>
    </row>
    <row r="31">
      <c r="A31" s="136"/>
      <c r="B31" s="137"/>
      <c r="C31" s="138" t="s">
        <v>224</v>
      </c>
      <c r="D31" s="138" t="s">
        <v>225</v>
      </c>
      <c r="E31" s="165" t="s">
        <v>226</v>
      </c>
      <c r="F31" s="114">
        <f>if($E31=Dropdowns!$D17,Dropdowns!$D$1,if($E31=Dropdowns!$E17,Dropdowns!$E$1,if($E31=Dropdowns!$F17,Dropdowns!$F$1,if($E31=Dropdowns!$G17,Dropdowns!$G$1,"N/A"))))</f>
        <v>3</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232</v>
      </c>
      <c r="F33" s="114">
        <f>if($E33=Dropdowns!$D19,Dropdowns!$D$1,if($E33=Dropdowns!$E19,Dropdowns!$E$1,if($E33=Dropdowns!$F19,Dropdowns!$F$1,if($E33=Dropdowns!$G19,Dropdowns!$G$1,"N/A"))))</f>
        <v>2</v>
      </c>
    </row>
    <row r="34">
      <c r="A34" s="136"/>
      <c r="B34" s="137"/>
      <c r="C34" s="138" t="s">
        <v>233</v>
      </c>
      <c r="D34" s="138" t="s">
        <v>234</v>
      </c>
      <c r="E34" s="165" t="s">
        <v>235</v>
      </c>
      <c r="F34" s="114">
        <f>if($E34=Dropdowns!$D20,Dropdowns!$D$1,if($E34=Dropdowns!$E20,Dropdowns!$E$1,if($E34=Dropdowns!$F20,Dropdowns!$F$1,if($E34=Dropdowns!$G20,Dropdowns!$G$1,"N/A"))))</f>
        <v>3</v>
      </c>
    </row>
    <row r="35">
      <c r="A35" s="136"/>
      <c r="B35" s="137"/>
      <c r="C35" s="138" t="s">
        <v>236</v>
      </c>
      <c r="D35" s="138" t="s">
        <v>237</v>
      </c>
      <c r="E35" s="165" t="s">
        <v>238</v>
      </c>
      <c r="F35" s="114">
        <f>if($E35=Dropdowns!$D21,Dropdowns!$D$1,if($E35=Dropdowns!$E21,Dropdowns!$E$1,if($E35=Dropdowns!$F21,Dropdowns!$F$1,if($E35=Dropdowns!$G21,Dropdowns!$G$1,"N/A"))))</f>
        <v>3</v>
      </c>
    </row>
    <row r="36">
      <c r="A36" s="142"/>
      <c r="B36" s="143"/>
      <c r="C36" s="148"/>
      <c r="D36" s="144"/>
      <c r="E36" s="166"/>
      <c r="F36" s="147"/>
    </row>
    <row r="37">
      <c r="A37" s="136">
        <f>sum(F37:F49)/Dropdowns!H23</f>
        <v>0.641025641</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Good</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248</v>
      </c>
      <c r="F39" s="114">
        <f>if($E39=Dropdowns!$D25,Dropdowns!$D$1,if($E39=Dropdowns!$E25,Dropdowns!$E$1,if($E39=Dropdowns!$F25,Dropdowns!$F$1,if($E39=Dropdowns!$G25,Dropdowns!$G$1,"N/A"))))</f>
        <v>2</v>
      </c>
    </row>
    <row r="40">
      <c r="A40" s="136"/>
      <c r="B40" s="137"/>
      <c r="C40" s="138" t="s">
        <v>249</v>
      </c>
      <c r="D40" s="138" t="s">
        <v>250</v>
      </c>
      <c r="E40" s="165" t="s">
        <v>697</v>
      </c>
      <c r="F40" s="114">
        <f>if($E40=Dropdowns!$D26,Dropdowns!$D$1,if($E40=Dropdowns!$E26,Dropdowns!$E$1,if($E40=Dropdowns!$F26,Dropdowns!$F$1,if($E40=Dropdowns!$G26,Dropdowns!$G$1,"N/A"))))</f>
        <v>2</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699</v>
      </c>
      <c r="F42" s="114">
        <f>if($E42=Dropdowns!$D28,Dropdowns!$D$1,if($E42=Dropdowns!$E28,Dropdowns!$E$1,if($E42=Dropdowns!$F28,Dropdowns!$F$1,if($E42=Dropdowns!$G28,Dropdowns!$G$1,"N/A"))))</f>
        <v>2</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701</v>
      </c>
      <c r="F44" s="114">
        <f>if($E44=Dropdowns!$D30,Dropdowns!$D$1,if($E44=Dropdowns!$E30,Dropdowns!$E$1,if($E44=Dropdowns!$F30,Dropdowns!$F$1,if($E44=Dropdowns!$G30,Dropdowns!$G$1,"N/A"))))</f>
        <v>2</v>
      </c>
    </row>
    <row r="45">
      <c r="A45" s="136"/>
      <c r="B45" s="174"/>
      <c r="C45" s="138" t="s">
        <v>264</v>
      </c>
      <c r="D45" s="138" t="s">
        <v>265</v>
      </c>
      <c r="E45" s="165" t="s">
        <v>266</v>
      </c>
      <c r="F45" s="114">
        <f>if($E45=Dropdowns!$D31,Dropdowns!$D$1,if($E45=Dropdowns!$E31,Dropdowns!$E$1,if($E45=Dropdowns!$F31,Dropdowns!$F$1,if($E45=Dropdowns!$G31,Dropdowns!$G$1,"N/A"))))</f>
        <v>1</v>
      </c>
    </row>
    <row r="46">
      <c r="A46" s="136"/>
      <c r="B46" s="174"/>
      <c r="C46" s="138" t="s">
        <v>267</v>
      </c>
      <c r="D46" s="138" t="s">
        <v>268</v>
      </c>
      <c r="E46" s="165" t="s">
        <v>269</v>
      </c>
      <c r="F46" s="114">
        <f>if($E46=Dropdowns!$D32,Dropdowns!$D$1,if($E46=Dropdowns!$E32,Dropdowns!$E$1,if($E46=Dropdowns!$F32,Dropdowns!$F$1,if($E46=Dropdowns!$G32,Dropdowns!$G$1,"N/A"))))</f>
        <v>1</v>
      </c>
    </row>
    <row r="47">
      <c r="A47" s="136"/>
      <c r="B47" s="137"/>
      <c r="C47" s="138" t="s">
        <v>270</v>
      </c>
      <c r="D47" s="138" t="s">
        <v>271</v>
      </c>
      <c r="E47" s="165" t="s">
        <v>272</v>
      </c>
      <c r="F47" s="114">
        <f>if($E47=Dropdowns!$D33,Dropdowns!$D$1,if($E47=Dropdowns!$E33,Dropdowns!$E$1,if($E47=Dropdowns!$F33,Dropdowns!$F$1,if($E47=Dropdowns!$G33,Dropdowns!$G$1,"N/A"))))</f>
        <v>3</v>
      </c>
    </row>
    <row r="48">
      <c r="A48" s="136"/>
      <c r="B48" s="137"/>
      <c r="C48" s="138" t="s">
        <v>273</v>
      </c>
      <c r="D48" s="138" t="s">
        <v>274</v>
      </c>
      <c r="E48" s="165" t="s">
        <v>275</v>
      </c>
      <c r="F48" s="114">
        <f>if($E48=Dropdowns!$D34,Dropdowns!$D$1,if($E48=Dropdowns!$E34,Dropdowns!$E$1,if($E48=Dropdowns!$F34,Dropdowns!$F$1,if($E48=Dropdowns!$G34,Dropdowns!$G$1,"N/A"))))</f>
        <v>3</v>
      </c>
    </row>
    <row r="49">
      <c r="A49" s="136"/>
      <c r="B49" s="137"/>
      <c r="C49" s="138" t="s">
        <v>276</v>
      </c>
      <c r="D49" s="138" t="s">
        <v>277</v>
      </c>
      <c r="E49" s="165" t="s">
        <v>278</v>
      </c>
      <c r="F49" s="114">
        <f>if($E49=Dropdowns!$D35,Dropdowns!$D$1,if($E49=Dropdowns!$E35,Dropdowns!$E$1,if($E49=Dropdowns!$F35,Dropdowns!$F$1,if($E49=Dropdowns!$G35,Dropdowns!$G$1,"N/A"))))</f>
        <v>3</v>
      </c>
    </row>
    <row r="50">
      <c r="A50" s="142"/>
      <c r="B50" s="143"/>
      <c r="C50" s="144"/>
      <c r="D50" s="144"/>
      <c r="E50" s="166"/>
      <c r="F50" s="147"/>
    </row>
    <row r="51">
      <c r="A51" s="136">
        <f>sum(F51:F76)/Dropdowns!H37</f>
        <v>0.7435897436</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297</v>
      </c>
      <c r="F56" s="114">
        <f>if($E56=Dropdowns!$D42,Dropdowns!$D$1,if($E56=Dropdowns!$E42,Dropdowns!$E$1,if($E56=Dropdowns!$F42,Dropdowns!$F$1,if($E56=Dropdowns!$G42,Dropdowns!$G$1,"N/A"))))</f>
        <v>3</v>
      </c>
    </row>
    <row r="57">
      <c r="A57" s="136"/>
      <c r="B57" s="137"/>
      <c r="C57" s="140" t="s">
        <v>298</v>
      </c>
      <c r="D57" s="140" t="s">
        <v>299</v>
      </c>
      <c r="E57" s="165" t="s">
        <v>835</v>
      </c>
      <c r="F57" s="114">
        <f>if($E57=Dropdowns!$D43,Dropdowns!$D$1,if($E57=Dropdowns!$E43,Dropdowns!$E$1,if($E57=Dropdowns!$F43,Dropdowns!$F$1,if($E57=Dropdowns!$G43,Dropdowns!$G$1,"N/A"))))</f>
        <v>3</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799</v>
      </c>
      <c r="F59" s="114">
        <f>if($E59=Dropdowns!$D45,Dropdowns!$D$1,if($E59=Dropdowns!$E45,Dropdowns!$E$1,if($E59=Dropdowns!$F45,Dropdowns!$F$1,if($E59=Dropdowns!$G45,Dropdowns!$G$1,"N/A"))))</f>
        <v>2</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1034</v>
      </c>
      <c r="F62" s="114">
        <f>if($E62=Dropdowns!$D48,Dropdowns!$D$1,if($E62=Dropdowns!$E48,Dropdowns!$E$1,if($E62=Dropdowns!$F48,Dropdowns!$F$1,if($E62=Dropdowns!$G48,Dropdowns!$G$1,"N/A"))))</f>
        <v>2</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802</v>
      </c>
      <c r="F66" s="114">
        <f>if($E66=Dropdowns!$D52,Dropdowns!$D$1,if($E66=Dropdowns!$E52,Dropdowns!$E$1,if($E66=Dropdowns!$F52,Dropdowns!$F$1,if($E66=Dropdowns!$G52,Dropdowns!$G$1,"N/A"))))</f>
        <v>2</v>
      </c>
    </row>
    <row r="67">
      <c r="A67" s="136"/>
      <c r="B67" s="137"/>
      <c r="C67" s="138" t="s">
        <v>328</v>
      </c>
      <c r="D67" s="138" t="s">
        <v>329</v>
      </c>
      <c r="E67" s="165" t="s">
        <v>330</v>
      </c>
      <c r="F67" s="114">
        <f>if($E67=Dropdowns!$D53,Dropdowns!$D$1,if($E67=Dropdowns!$E53,Dropdowns!$E$1,if($E67=Dropdowns!$F53,Dropdowns!$F$1,if($E67=Dropdowns!$G53,Dropdowns!$G$1,"N/A"))))</f>
        <v>3</v>
      </c>
    </row>
    <row r="68">
      <c r="A68" s="136"/>
      <c r="B68" s="137"/>
      <c r="C68" s="140" t="s">
        <v>331</v>
      </c>
      <c r="D68" s="138" t="s">
        <v>332</v>
      </c>
      <c r="E68" s="165" t="s">
        <v>333</v>
      </c>
      <c r="F68" s="114">
        <f>if($E68=Dropdowns!$D54,Dropdowns!$D$1,if($E68=Dropdowns!$E54,Dropdowns!$E$1,if($E68=Dropdowns!$F54,Dropdowns!$F$1,if($E68=Dropdowns!$G54,Dropdowns!$G$1,"N/A"))))</f>
        <v>2</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339</v>
      </c>
      <c r="F70" s="114">
        <f>if($E70=Dropdowns!$D56,Dropdowns!$D$1,if($E70=Dropdowns!$E56,Dropdowns!$E$1,if($E70=Dropdowns!$F56,Dropdowns!$F$1,if($E70=Dropdowns!$G56,Dropdowns!$G$1,"N/A"))))</f>
        <v>3</v>
      </c>
    </row>
    <row r="71">
      <c r="A71" s="136"/>
      <c r="B71" s="137"/>
      <c r="C71" s="140" t="s">
        <v>340</v>
      </c>
      <c r="D71" s="140" t="s">
        <v>341</v>
      </c>
      <c r="E71" s="165" t="s">
        <v>710</v>
      </c>
      <c r="F71" s="114">
        <f>if($E71=Dropdowns!$D57,Dropdowns!$D$1,if($E71=Dropdowns!$E57,Dropdowns!$E$1,if($E71=Dropdowns!$F57,Dropdowns!$F$1,if($E71=Dropdowns!$G57,Dropdowns!$G$1,"N/A"))))</f>
        <v>3</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0.7777777778</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Good</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0.6363636364</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386</v>
      </c>
      <c r="F87" s="114">
        <f>if($E87=Dropdowns!$D73,Dropdowns!$D$1,if($E87=Dropdowns!$E73,Dropdowns!$E$1,if($E87=Dropdowns!$F73,Dropdowns!$F$1,if($E87=Dropdowns!$G73,Dropdowns!$G$1,"N/A"))))</f>
        <v>2</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839</v>
      </c>
      <c r="F92" s="114">
        <f>if($E92=Dropdowns!$D78,Dropdowns!$D$1,if($E92=Dropdowns!$E78,Dropdowns!$E$1,if($E92=Dropdowns!$F78,Dropdowns!$F$1,if($E92=Dropdowns!$G78,Dropdowns!$G$1,"N/A"))))</f>
        <v>3</v>
      </c>
    </row>
    <row r="93">
      <c r="A93" s="136"/>
      <c r="B93" s="137"/>
      <c r="C93" s="138" t="s">
        <v>402</v>
      </c>
      <c r="D93" s="138" t="s">
        <v>403</v>
      </c>
      <c r="E93" s="165" t="s">
        <v>806</v>
      </c>
      <c r="F93" s="114">
        <f>if($E93=Dropdowns!$D79,Dropdowns!$D$1,if($E93=Dropdowns!$E79,Dropdowns!$E$1,if($E93=Dropdowns!$F79,Dropdowns!$F$1,if($E93=Dropdowns!$G79,Dropdowns!$G$1,"N/A"))))</f>
        <v>1</v>
      </c>
    </row>
    <row r="94">
      <c r="A94" s="136"/>
      <c r="B94" s="137"/>
      <c r="C94" s="138" t="s">
        <v>405</v>
      </c>
      <c r="D94" s="138" t="s">
        <v>406</v>
      </c>
      <c r="E94" s="165" t="s">
        <v>894</v>
      </c>
      <c r="F94" s="114" t="str">
        <f>if($E94=Dropdowns!$D80,Dropdowns!$D$1,if($E94=Dropdowns!$E80,Dropdowns!$E$1,if($E94=Dropdowns!$F80,Dropdowns!$F$1,if($E94=Dropdowns!$G80,Dropdowns!$G$1,"N/A"))))</f>
        <v>N/A</v>
      </c>
    </row>
    <row r="95">
      <c r="A95" s="136"/>
      <c r="B95" s="137"/>
      <c r="C95" s="138" t="s">
        <v>408</v>
      </c>
      <c r="D95" s="138" t="s">
        <v>409</v>
      </c>
      <c r="E95" s="165" t="s">
        <v>410</v>
      </c>
      <c r="F95" s="114">
        <f>if($E95=Dropdowns!$D81,Dropdowns!$D$1,if($E95=Dropdowns!$E81,Dropdowns!$E$1,if($E95=Dropdowns!$F81,Dropdowns!$F$1,if($E95=Dropdowns!$G81,Dropdowns!$G$1,"N/A"))))</f>
        <v>2</v>
      </c>
    </row>
    <row r="96">
      <c r="A96" s="142"/>
      <c r="B96" s="143"/>
      <c r="C96" s="148"/>
      <c r="D96" s="144"/>
      <c r="E96" s="166"/>
      <c r="F96" s="147"/>
    </row>
    <row r="97">
      <c r="A97" s="136">
        <f>sum(F97:F112)/Dropdowns!H83</f>
        <v>0.8333333333</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Best</v>
      </c>
      <c r="B98" s="137"/>
      <c r="C98" s="138" t="s">
        <v>415</v>
      </c>
      <c r="D98" s="138" t="s">
        <v>416</v>
      </c>
      <c r="E98" s="165" t="s">
        <v>417</v>
      </c>
      <c r="F98" s="114">
        <f>if($E98=Dropdowns!$D84,Dropdowns!$D$1,if($E98=Dropdowns!$E84,Dropdowns!$E$1,if($E98=Dropdowns!$F84,Dropdowns!$F$1,if($E98=Dropdowns!$G84,Dropdowns!$G$1,"N/A"))))</f>
        <v>3</v>
      </c>
    </row>
    <row r="99">
      <c r="A99" s="136"/>
      <c r="B99" s="137"/>
      <c r="C99" s="138" t="s">
        <v>418</v>
      </c>
      <c r="D99" s="138" t="s">
        <v>419</v>
      </c>
      <c r="E99" s="165" t="s">
        <v>420</v>
      </c>
      <c r="F99" s="114">
        <f>if($E99=Dropdowns!$D85,Dropdowns!$D$1,if($E99=Dropdowns!$E85,Dropdowns!$E$1,if($E99=Dropdowns!$F85,Dropdowns!$F$1,if($E99=Dropdowns!$G85,Dropdowns!$G$1,"N/A"))))</f>
        <v>3</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759</v>
      </c>
      <c r="F101" s="114">
        <f>if($E101=Dropdowns!$D87,Dropdowns!$D$1,if($E101=Dropdowns!$E87,Dropdowns!$E$1,if($E101=Dropdowns!$F87,Dropdowns!$F$1,if($E101=Dropdowns!$G87,Dropdowns!$G$1,"N/A"))))</f>
        <v>2</v>
      </c>
    </row>
    <row r="102">
      <c r="A102" s="136"/>
      <c r="B102" s="137"/>
      <c r="C102" s="138" t="s">
        <v>427</v>
      </c>
      <c r="D102" s="138" t="s">
        <v>428</v>
      </c>
      <c r="E102" s="165" t="s">
        <v>841</v>
      </c>
      <c r="F102" s="114">
        <f>if($E102=Dropdowns!$D88,Dropdowns!$D$1,if($E102=Dropdowns!$E88,Dropdowns!$E$1,if($E102=Dropdowns!$F88,Dropdowns!$F$1,if($E102=Dropdowns!$G88,Dropdowns!$G$1,"N/A"))))</f>
        <v>2</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441</v>
      </c>
      <c r="F106" s="114">
        <f>if($E106=Dropdowns!$D92,Dropdowns!$D$1,if($E106=Dropdowns!$E92,Dropdowns!$E$1,if($E106=Dropdowns!$F92,Dropdowns!$F$1,if($E106=Dropdowns!$G92,Dropdowns!$G$1,"N/A"))))</f>
        <v>2</v>
      </c>
    </row>
    <row r="107">
      <c r="A107" s="136"/>
      <c r="B107" s="137"/>
      <c r="C107" s="138" t="s">
        <v>442</v>
      </c>
      <c r="D107" s="138" t="s">
        <v>443</v>
      </c>
      <c r="E107" s="165" t="s">
        <v>843</v>
      </c>
      <c r="F107" s="114">
        <f>if($E107=Dropdowns!$D93,Dropdowns!$D$1,if($E107=Dropdowns!$E93,Dropdowns!$E$1,if($E107=Dropdowns!$F93,Dropdowns!$F$1,if($E107=Dropdowns!$G93,Dropdowns!$G$1,"N/A"))))</f>
        <v>3</v>
      </c>
    </row>
    <row r="108">
      <c r="A108" s="136"/>
      <c r="B108" s="137"/>
      <c r="C108" s="138" t="s">
        <v>445</v>
      </c>
      <c r="D108" s="138" t="s">
        <v>446</v>
      </c>
      <c r="E108" s="165" t="s">
        <v>447</v>
      </c>
      <c r="F108" s="114">
        <f>if($E108=Dropdowns!$D94,Dropdowns!$D$1,if($E108=Dropdowns!$E94,Dropdowns!$E$1,if($E108=Dropdowns!$F94,Dropdowns!$F$1,if($E108=Dropdowns!$G94,Dropdowns!$G$1,"N/A"))))</f>
        <v>3</v>
      </c>
    </row>
    <row r="109">
      <c r="A109" s="136"/>
      <c r="B109" s="137"/>
      <c r="C109" s="138" t="s">
        <v>448</v>
      </c>
      <c r="D109" s="138" t="s">
        <v>449</v>
      </c>
      <c r="E109" s="165" t="s">
        <v>450</v>
      </c>
      <c r="F109" s="114">
        <f>if($E109=Dropdowns!$D95,Dropdowns!$D$1,if($E109=Dropdowns!$E95,Dropdowns!$E$1,if($E109=Dropdowns!$F95,Dropdowns!$F$1,if($E109=Dropdowns!$G95,Dropdowns!$G$1,"N/A"))))</f>
        <v>3</v>
      </c>
    </row>
    <row r="110">
      <c r="A110" s="136"/>
      <c r="B110" s="137"/>
      <c r="C110" s="140" t="s">
        <v>451</v>
      </c>
      <c r="D110" s="140" t="s">
        <v>452</v>
      </c>
      <c r="E110" s="165" t="s">
        <v>453</v>
      </c>
      <c r="F110" s="114">
        <f>if($E110=Dropdowns!$D96,Dropdowns!$D$1,if($E110=Dropdowns!$E96,Dropdowns!$E$1,if($E110=Dropdowns!$F96,Dropdowns!$F$1,if($E110=Dropdowns!$G96,Dropdowns!$G$1,"N/A"))))</f>
        <v>3</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5"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sum(F114:F118)/Dropdowns!H100</f>
        <v>0.6666666667</v>
      </c>
      <c r="B114" s="137" t="s">
        <v>460</v>
      </c>
      <c r="C114" s="138" t="s">
        <v>461</v>
      </c>
      <c r="D114" s="140" t="s">
        <v>462</v>
      </c>
      <c r="E114" s="165" t="s">
        <v>809</v>
      </c>
      <c r="F114" s="114">
        <f>if($E114=Dropdowns!$D100,Dropdowns!$D$1,if($E114=Dropdowns!$E100,Dropdowns!$E$1,if($E114=Dropdowns!$F100,Dropdowns!$F$1,if($E114=Dropdowns!$G100,Dropdowns!$G$1,"N/A"))))</f>
        <v>2</v>
      </c>
    </row>
    <row r="115">
      <c r="A115" s="136" t="str">
        <f>IFS($A114&gt;=0.81, "Best", $A114&gt;=0.6,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0.8055555556</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Good</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485</v>
      </c>
      <c r="F122" s="114">
        <f>if($E122=Dropdowns!$D108,Dropdowns!$D$1,if($E122=Dropdowns!$E108,Dropdowns!$E$1,if($E122=Dropdowns!$F108,Dropdowns!$F$1,if($E122=Dropdowns!$G108,Dropdowns!$G$1,"N/A"))))</f>
        <v>3</v>
      </c>
    </row>
    <row r="123">
      <c r="A123" s="136"/>
      <c r="B123" s="137"/>
      <c r="C123" s="138" t="s">
        <v>486</v>
      </c>
      <c r="D123" s="138" t="s">
        <v>487</v>
      </c>
      <c r="E123" s="165" t="s">
        <v>488</v>
      </c>
      <c r="F123" s="114">
        <f>if($E123=Dropdowns!$D109,Dropdowns!$D$1,if($E123=Dropdowns!$E109,Dropdowns!$E$1,if($E123=Dropdowns!$F109,Dropdowns!$F$1,if($E123=Dropdowns!$G109,Dropdowns!$G$1,"N/A"))))</f>
        <v>2</v>
      </c>
    </row>
    <row r="124">
      <c r="A124" s="136"/>
      <c r="B124" s="137"/>
      <c r="C124" s="138" t="s">
        <v>489</v>
      </c>
      <c r="D124" s="138" t="s">
        <v>490</v>
      </c>
      <c r="E124" s="165" t="s">
        <v>812</v>
      </c>
      <c r="F124" s="114">
        <f>if($E124=Dropdowns!$D110,Dropdowns!$D$1,if($E124=Dropdowns!$E110,Dropdowns!$E$1,if($E124=Dropdowns!$F110,Dropdowns!$F$1,if($E124=Dropdowns!$G110,Dropdowns!$G$1,"N/A"))))</f>
        <v>2</v>
      </c>
    </row>
    <row r="125">
      <c r="A125" s="136"/>
      <c r="B125" s="137"/>
      <c r="C125" s="140" t="s">
        <v>492</v>
      </c>
      <c r="D125" s="138" t="s">
        <v>493</v>
      </c>
      <c r="E125" s="165" t="s">
        <v>494</v>
      </c>
      <c r="F125" s="114">
        <f>if($E125=Dropdowns!$D111,Dropdowns!$D$1,if($E125=Dropdowns!$E111,Dropdowns!$E$1,if($E125=Dropdowns!$F111,Dropdowns!$F$1,if($E125=Dropdowns!$G111,Dropdowns!$G$1,"N/A"))))</f>
        <v>3</v>
      </c>
    </row>
    <row r="126">
      <c r="A126" s="136"/>
      <c r="B126" s="137"/>
      <c r="C126" s="138" t="s">
        <v>495</v>
      </c>
      <c r="D126" s="138" t="s">
        <v>496</v>
      </c>
      <c r="E126" s="165" t="s">
        <v>813</v>
      </c>
      <c r="F126" s="114">
        <f>if($E126=Dropdowns!$D112,Dropdowns!$D$1,if($E126=Dropdowns!$E112,Dropdowns!$E$1,if($E126=Dropdowns!$F112,Dropdowns!$F$1,if($E126=Dropdowns!$G112,Dropdowns!$G$1,"N/A"))))</f>
        <v>2</v>
      </c>
    </row>
    <row r="127">
      <c r="A127" s="136"/>
      <c r="B127" s="137"/>
      <c r="C127" s="138" t="s">
        <v>498</v>
      </c>
      <c r="D127" s="138" t="s">
        <v>499</v>
      </c>
      <c r="E127" s="165" t="s">
        <v>500</v>
      </c>
      <c r="F127" s="114">
        <f>if($E127=Dropdowns!$D113,Dropdowns!$D$1,if($E127=Dropdowns!$E113,Dropdowns!$E$1,if($E127=Dropdowns!$F113,Dropdowns!$F$1,if($E127=Dropdowns!$G113,Dropdowns!$G$1,"N/A"))))</f>
        <v>3</v>
      </c>
    </row>
    <row r="128">
      <c r="A128" s="136"/>
      <c r="B128" s="137"/>
      <c r="C128" s="138" t="s">
        <v>501</v>
      </c>
      <c r="D128" s="138" t="s">
        <v>502</v>
      </c>
      <c r="E128" s="165" t="s">
        <v>503</v>
      </c>
      <c r="F128" s="114">
        <f>if($E128=Dropdowns!$D114,Dropdowns!$D$1,if($E128=Dropdowns!$E114,Dropdowns!$E$1,if($E128=Dropdowns!$F114,Dropdowns!$F$1,if($E128=Dropdowns!$G114,Dropdowns!$G$1,"N/A"))))</f>
        <v>3</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509</v>
      </c>
      <c r="F130" s="114">
        <f>if($E130=Dropdowns!$D116,Dropdowns!$D$1,if($E130=Dropdowns!$E116,Dropdowns!$E$1,if($E130=Dropdowns!$F116,Dropdowns!$F$1,if($E130=Dropdowns!$G116,Dropdowns!$G$1,"N/A"))))</f>
        <v>3</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0.6944444444</v>
      </c>
      <c r="B133" s="137" t="s">
        <v>513</v>
      </c>
      <c r="C133" s="138" t="s">
        <v>514</v>
      </c>
      <c r="D133" s="138" t="s">
        <v>515</v>
      </c>
      <c r="E133" s="165" t="s">
        <v>869</v>
      </c>
      <c r="F133" s="114">
        <f>if($E133=Dropdowns!$D119,Dropdowns!$D$1,if($E133=Dropdowns!$E119,Dropdowns!$E$1,if($E133=Dropdowns!$F119,Dropdowns!$F$1,if($E133=Dropdowns!$G119,Dropdowns!$G$1,"N/A"))))</f>
        <v>3</v>
      </c>
    </row>
    <row r="134">
      <c r="A134" s="136" t="str">
        <f>IFS($A133&gt;=0.81, "Best", $A133&gt;=0.61, "Good", $A133&gt;=0.41, "Average", $A133&gt;=0.21, "Fair", TRUE, "Poor")</f>
        <v>Good</v>
      </c>
      <c r="B134" s="137"/>
      <c r="C134" s="138" t="s">
        <v>517</v>
      </c>
      <c r="D134" s="138" t="s">
        <v>518</v>
      </c>
      <c r="E134" s="165" t="s">
        <v>1018</v>
      </c>
      <c r="F134" s="114">
        <f>if($E134=Dropdowns!$D120,Dropdowns!$D$1,if($E134=Dropdowns!$E120,Dropdowns!$E$1,if($E134=Dropdowns!$F120,Dropdowns!$F$1,if($E134=Dropdowns!$G120,Dropdowns!$G$1,"N/A"))))</f>
        <v>3</v>
      </c>
    </row>
    <row r="135">
      <c r="A135" s="136"/>
      <c r="B135" s="137"/>
      <c r="C135" s="138" t="s">
        <v>520</v>
      </c>
      <c r="D135" s="138" t="s">
        <v>521</v>
      </c>
      <c r="E135" s="165" t="s">
        <v>871</v>
      </c>
      <c r="F135" s="114">
        <f>if($E135=Dropdowns!$D121,Dropdowns!$D$1,if($E135=Dropdowns!$E121,Dropdowns!$E$1,if($E135=Dropdowns!$F121,Dropdowns!$F$1,if($E135=Dropdowns!$G121,Dropdowns!$G$1,"N/A"))))</f>
        <v>1</v>
      </c>
    </row>
    <row r="136">
      <c r="A136" s="136"/>
      <c r="B136" s="137"/>
      <c r="C136" s="138" t="s">
        <v>523</v>
      </c>
      <c r="D136" s="138" t="s">
        <v>524</v>
      </c>
      <c r="E136" s="165" t="s">
        <v>1019</v>
      </c>
      <c r="F136" s="114">
        <f>if($E136=Dropdowns!$D122,Dropdowns!$D$1,if($E136=Dropdowns!$E122,Dropdowns!$E$1,if($E136=Dropdowns!$F122,Dropdowns!$F$1,if($E136=Dropdowns!$G122,Dropdowns!$G$1,"N/A"))))</f>
        <v>1</v>
      </c>
    </row>
    <row r="137">
      <c r="A137" s="136"/>
      <c r="B137" s="137"/>
      <c r="C137" s="138" t="s">
        <v>526</v>
      </c>
      <c r="D137" s="138" t="s">
        <v>527</v>
      </c>
      <c r="E137" s="165" t="s">
        <v>528</v>
      </c>
      <c r="F137" s="114">
        <f>if($E137=Dropdowns!$D123,Dropdowns!$D$1,if($E137=Dropdowns!$E123,Dropdowns!$E$1,if($E137=Dropdowns!$F123,Dropdowns!$F$1,if($E137=Dropdowns!$G123,Dropdowns!$G$1,"N/A"))))</f>
        <v>3</v>
      </c>
    </row>
    <row r="138">
      <c r="A138" s="136"/>
      <c r="B138" s="137"/>
      <c r="C138" s="140" t="s">
        <v>529</v>
      </c>
      <c r="D138" s="138" t="s">
        <v>530</v>
      </c>
      <c r="E138" s="165" t="s">
        <v>531</v>
      </c>
      <c r="F138" s="114">
        <f>if($E138=Dropdowns!$D124,Dropdowns!$D$1,if($E138=Dropdowns!$E124,Dropdowns!$E$1,if($E138=Dropdowns!$F124,Dropdowns!$F$1,if($E138=Dropdowns!$G124,Dropdowns!$G$1,"N/A"))))</f>
        <v>3</v>
      </c>
    </row>
    <row r="139">
      <c r="A139" s="136"/>
      <c r="B139" s="137"/>
      <c r="C139" s="138" t="s">
        <v>532</v>
      </c>
      <c r="D139" s="138" t="s">
        <v>533</v>
      </c>
      <c r="E139" s="165" t="s">
        <v>898</v>
      </c>
      <c r="F139" s="114">
        <f>if($E139=Dropdowns!$D125,Dropdowns!$D$1,if($E139=Dropdowns!$E125,Dropdowns!$E$1,if($E139=Dropdowns!$F125,Dropdowns!$F$1,if($E139=Dropdowns!$G125,Dropdowns!$G$1,"N/A"))))</f>
        <v>1</v>
      </c>
    </row>
    <row r="140">
      <c r="A140" s="136"/>
      <c r="B140" s="137"/>
      <c r="C140" s="138" t="s">
        <v>535</v>
      </c>
      <c r="D140" s="138" t="s">
        <v>536</v>
      </c>
      <c r="E140" s="165" t="s">
        <v>537</v>
      </c>
      <c r="F140" s="114">
        <f>if($E140=Dropdowns!$D126,Dropdowns!$D$1,if($E140=Dropdowns!$E126,Dropdowns!$E$1,if($E140=Dropdowns!$F126,Dropdowns!$F$1,if($E140=Dropdowns!$G126,Dropdowns!$G$1,"N/A"))))</f>
        <v>2</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546</v>
      </c>
      <c r="F143" s="114">
        <f>if($E143=Dropdowns!$D129,Dropdowns!$D$1,if($E143=Dropdowns!$E129,Dropdowns!$E$1,if($E143=Dropdowns!$F129,Dropdowns!$F$1,if($E143=Dropdowns!$G129,Dropdowns!$G$1,"N/A"))))</f>
        <v>2</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0.8717948718</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Best</v>
      </c>
      <c r="B147" s="137"/>
      <c r="C147" s="138" t="s">
        <v>554</v>
      </c>
      <c r="D147" s="138" t="s">
        <v>555</v>
      </c>
      <c r="E147" s="165" t="s">
        <v>556</v>
      </c>
      <c r="F147" s="114">
        <f>if($E147=Dropdowns!$D133,Dropdowns!$D$1,if($E147=Dropdowns!$E133,Dropdowns!$E$1,if($E147=Dropdowns!$F133,Dropdowns!$F$1,if($E147=Dropdowns!$G133,Dropdowns!$G$1,"N/A"))))</f>
        <v>3</v>
      </c>
    </row>
    <row r="148">
      <c r="A148" s="136"/>
      <c r="B148" s="137"/>
      <c r="C148" s="138" t="s">
        <v>557</v>
      </c>
      <c r="D148" s="138" t="s">
        <v>558</v>
      </c>
      <c r="E148" s="165" t="s">
        <v>559</v>
      </c>
      <c r="F148" s="114">
        <f>if($E148=Dropdowns!$D134,Dropdowns!$D$1,if($E148=Dropdowns!$E134,Dropdowns!$E$1,if($E148=Dropdowns!$F134,Dropdowns!$F$1,if($E148=Dropdowns!$G134,Dropdowns!$G$1,"N/A"))))</f>
        <v>3</v>
      </c>
    </row>
    <row r="149">
      <c r="A149" s="136"/>
      <c r="B149" s="137"/>
      <c r="C149" s="140" t="s">
        <v>560</v>
      </c>
      <c r="D149" s="138" t="s">
        <v>561</v>
      </c>
      <c r="E149" s="165" t="s">
        <v>815</v>
      </c>
      <c r="F149" s="114">
        <f>if($E149=Dropdowns!$D135,Dropdowns!$D$1,if($E149=Dropdowns!$E135,Dropdowns!$E$1,if($E149=Dropdowns!$F135,Dropdowns!$F$1,if($E149=Dropdowns!$G135,Dropdowns!$G$1,"N/A"))))</f>
        <v>3</v>
      </c>
    </row>
    <row r="150">
      <c r="A150" s="136"/>
      <c r="B150" s="137"/>
      <c r="C150" s="138" t="s">
        <v>563</v>
      </c>
      <c r="D150" s="138" t="s">
        <v>564</v>
      </c>
      <c r="E150" s="165" t="s">
        <v>565</v>
      </c>
      <c r="F150" s="114">
        <f>if($E150=Dropdowns!$D136,Dropdowns!$D$1,if($E150=Dropdowns!$E136,Dropdowns!$E$1,if($E150=Dropdowns!$F136,Dropdowns!$F$1,if($E150=Dropdowns!$G136,Dropdowns!$G$1,"N/A"))))</f>
        <v>3</v>
      </c>
    </row>
    <row r="151">
      <c r="A151" s="136"/>
      <c r="B151" s="137"/>
      <c r="C151" s="138" t="s">
        <v>566</v>
      </c>
      <c r="D151" s="138" t="s">
        <v>567</v>
      </c>
      <c r="E151" s="165" t="s">
        <v>568</v>
      </c>
      <c r="F151" s="114">
        <f>if($E151=Dropdowns!$D137,Dropdowns!$D$1,if($E151=Dropdowns!$E137,Dropdowns!$E$1,if($E151=Dropdowns!$F137,Dropdowns!$F$1,if($E151=Dropdowns!$G137,Dropdowns!$G$1,"N/A"))))</f>
        <v>3</v>
      </c>
    </row>
    <row r="152">
      <c r="A152" s="136"/>
      <c r="B152" s="137"/>
      <c r="C152" s="138" t="s">
        <v>569</v>
      </c>
      <c r="D152" s="138" t="s">
        <v>570</v>
      </c>
      <c r="E152" s="165" t="s">
        <v>571</v>
      </c>
      <c r="F152" s="114">
        <f>if($E152=Dropdowns!$D138,Dropdowns!$D$1,if($E152=Dropdowns!$E138,Dropdowns!$E$1,if($E152=Dropdowns!$F138,Dropdowns!$F$1,if($E152=Dropdowns!$G138,Dropdowns!$G$1,"N/A"))))</f>
        <v>3</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772</v>
      </c>
      <c r="F154" s="114">
        <f>if($E154=Dropdowns!$D140,Dropdowns!$D$1,if($E154=Dropdowns!$E140,Dropdowns!$E$1,if($E154=Dropdowns!$F140,Dropdowns!$F$1,if($E154=Dropdowns!$G140,Dropdowns!$G$1,"N/A"))))</f>
        <v>2</v>
      </c>
    </row>
    <row r="155">
      <c r="A155" s="136"/>
      <c r="B155" s="137"/>
      <c r="C155" s="138" t="s">
        <v>578</v>
      </c>
      <c r="D155" s="138" t="s">
        <v>579</v>
      </c>
      <c r="E155" s="165" t="s">
        <v>874</v>
      </c>
      <c r="F155" s="114">
        <f>if($E155=Dropdowns!$D141,Dropdowns!$D$1,if($E155=Dropdowns!$E141,Dropdowns!$E$1,if($E155=Dropdowns!$F141,Dropdowns!$F$1,if($E155=Dropdowns!$G141,Dropdowns!$G$1,"N/A"))))</f>
        <v>3</v>
      </c>
    </row>
    <row r="156">
      <c r="A156" s="136"/>
      <c r="B156" s="137"/>
      <c r="C156" s="138" t="s">
        <v>581</v>
      </c>
      <c r="D156" s="138" t="s">
        <v>582</v>
      </c>
      <c r="E156" s="165" t="s">
        <v>583</v>
      </c>
      <c r="F156" s="114">
        <f>if($E156=Dropdowns!$D142,Dropdowns!$D$1,if($E156=Dropdowns!$E142,Dropdowns!$E$1,if($E156=Dropdowns!$F142,Dropdowns!$F$1,if($E156=Dropdowns!$G142,Dropdowns!$G$1,"N/A"))))</f>
        <v>3</v>
      </c>
    </row>
    <row r="157">
      <c r="A157" s="136"/>
      <c r="B157" s="137"/>
      <c r="C157" s="138" t="s">
        <v>584</v>
      </c>
      <c r="D157" s="138" t="s">
        <v>585</v>
      </c>
      <c r="E157" s="165" t="s">
        <v>819</v>
      </c>
      <c r="F157" s="114">
        <f>if($E157=Dropdowns!$D143,Dropdowns!$D$1,if($E157=Dropdowns!$E143,Dropdowns!$E$1,if($E157=Dropdowns!$F143,Dropdowns!$F$1,if($E157=Dropdowns!$G143,Dropdowns!$G$1,"N/A"))))</f>
        <v>2</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0.7564102564</v>
      </c>
      <c r="B160" s="137" t="s">
        <v>590</v>
      </c>
      <c r="C160" s="138" t="s">
        <v>591</v>
      </c>
      <c r="D160" s="138" t="s">
        <v>592</v>
      </c>
      <c r="E160" s="165" t="s">
        <v>906</v>
      </c>
      <c r="F160" s="114">
        <f>if($E160=Dropdowns!$D146,Dropdowns!$D$1,if($E160=Dropdowns!$E146,Dropdowns!$E$1,if($E160=Dropdowns!$F146,Dropdowns!$F$1,if($E160=Dropdowns!$G146,Dropdowns!$G$1,"N/A"))))</f>
        <v>2</v>
      </c>
    </row>
    <row r="161">
      <c r="A161" s="136" t="str">
        <f>IFS($A160&gt;=0.81, "Best", $A160&gt;=0.61, "Good", $A160&gt;=0.41, "Average", $A160&gt;=0.21, "Fair", TRUE, "Poor")</f>
        <v>Good</v>
      </c>
      <c r="B161" s="137"/>
      <c r="C161" s="138" t="s">
        <v>594</v>
      </c>
      <c r="D161" s="138" t="s">
        <v>595</v>
      </c>
      <c r="E161" s="165" t="s">
        <v>907</v>
      </c>
      <c r="F161" s="114">
        <f>if($E161=Dropdowns!$D147,Dropdowns!$D$1,if($E161=Dropdowns!$E147,Dropdowns!$E$1,if($E161=Dropdowns!$F147,Dropdowns!$F$1,if($E161=Dropdowns!$G147,Dropdowns!$G$1,"N/A"))))</f>
        <v>2</v>
      </c>
    </row>
    <row r="162">
      <c r="A162" s="136"/>
      <c r="B162" s="137"/>
      <c r="C162" s="138" t="s">
        <v>597</v>
      </c>
      <c r="D162" s="138" t="s">
        <v>598</v>
      </c>
      <c r="E162" s="165" t="s">
        <v>732</v>
      </c>
      <c r="F162" s="114">
        <f>if($E162=Dropdowns!$D148,Dropdowns!$D$1,if($E162=Dropdowns!$E148,Dropdowns!$E$1,if($E162=Dropdowns!$F148,Dropdowns!$F$1,if($E162=Dropdowns!$G148,Dropdowns!$G$1,"N/A"))))</f>
        <v>2</v>
      </c>
    </row>
    <row r="163">
      <c r="A163" s="136"/>
      <c r="B163" s="137"/>
      <c r="C163" s="138" t="s">
        <v>600</v>
      </c>
      <c r="D163" s="138" t="s">
        <v>601</v>
      </c>
      <c r="E163" s="165" t="s">
        <v>733</v>
      </c>
      <c r="F163" s="114">
        <f>if($E163=Dropdowns!$D149,Dropdowns!$D$1,if($E163=Dropdowns!$E149,Dropdowns!$E$1,if($E163=Dropdowns!$F149,Dropdowns!$F$1,if($E163=Dropdowns!$G149,Dropdowns!$G$1,"N/A"))))</f>
        <v>2</v>
      </c>
    </row>
    <row r="164">
      <c r="A164" s="136"/>
      <c r="B164" s="137"/>
      <c r="C164" s="138" t="s">
        <v>603</v>
      </c>
      <c r="D164" s="138" t="s">
        <v>604</v>
      </c>
      <c r="E164" s="165" t="s">
        <v>734</v>
      </c>
      <c r="F164" s="114">
        <f>if($E164=Dropdowns!$D150,Dropdowns!$D$1,if($E164=Dropdowns!$E150,Dropdowns!$E$1,if($E164=Dropdowns!$F150,Dropdowns!$F$1,if($E164=Dropdowns!$G150,Dropdowns!$G$1,"N/A"))))</f>
        <v>2</v>
      </c>
    </row>
    <row r="165">
      <c r="A165" s="136"/>
      <c r="B165" s="137"/>
      <c r="C165" s="138" t="s">
        <v>606</v>
      </c>
      <c r="D165" s="138" t="s">
        <v>607</v>
      </c>
      <c r="E165" s="165" t="s">
        <v>608</v>
      </c>
      <c r="F165" s="114">
        <f>if($E165=Dropdowns!$D151,Dropdowns!$D$1,if($E165=Dropdowns!$E151,Dropdowns!$E$1,if($E165=Dropdowns!$F151,Dropdowns!$F$1,if($E165=Dropdowns!$G151,Dropdowns!$G$1,"N/A"))))</f>
        <v>3</v>
      </c>
    </row>
    <row r="166">
      <c r="A166" s="136"/>
      <c r="B166" s="137"/>
      <c r="C166" s="138" t="s">
        <v>609</v>
      </c>
      <c r="D166" s="138" t="s">
        <v>610</v>
      </c>
      <c r="E166" s="165" t="s">
        <v>777</v>
      </c>
      <c r="F166" s="114">
        <f>if($E166=Dropdowns!$D152,Dropdowns!$D$1,if($E166=Dropdowns!$E152,Dropdowns!$E$1,if($E166=Dropdowns!$F152,Dropdowns!$F$1,if($E166=Dropdowns!$G152,Dropdowns!$G$1,"N/A"))))</f>
        <v>2</v>
      </c>
    </row>
    <row r="167">
      <c r="A167" s="136"/>
      <c r="B167" s="137"/>
      <c r="C167" s="138" t="s">
        <v>612</v>
      </c>
      <c r="D167" s="138" t="s">
        <v>613</v>
      </c>
      <c r="E167" s="165" t="s">
        <v>614</v>
      </c>
      <c r="F167" s="114">
        <f>if($E167=Dropdowns!$D153,Dropdowns!$D$1,if($E167=Dropdowns!$E153,Dropdowns!$E$1,if($E167=Dropdowns!$F153,Dropdowns!$F$1,if($E167=Dropdowns!$G153,Dropdowns!$G$1,"N/A"))))</f>
        <v>3</v>
      </c>
    </row>
    <row r="168">
      <c r="A168" s="136"/>
      <c r="B168" s="137"/>
      <c r="C168" s="138" t="s">
        <v>615</v>
      </c>
      <c r="D168" s="138" t="s">
        <v>616</v>
      </c>
      <c r="E168" s="165" t="s">
        <v>617</v>
      </c>
      <c r="F168" s="114">
        <f>if($E168=Dropdowns!$D154,Dropdowns!$D$1,if($E168=Dropdowns!$E154,Dropdowns!$E$1,if($E168=Dropdowns!$F154,Dropdowns!$F$1,if($E168=Dropdowns!$G154,Dropdowns!$G$1,"N/A"))))</f>
        <v>3</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629</v>
      </c>
      <c r="F172" s="114">
        <f>if($E172=Dropdowns!$D158,Dropdowns!$D$1,if($E172=Dropdowns!$E158,Dropdowns!$E$1,if($E172=Dropdowns!$F158,Dropdowns!$F$1,if($E172=Dropdowns!$G158,Dropdowns!$G$1,"N/A"))))</f>
        <v>2</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647</v>
      </c>
      <c r="F178" s="114">
        <f>if($E178=Dropdowns!$D164,Dropdowns!$D$1,if($E178=Dropdowns!$E164,Dropdowns!$E$1,if($E178=Dropdowns!$F164,Dropdowns!$F$1,if($E178=Dropdowns!$G164,Dropdowns!$G$1,"N/A"))))</f>
        <v>3</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1035</v>
      </c>
      <c r="F180" s="114">
        <f>if($E180=Dropdowns!$D166,Dropdowns!$D$1,if($E180=Dropdowns!$E166,Dropdowns!$E$1,if($E180=Dropdowns!$F166,Dropdowns!$F$1,if($E180=Dropdowns!$G166,Dropdowns!$G$1,"N/A"))))</f>
        <v>1</v>
      </c>
    </row>
    <row r="181">
      <c r="A181" s="136"/>
      <c r="B181" s="137"/>
      <c r="C181" s="138" t="s">
        <v>654</v>
      </c>
      <c r="D181" s="138" t="s">
        <v>655</v>
      </c>
      <c r="E181" s="165" t="s">
        <v>1036</v>
      </c>
      <c r="F181" s="114">
        <f>if($E181=Dropdowns!$D167,Dropdowns!$D$1,if($E181=Dropdowns!$E167,Dropdowns!$E$1,if($E181=Dropdowns!$F167,Dropdowns!$F$1,if($E181=Dropdowns!$G167,Dropdowns!$G$1,"N/A"))))</f>
        <v>1</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662</v>
      </c>
      <c r="F183" s="114">
        <f>if($E183=Dropdowns!$D169,Dropdowns!$D$1,if($E183=Dropdowns!$E169,Dropdowns!$E$1,if($E183=Dropdowns!$F169,Dropdowns!$F$1,if($E183=Dropdowns!$G169,Dropdowns!$G$1,"N/A"))))</f>
        <v>3</v>
      </c>
    </row>
    <row r="184">
      <c r="A184" s="136"/>
      <c r="B184" s="137"/>
      <c r="C184" s="138" t="s">
        <v>663</v>
      </c>
      <c r="D184" s="138" t="s">
        <v>664</v>
      </c>
      <c r="E184" s="165" t="s">
        <v>665</v>
      </c>
      <c r="F184" s="114">
        <f>if($E184=Dropdowns!$D170,Dropdowns!$D$1,if($E184=Dropdowns!$E170,Dropdowns!$E$1,if($E184=Dropdowns!$F170,Dropdowns!$F$1,if($E184=Dropdowns!$G170,Dropdowns!$G$1,"N/A"))))</f>
        <v>3</v>
      </c>
    </row>
    <row r="185">
      <c r="A185" s="136"/>
      <c r="B185" s="137"/>
      <c r="C185" s="138" t="s">
        <v>666</v>
      </c>
      <c r="D185" s="138" t="s">
        <v>667</v>
      </c>
      <c r="E185" s="165" t="s">
        <v>822</v>
      </c>
      <c r="F185" s="114">
        <f>if($E185=Dropdowns!$D171,Dropdowns!$D$1,if($E185=Dropdowns!$E171,Dropdowns!$E$1,if($E185=Dropdowns!$F171,Dropdowns!$F$1,if($E185=Dropdowns!$G171,Dropdowns!$G$1,"N/A"))))</f>
        <v>3</v>
      </c>
    </row>
    <row r="186">
      <c r="A186" s="113"/>
      <c r="B186" s="129"/>
      <c r="C186" s="130"/>
      <c r="D186" s="151"/>
      <c r="E186" s="131"/>
      <c r="F186" s="114"/>
    </row>
    <row r="187">
      <c r="A187" s="152" t="s">
        <v>669</v>
      </c>
      <c r="F187" s="114"/>
    </row>
    <row r="188">
      <c r="A188" s="170" t="s">
        <v>1037</v>
      </c>
      <c r="B188" s="138"/>
      <c r="C188" s="130"/>
      <c r="D188" s="154" t="s">
        <v>671</v>
      </c>
      <c r="E188" s="131"/>
      <c r="F188" s="114"/>
    </row>
    <row r="189">
      <c r="A189" s="170" t="s">
        <v>1038</v>
      </c>
      <c r="B189" s="138"/>
      <c r="C189" s="155"/>
      <c r="D189" s="154" t="s">
        <v>673</v>
      </c>
      <c r="E189" s="131"/>
      <c r="F189" s="114"/>
    </row>
    <row r="190">
      <c r="A190" s="170" t="s">
        <v>1039</v>
      </c>
      <c r="B190" s="138"/>
      <c r="C190" s="130"/>
      <c r="D190" s="156" t="s">
        <v>675</v>
      </c>
      <c r="E190" s="131"/>
      <c r="F190" s="114"/>
    </row>
    <row r="191">
      <c r="A191" s="170" t="s">
        <v>1040</v>
      </c>
      <c r="B191" s="138"/>
      <c r="C191" s="130"/>
      <c r="D191" s="154" t="s">
        <v>677</v>
      </c>
      <c r="E191" s="131"/>
      <c r="F191" s="114"/>
    </row>
    <row r="192">
      <c r="A192" s="170" t="s">
        <v>1041</v>
      </c>
      <c r="B192" s="138"/>
      <c r="C192" s="130"/>
      <c r="D192" s="154" t="s">
        <v>679</v>
      </c>
      <c r="E192" s="131"/>
      <c r="F192" s="114"/>
    </row>
    <row r="193">
      <c r="A193" s="170" t="s">
        <v>1042</v>
      </c>
      <c r="B193" s="129"/>
      <c r="C193" s="155"/>
      <c r="D193" s="151"/>
      <c r="E193" s="131"/>
      <c r="F193" s="114"/>
    </row>
    <row r="194">
      <c r="A194" s="176"/>
      <c r="B194" s="129"/>
      <c r="C194" s="155"/>
      <c r="D194" s="151"/>
      <c r="E194" s="131"/>
      <c r="F194" s="114"/>
    </row>
    <row r="195">
      <c r="A195" s="157"/>
      <c r="B195" s="129"/>
      <c r="C195" s="155"/>
      <c r="D195" s="151"/>
      <c r="E195" s="131"/>
      <c r="F195" s="114"/>
    </row>
    <row r="196">
      <c r="A196" s="157" t="s">
        <v>63</v>
      </c>
      <c r="B196" s="158" t="s">
        <v>680</v>
      </c>
      <c r="C196" s="155"/>
      <c r="D196" s="151"/>
      <c r="E196" s="131"/>
      <c r="F196" s="114"/>
    </row>
    <row r="197">
      <c r="A197" s="157" t="s">
        <v>681</v>
      </c>
      <c r="B197" s="159" t="s">
        <v>682</v>
      </c>
      <c r="F197" s="114"/>
    </row>
    <row r="198">
      <c r="A198" s="157"/>
      <c r="B198" s="129"/>
      <c r="C198" s="155"/>
      <c r="D198" s="151"/>
      <c r="E198" s="131"/>
      <c r="F198" s="114"/>
    </row>
    <row r="199">
      <c r="A199" s="157"/>
      <c r="B199" s="129"/>
      <c r="C199" s="155"/>
      <c r="D199" s="151"/>
      <c r="E199" s="131"/>
      <c r="F199" s="114"/>
    </row>
  </sheetData>
  <mergeCells count="15">
    <mergeCell ref="C8:D8"/>
    <mergeCell ref="C9:D9"/>
    <mergeCell ref="C10:D10"/>
    <mergeCell ref="A11:E11"/>
    <mergeCell ref="A12:E12"/>
    <mergeCell ref="A13:E13"/>
    <mergeCell ref="A187:E187"/>
    <mergeCell ref="B197:E197"/>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3" priority="11" operator="between">
      <formula>"101%"</formula>
      <formula>"66%"</formula>
    </cfRule>
  </conditionalFormatting>
  <conditionalFormatting sqref="B5:B6">
    <cfRule type="cellIs" dxfId="5" priority="12" operator="between">
      <formula>"67%"</formula>
      <formula>"32%"</formula>
    </cfRule>
  </conditionalFormatting>
  <conditionalFormatting sqref="B5:B6">
    <cfRule type="cellIs" dxfId="7" priority="13" operator="lessThanOrEqual">
      <formula>"33%"</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B7:B10">
      <formula1>"✅ Yes,🚫 No,⚠️ Under 18 With Parent Consent Only,🟠 With caution,⚠️ With caution, Parent consent for under 13,⚠️ With caution, Parent consent for 11-15,✅ Safe for 16+"</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A190"/>
    <hyperlink r:id="rId7" ref="D190"/>
    <hyperlink r:id="rId8" ref="A191"/>
    <hyperlink r:id="rId9" ref="D191"/>
    <hyperlink r:id="rId10" ref="A192"/>
    <hyperlink r:id="rId11" ref="D192"/>
    <hyperlink r:id="rId12" ref="A193"/>
    <hyperlink r:id="rId13" ref="B196"/>
  </hyperlinks>
  <drawing r:id="rId14"/>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00FF"/>
    <outlinePr summaryBelow="0" summaryRight="0"/>
  </sheetPr>
  <sheetViews>
    <sheetView workbookViewId="0"/>
  </sheetViews>
  <sheetFormatPr customHeight="1" defaultColWidth="12.63" defaultRowHeight="15.75"/>
  <cols>
    <col customWidth="1" min="1" max="1" width="17.63"/>
    <col customWidth="1" min="2" max="2" width="25.5"/>
    <col customWidth="1" min="3" max="3" width="28.5"/>
    <col customWidth="1" min="4" max="4" width="60.13"/>
    <col customWidth="1" min="5" max="5" width="56.75"/>
    <col customWidth="1" hidden="1" min="6" max="6" width="8.13"/>
  </cols>
  <sheetData>
    <row r="1">
      <c r="A1" s="67" t="s">
        <v>137</v>
      </c>
    </row>
    <row r="2">
      <c r="A2" s="180" t="s">
        <v>110</v>
      </c>
    </row>
    <row r="3">
      <c r="A3" s="112" t="s">
        <v>1043</v>
      </c>
    </row>
    <row r="4">
      <c r="A4" s="113"/>
      <c r="F4" s="114"/>
    </row>
    <row r="5">
      <c r="A5" s="115" t="s">
        <v>164</v>
      </c>
      <c r="B5" s="116">
        <f>sum(F16:F199)/Dropdowns!I2</f>
        <v>0.748427673</v>
      </c>
      <c r="C5" s="117" t="str">
        <f t="shared" ref="C5:C6" si="1">IF(AND(B5 &gt;= 0, B5 &lt; 0.33), "FAIL", IF(AND(B5 &gt;= 0.33, B5 &lt;= 0.66), "WARNING", IF(AND(B5 &gt; 0.66, B5 &lt;= 1), "PASS", "")))
</f>
        <v>PASS</v>
      </c>
      <c r="D5" s="118" t="str">
        <f>IFERROR(__xludf.DUMMYFUNCTION("SPARKLINE(B5,{""charttype"",""bar"";""max"",1;""min"",0;""color1"",""#33a854""})"),"")</f>
        <v/>
      </c>
      <c r="E5" s="119" t="s">
        <v>1044</v>
      </c>
      <c r="F5" s="120"/>
    </row>
    <row r="6">
      <c r="A6" s="115" t="s">
        <v>166</v>
      </c>
      <c r="B6" s="116">
        <f>sum(F20,F30,F34,F37,F49,F51,F52,F56,F58,F70,F75,F85,F97,F102,F109,F114,F121,F122,F125,F127,F128,F130,F133,F136,F139,F140,F147,F148,F149,F150,F151,F165,F169,F173)/Dropdowns!M2</f>
        <v>0.8333333333</v>
      </c>
      <c r="C6" s="117" t="str">
        <f t="shared" si="1"/>
        <v>PASS</v>
      </c>
      <c r="D6" s="118" t="str">
        <f>IFERROR(__xludf.DUMMYFUNCTION("SPARKLINE(B6,{""charttype"",""bar"";""max"",1;""min"",0;""color1"",""#33a854""})"),"")</f>
        <v/>
      </c>
      <c r="E6" s="121" t="s">
        <v>167</v>
      </c>
      <c r="F6" s="114"/>
    </row>
    <row r="7">
      <c r="A7" s="113"/>
      <c r="B7" s="123" t="s">
        <v>140</v>
      </c>
      <c r="C7" s="124" t="s">
        <v>168</v>
      </c>
      <c r="E7" s="161"/>
      <c r="F7" s="114"/>
    </row>
    <row r="8">
      <c r="B8" s="123" t="s">
        <v>154</v>
      </c>
      <c r="C8" s="126" t="s">
        <v>1045</v>
      </c>
      <c r="E8" s="72"/>
      <c r="F8" s="114"/>
    </row>
    <row r="9">
      <c r="B9" s="123" t="s">
        <v>154</v>
      </c>
      <c r="C9" s="126" t="s">
        <v>1046</v>
      </c>
      <c r="E9" s="72"/>
      <c r="F9" s="114"/>
    </row>
    <row r="10">
      <c r="B10" s="123" t="s">
        <v>140</v>
      </c>
      <c r="C10" s="126" t="s">
        <v>1047</v>
      </c>
      <c r="E10" s="78"/>
      <c r="F10" s="114"/>
    </row>
    <row r="11">
      <c r="A11" s="113"/>
      <c r="F11" s="114"/>
    </row>
    <row r="12">
      <c r="A12" s="127" t="s">
        <v>173</v>
      </c>
      <c r="B12" s="50"/>
      <c r="C12" s="50"/>
      <c r="D12" s="50"/>
      <c r="E12" s="51"/>
      <c r="F12" s="114"/>
    </row>
    <row r="13">
      <c r="A13" s="162" t="s">
        <v>1048</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0.3333333333</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Fair</v>
      </c>
      <c r="B17" s="137"/>
      <c r="C17" s="138" t="s">
        <v>184</v>
      </c>
      <c r="D17" s="138" t="s">
        <v>185</v>
      </c>
      <c r="E17" s="165" t="s">
        <v>920</v>
      </c>
      <c r="F17" s="114">
        <f>if($E17=Dropdowns!$D3,Dropdowns!$D$1,if($E17=Dropdowns!$E3,Dropdowns!$E$1,if($E17=Dropdowns!$F3,Dropdowns!$F$1,if($E17=Dropdowns!$G3,Dropdowns!$G$1,"N/A"))))</f>
        <v>0</v>
      </c>
    </row>
    <row r="18">
      <c r="A18" s="136"/>
      <c r="B18" s="137"/>
      <c r="C18" s="140" t="s">
        <v>187</v>
      </c>
      <c r="D18" s="138" t="s">
        <v>188</v>
      </c>
      <c r="E18" s="165" t="s">
        <v>921</v>
      </c>
      <c r="F18" s="114">
        <f>if($E18=Dropdowns!$D4,Dropdowns!$D$1,if($E18=Dropdowns!$E4,Dropdowns!$E$1,if($E18=Dropdowns!$F4,Dropdowns!$F$1,if($E18=Dropdowns!$G4,Dropdowns!$G$1,"N/A"))))</f>
        <v>0</v>
      </c>
    </row>
    <row r="19">
      <c r="A19" s="142"/>
      <c r="B19" s="143"/>
      <c r="C19" s="144"/>
      <c r="D19" s="145"/>
      <c r="E19" s="166"/>
      <c r="F19" s="147"/>
    </row>
    <row r="20">
      <c r="A20" s="136">
        <f>sum(F20:F35)/Dropdowns!H6</f>
        <v>0.8958333333</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Best</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202</v>
      </c>
      <c r="F23" s="114">
        <f>if($E23=Dropdowns!$D9,Dropdowns!$D$1,if($E23=Dropdowns!$E9,Dropdowns!$E$1,if($E23=Dropdowns!$F9,Dropdowns!$F$1,if($E23=Dropdowns!$G9,Dropdowns!$G$1,"N/A"))))</f>
        <v>3</v>
      </c>
    </row>
    <row r="24">
      <c r="A24" s="136"/>
      <c r="B24" s="137"/>
      <c r="C24" s="138" t="s">
        <v>203</v>
      </c>
      <c r="D24" s="140" t="s">
        <v>204</v>
      </c>
      <c r="E24" s="167" t="s">
        <v>750</v>
      </c>
      <c r="F24" s="114">
        <f>if($E24=Dropdowns!$D10,Dropdowns!$D$1,if($E24=Dropdowns!$E10,Dropdowns!$E$1,if($E24=Dropdowns!$F10,Dropdowns!$F$1,if($E24=Dropdowns!$G10,Dropdowns!$G$1,"N/A"))))</f>
        <v>2</v>
      </c>
    </row>
    <row r="25">
      <c r="A25" s="136"/>
      <c r="B25" s="137"/>
      <c r="C25" s="138" t="s">
        <v>206</v>
      </c>
      <c r="D25" s="138" t="s">
        <v>207</v>
      </c>
      <c r="E25" s="165" t="s">
        <v>691</v>
      </c>
      <c r="F25" s="114">
        <f>if($E25=Dropdowns!$D11,Dropdowns!$D$1,if($E25=Dropdowns!$E11,Dropdowns!$E$1,if($E25=Dropdowns!$F11,Dropdowns!$F$1,if($E25=Dropdowns!$G11,Dropdowns!$G$1,"N/A"))))</f>
        <v>3</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693</v>
      </c>
      <c r="F28" s="114">
        <f>if($E28=Dropdowns!$D14,Dropdowns!$D$1,if($E28=Dropdowns!$E14,Dropdowns!$E$1,if($E28=Dropdowns!$F14,Dropdowns!$F$1,if($E28=Dropdowns!$G14,Dropdowns!$G$1,"N/A"))))</f>
        <v>3</v>
      </c>
    </row>
    <row r="29">
      <c r="A29" s="136"/>
      <c r="B29" s="137"/>
      <c r="C29" s="138" t="s">
        <v>218</v>
      </c>
      <c r="D29" s="138" t="s">
        <v>219</v>
      </c>
      <c r="E29" s="165" t="s">
        <v>751</v>
      </c>
      <c r="F29" s="114">
        <f>if($E29=Dropdowns!$D15,Dropdowns!$D$1,if($E29=Dropdowns!$E15,Dropdowns!$E$1,if($E29=Dropdowns!$F15,Dropdowns!$F$1,if($E29=Dropdowns!$G15,Dropdowns!$G$1,"N/A"))))</f>
        <v>2</v>
      </c>
    </row>
    <row r="30">
      <c r="A30" s="136"/>
      <c r="B30" s="174"/>
      <c r="C30" s="138" t="s">
        <v>221</v>
      </c>
      <c r="D30" s="138" t="s">
        <v>222</v>
      </c>
      <c r="E30" s="165" t="s">
        <v>223</v>
      </c>
      <c r="F30" s="114">
        <f>if($E30=Dropdowns!$D16,Dropdowns!$D$1,if($E30=Dropdowns!$E16,Dropdowns!$E$1,if($E30=Dropdowns!$F16,Dropdowns!$F$1,if($E30=Dropdowns!$G16,Dropdowns!$G$1,"N/A"))))</f>
        <v>3</v>
      </c>
    </row>
    <row r="31">
      <c r="A31" s="136"/>
      <c r="B31" s="137"/>
      <c r="C31" s="138" t="s">
        <v>224</v>
      </c>
      <c r="D31" s="138" t="s">
        <v>225</v>
      </c>
      <c r="E31" s="165" t="s">
        <v>226</v>
      </c>
      <c r="F31" s="114">
        <f>if($E31=Dropdowns!$D17,Dropdowns!$D$1,if($E31=Dropdowns!$E17,Dropdowns!$E$1,if($E31=Dropdowns!$F17,Dropdowns!$F$1,if($E31=Dropdowns!$G17,Dropdowns!$G$1,"N/A"))))</f>
        <v>3</v>
      </c>
    </row>
    <row r="32">
      <c r="A32" s="136"/>
      <c r="B32" s="137"/>
      <c r="C32" s="138" t="s">
        <v>227</v>
      </c>
      <c r="D32" s="138" t="s">
        <v>228</v>
      </c>
      <c r="E32" s="165" t="s">
        <v>861</v>
      </c>
      <c r="F32" s="114">
        <f>if($E32=Dropdowns!$D18,Dropdowns!$D$1,if($E32=Dropdowns!$E18,Dropdowns!$E$1,if($E32=Dropdowns!$F18,Dropdowns!$F$1,if($E32=Dropdowns!$G18,Dropdowns!$G$1,"N/A"))))</f>
        <v>2</v>
      </c>
    </row>
    <row r="33">
      <c r="A33" s="136"/>
      <c r="B33" s="137"/>
      <c r="C33" s="138" t="s">
        <v>230</v>
      </c>
      <c r="D33" s="138" t="s">
        <v>231</v>
      </c>
      <c r="E33" s="165" t="s">
        <v>232</v>
      </c>
      <c r="F33" s="114">
        <f>if($E33=Dropdowns!$D19,Dropdowns!$D$1,if($E33=Dropdowns!$E19,Dropdowns!$E$1,if($E33=Dropdowns!$F19,Dropdowns!$F$1,if($E33=Dropdowns!$G19,Dropdowns!$G$1,"N/A"))))</f>
        <v>2</v>
      </c>
    </row>
    <row r="34">
      <c r="A34" s="136"/>
      <c r="B34" s="137"/>
      <c r="C34" s="138" t="s">
        <v>233</v>
      </c>
      <c r="D34" s="138" t="s">
        <v>234</v>
      </c>
      <c r="E34" s="165" t="s">
        <v>235</v>
      </c>
      <c r="F34" s="114">
        <f>if($E34=Dropdowns!$D20,Dropdowns!$D$1,if($E34=Dropdowns!$E20,Dropdowns!$E$1,if($E34=Dropdowns!$F20,Dropdowns!$F$1,if($E34=Dropdowns!$G20,Dropdowns!$G$1,"N/A"))))</f>
        <v>3</v>
      </c>
    </row>
    <row r="35">
      <c r="A35" s="136"/>
      <c r="B35" s="137"/>
      <c r="C35" s="138" t="s">
        <v>236</v>
      </c>
      <c r="D35" s="138" t="s">
        <v>237</v>
      </c>
      <c r="E35" s="165" t="s">
        <v>238</v>
      </c>
      <c r="F35" s="114">
        <f>if($E35=Dropdowns!$D21,Dropdowns!$D$1,if($E35=Dropdowns!$E21,Dropdowns!$E$1,if($E35=Dropdowns!$F21,Dropdowns!$F$1,if($E35=Dropdowns!$G21,Dropdowns!$G$1,"N/A"))))</f>
        <v>3</v>
      </c>
    </row>
    <row r="36">
      <c r="A36" s="142"/>
      <c r="B36" s="143"/>
      <c r="C36" s="148"/>
      <c r="D36" s="144"/>
      <c r="E36" s="166"/>
      <c r="F36" s="147"/>
    </row>
    <row r="37">
      <c r="A37" s="136">
        <f>sum(F37:F49)/Dropdowns!H23</f>
        <v>0.6153846154</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Good</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248</v>
      </c>
      <c r="F39" s="114">
        <f>if($E39=Dropdowns!$D25,Dropdowns!$D$1,if($E39=Dropdowns!$E25,Dropdowns!$E$1,if($E39=Dropdowns!$F25,Dropdowns!$F$1,if($E39=Dropdowns!$G25,Dropdowns!$G$1,"N/A"))))</f>
        <v>2</v>
      </c>
    </row>
    <row r="40">
      <c r="A40" s="136"/>
      <c r="B40" s="137"/>
      <c r="C40" s="138" t="s">
        <v>249</v>
      </c>
      <c r="D40" s="138" t="s">
        <v>250</v>
      </c>
      <c r="E40" s="165" t="s">
        <v>697</v>
      </c>
      <c r="F40" s="114">
        <f>if($E40=Dropdowns!$D26,Dropdowns!$D$1,if($E40=Dropdowns!$E26,Dropdowns!$E$1,if($E40=Dropdowns!$F26,Dropdowns!$F$1,if($E40=Dropdowns!$G26,Dropdowns!$G$1,"N/A"))))</f>
        <v>2</v>
      </c>
    </row>
    <row r="41">
      <c r="A41" s="136"/>
      <c r="B41" s="137"/>
      <c r="C41" s="138" t="s">
        <v>252</v>
      </c>
      <c r="D41" s="138" t="s">
        <v>253</v>
      </c>
      <c r="E41" s="165" t="s">
        <v>698</v>
      </c>
      <c r="F41" s="114">
        <f>if($E41=Dropdowns!$D27,Dropdowns!$D$1,if($E41=Dropdowns!$E27,Dropdowns!$E$1,if($E41=Dropdowns!$F27,Dropdowns!$F$1,if($E41=Dropdowns!$G27,Dropdowns!$G$1,"N/A"))))</f>
        <v>2</v>
      </c>
    </row>
    <row r="42">
      <c r="A42" s="136"/>
      <c r="B42" s="137"/>
      <c r="C42" s="138" t="s">
        <v>255</v>
      </c>
      <c r="D42" s="138" t="s">
        <v>256</v>
      </c>
      <c r="E42" s="165" t="s">
        <v>699</v>
      </c>
      <c r="F42" s="114">
        <f>if($E42=Dropdowns!$D28,Dropdowns!$D$1,if($E42=Dropdowns!$E28,Dropdowns!$E$1,if($E42=Dropdowns!$F28,Dropdowns!$F$1,if($E42=Dropdowns!$G28,Dropdowns!$G$1,"N/A"))))</f>
        <v>2</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701</v>
      </c>
      <c r="F44" s="114">
        <f>if($E44=Dropdowns!$D30,Dropdowns!$D$1,if($E44=Dropdowns!$E30,Dropdowns!$E$1,if($E44=Dropdowns!$F30,Dropdowns!$F$1,if($E44=Dropdowns!$G30,Dropdowns!$G$1,"N/A"))))</f>
        <v>2</v>
      </c>
    </row>
    <row r="45">
      <c r="A45" s="136"/>
      <c r="B45" s="174"/>
      <c r="C45" s="138" t="s">
        <v>264</v>
      </c>
      <c r="D45" s="138" t="s">
        <v>265</v>
      </c>
      <c r="E45" s="165" t="s">
        <v>266</v>
      </c>
      <c r="F45" s="114">
        <f>if($E45=Dropdowns!$D31,Dropdowns!$D$1,if($E45=Dropdowns!$E31,Dropdowns!$E$1,if($E45=Dropdowns!$F31,Dropdowns!$F$1,if($E45=Dropdowns!$G31,Dropdowns!$G$1,"N/A"))))</f>
        <v>1</v>
      </c>
    </row>
    <row r="46">
      <c r="A46" s="136"/>
      <c r="B46" s="174"/>
      <c r="C46" s="138" t="s">
        <v>267</v>
      </c>
      <c r="D46" s="138" t="s">
        <v>268</v>
      </c>
      <c r="E46" s="165" t="s">
        <v>269</v>
      </c>
      <c r="F46" s="114">
        <f>if($E46=Dropdowns!$D32,Dropdowns!$D$1,if($E46=Dropdowns!$E32,Dropdowns!$E$1,if($E46=Dropdowns!$F32,Dropdowns!$F$1,if($E46=Dropdowns!$G32,Dropdowns!$G$1,"N/A"))))</f>
        <v>1</v>
      </c>
    </row>
    <row r="47">
      <c r="A47" s="136"/>
      <c r="B47" s="137"/>
      <c r="C47" s="138" t="s">
        <v>270</v>
      </c>
      <c r="D47" s="138" t="s">
        <v>271</v>
      </c>
      <c r="E47" s="165" t="s">
        <v>272</v>
      </c>
      <c r="F47" s="114">
        <f>if($E47=Dropdowns!$D33,Dropdowns!$D$1,if($E47=Dropdowns!$E33,Dropdowns!$E$1,if($E47=Dropdowns!$F33,Dropdowns!$F$1,if($E47=Dropdowns!$G33,Dropdowns!$G$1,"N/A"))))</f>
        <v>3</v>
      </c>
    </row>
    <row r="48">
      <c r="A48" s="136"/>
      <c r="B48" s="137"/>
      <c r="C48" s="138" t="s">
        <v>273</v>
      </c>
      <c r="D48" s="138" t="s">
        <v>274</v>
      </c>
      <c r="E48" s="165" t="s">
        <v>892</v>
      </c>
      <c r="F48" s="114">
        <f>if($E48=Dropdowns!$D34,Dropdowns!$D$1,if($E48=Dropdowns!$E34,Dropdowns!$E$1,if($E48=Dropdowns!$F34,Dropdowns!$F$1,if($E48=Dropdowns!$G34,Dropdowns!$G$1,"N/A"))))</f>
        <v>1</v>
      </c>
    </row>
    <row r="49">
      <c r="A49" s="136"/>
      <c r="B49" s="137"/>
      <c r="C49" s="138" t="s">
        <v>276</v>
      </c>
      <c r="D49" s="138" t="s">
        <v>277</v>
      </c>
      <c r="E49" s="165" t="s">
        <v>278</v>
      </c>
      <c r="F49" s="114">
        <f>if($E49=Dropdowns!$D35,Dropdowns!$D$1,if($E49=Dropdowns!$E35,Dropdowns!$E$1,if($E49=Dropdowns!$F35,Dropdowns!$F$1,if($E49=Dropdowns!$G35,Dropdowns!$G$1,"N/A"))))</f>
        <v>3</v>
      </c>
    </row>
    <row r="50">
      <c r="A50" s="142"/>
      <c r="B50" s="143"/>
      <c r="C50" s="144"/>
      <c r="D50" s="144"/>
      <c r="E50" s="166"/>
      <c r="F50" s="147"/>
    </row>
    <row r="51">
      <c r="A51" s="136">
        <f>sum(F51:F76)/Dropdowns!H37</f>
        <v>0.6923076923</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297</v>
      </c>
      <c r="F56" s="114">
        <f>if($E56=Dropdowns!$D42,Dropdowns!$D$1,if($E56=Dropdowns!$E42,Dropdowns!$E$1,if($E56=Dropdowns!$F42,Dropdowns!$F$1,if($E56=Dropdowns!$G42,Dropdowns!$G$1,"N/A"))))</f>
        <v>3</v>
      </c>
    </row>
    <row r="57">
      <c r="A57" s="136"/>
      <c r="B57" s="137"/>
      <c r="C57" s="140" t="s">
        <v>298</v>
      </c>
      <c r="D57" s="140" t="s">
        <v>299</v>
      </c>
      <c r="E57" s="165" t="s">
        <v>835</v>
      </c>
      <c r="F57" s="114">
        <f>if($E57=Dropdowns!$D43,Dropdowns!$D$1,if($E57=Dropdowns!$E43,Dropdowns!$E$1,if($E57=Dropdowns!$F43,Dropdowns!$F$1,if($E57=Dropdowns!$G43,Dropdowns!$G$1,"N/A"))))</f>
        <v>3</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802</v>
      </c>
      <c r="F66" s="114">
        <f>if($E66=Dropdowns!$D52,Dropdowns!$D$1,if($E66=Dropdowns!$E52,Dropdowns!$E$1,if($E66=Dropdowns!$F52,Dropdowns!$F$1,if($E66=Dropdowns!$G52,Dropdowns!$G$1,"N/A"))))</f>
        <v>2</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708</v>
      </c>
      <c r="F68" s="114">
        <f>if($E68=Dropdowns!$D54,Dropdowns!$D$1,if($E68=Dropdowns!$E54,Dropdowns!$E$1,if($E68=Dropdowns!$F54,Dropdowns!$F$1,if($E68=Dropdowns!$G54,Dropdowns!$G$1,"N/A"))))</f>
        <v>3</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803</v>
      </c>
      <c r="F70" s="114">
        <f>if($E70=Dropdowns!$D56,Dropdowns!$D$1,if($E70=Dropdowns!$E56,Dropdowns!$E$1,if($E70=Dropdowns!$F56,Dropdowns!$F$1,if($E70=Dropdowns!$G56,Dropdowns!$G$1,"N/A"))))</f>
        <v>2</v>
      </c>
    </row>
    <row r="71">
      <c r="A71" s="136"/>
      <c r="B71" s="137"/>
      <c r="C71" s="140" t="s">
        <v>340</v>
      </c>
      <c r="D71" s="140" t="s">
        <v>341</v>
      </c>
      <c r="E71" s="165" t="s">
        <v>342</v>
      </c>
      <c r="F71" s="114">
        <f>if($E71=Dropdowns!$D57,Dropdowns!$D$1,if($E71=Dropdowns!$E57,Dropdowns!$E$1,if($E71=Dropdowns!$F57,Dropdowns!$F$1,if($E71=Dropdowns!$G57,Dropdowns!$G$1,"N/A"))))</f>
        <v>2</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0.8333333333</v>
      </c>
      <c r="B78" s="137" t="s">
        <v>358</v>
      </c>
      <c r="C78" s="138" t="s">
        <v>359</v>
      </c>
      <c r="D78" s="138" t="s">
        <v>360</v>
      </c>
      <c r="E78" s="165" t="s">
        <v>361</v>
      </c>
      <c r="F78" s="114">
        <f>if($E78=Dropdowns!$D64,Dropdowns!$D$1,if($E78=Dropdowns!$E64,Dropdowns!$E$1,if($E78=Dropdowns!$F64,Dropdowns!$F$1,if($E78=Dropdowns!$G64,Dropdowns!$G$1,"N/A"))))</f>
        <v>3</v>
      </c>
    </row>
    <row r="79">
      <c r="A79" s="136" t="str">
        <f>IFS($A78&gt;=0.81, "Best", $A78&gt;=0.61, "Good", $A78&gt;=0.41, "Average", $A78&gt;=0.21, "Fair", TRUE, "Poor")</f>
        <v>Best</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0.6666666667</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386</v>
      </c>
      <c r="F87" s="114">
        <f>if($E87=Dropdowns!$D73,Dropdowns!$D$1,if($E87=Dropdowns!$E73,Dropdowns!$E$1,if($E87=Dropdowns!$F73,Dropdowns!$F$1,if($E87=Dropdowns!$G73,Dropdowns!$G$1,"N/A"))))</f>
        <v>2</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392</v>
      </c>
      <c r="F89" s="114">
        <f>if($E89=Dropdowns!$D75,Dropdowns!$D$1,if($E89=Dropdowns!$E75,Dropdowns!$E$1,if($E89=Dropdowns!$F75,Dropdowns!$F$1,if($E89=Dropdowns!$G75,Dropdowns!$G$1,"N/A"))))</f>
        <v>3</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839</v>
      </c>
      <c r="F92" s="114">
        <f>if($E92=Dropdowns!$D78,Dropdowns!$D$1,if($E92=Dropdowns!$E78,Dropdowns!$E$1,if($E92=Dropdowns!$F78,Dropdowns!$F$1,if($E92=Dropdowns!$G78,Dropdowns!$G$1,"N/A"))))</f>
        <v>3</v>
      </c>
    </row>
    <row r="93">
      <c r="A93" s="136"/>
      <c r="B93" s="137"/>
      <c r="C93" s="138" t="s">
        <v>402</v>
      </c>
      <c r="D93" s="138" t="s">
        <v>403</v>
      </c>
      <c r="E93" s="165" t="s">
        <v>806</v>
      </c>
      <c r="F93" s="114">
        <f>if($E93=Dropdowns!$D79,Dropdowns!$D$1,if($E93=Dropdowns!$E79,Dropdowns!$E$1,if($E93=Dropdowns!$F79,Dropdowns!$F$1,if($E93=Dropdowns!$G79,Dropdowns!$G$1,"N/A"))))</f>
        <v>1</v>
      </c>
    </row>
    <row r="94">
      <c r="A94" s="136"/>
      <c r="B94" s="137"/>
      <c r="C94" s="138" t="s">
        <v>405</v>
      </c>
      <c r="D94" s="138" t="s">
        <v>406</v>
      </c>
      <c r="E94" s="165" t="s">
        <v>894</v>
      </c>
      <c r="F94" s="114" t="str">
        <f>if($E94=Dropdowns!$D80,Dropdowns!$D$1,if($E94=Dropdowns!$E80,Dropdowns!$E$1,if($E94=Dropdowns!$F80,Dropdowns!$F$1,if($E94=Dropdowns!$G80,Dropdowns!$G$1,"N/A"))))</f>
        <v>N/A</v>
      </c>
    </row>
    <row r="95">
      <c r="A95" s="136"/>
      <c r="B95" s="137"/>
      <c r="C95" s="138" t="s">
        <v>408</v>
      </c>
      <c r="D95" s="138" t="s">
        <v>409</v>
      </c>
      <c r="E95" s="165" t="s">
        <v>410</v>
      </c>
      <c r="F95" s="114">
        <f>if($E95=Dropdowns!$D81,Dropdowns!$D$1,if($E95=Dropdowns!$E81,Dropdowns!$E$1,if($E95=Dropdowns!$F81,Dropdowns!$F$1,if($E95=Dropdowns!$G81,Dropdowns!$G$1,"N/A"))))</f>
        <v>2</v>
      </c>
    </row>
    <row r="96">
      <c r="A96" s="142"/>
      <c r="B96" s="143"/>
      <c r="C96" s="148"/>
      <c r="D96" s="144"/>
      <c r="E96" s="166"/>
      <c r="F96" s="147"/>
    </row>
    <row r="97">
      <c r="A97" s="136">
        <f>sum(F97:F112)/Dropdowns!H83</f>
        <v>0.8541666667</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Best</v>
      </c>
      <c r="B98" s="137"/>
      <c r="C98" s="138" t="s">
        <v>415</v>
      </c>
      <c r="D98" s="138" t="s">
        <v>416</v>
      </c>
      <c r="E98" s="165" t="s">
        <v>417</v>
      </c>
      <c r="F98" s="114">
        <f>if($E98=Dropdowns!$D84,Dropdowns!$D$1,if($E98=Dropdowns!$E84,Dropdowns!$E$1,if($E98=Dropdowns!$F84,Dropdowns!$F$1,if($E98=Dropdowns!$G84,Dropdowns!$G$1,"N/A"))))</f>
        <v>3</v>
      </c>
    </row>
    <row r="99">
      <c r="A99" s="136"/>
      <c r="B99" s="137"/>
      <c r="C99" s="138" t="s">
        <v>418</v>
      </c>
      <c r="D99" s="138" t="s">
        <v>419</v>
      </c>
      <c r="E99" s="165" t="s">
        <v>420</v>
      </c>
      <c r="F99" s="114">
        <f>if($E99=Dropdowns!$D85,Dropdowns!$D$1,if($E99=Dropdowns!$E85,Dropdowns!$E$1,if($E99=Dropdowns!$F85,Dropdowns!$F$1,if($E99=Dropdowns!$G85,Dropdowns!$G$1,"N/A"))))</f>
        <v>3</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426</v>
      </c>
      <c r="F101" s="114">
        <f>if($E101=Dropdowns!$D87,Dropdowns!$D$1,if($E101=Dropdowns!$E87,Dropdowns!$E$1,if($E101=Dropdowns!$F87,Dropdowns!$F$1,if($E101=Dropdowns!$G87,Dropdowns!$G$1,"N/A"))))</f>
        <v>3</v>
      </c>
    </row>
    <row r="102">
      <c r="A102" s="136"/>
      <c r="B102" s="137"/>
      <c r="C102" s="138" t="s">
        <v>427</v>
      </c>
      <c r="D102" s="138" t="s">
        <v>428</v>
      </c>
      <c r="E102" s="165" t="s">
        <v>429</v>
      </c>
      <c r="F102" s="114">
        <f>if($E102=Dropdowns!$D88,Dropdowns!$D$1,if($E102=Dropdowns!$E88,Dropdowns!$E$1,if($E102=Dropdowns!$F88,Dropdowns!$F$1,if($E102=Dropdowns!$G88,Dropdowns!$G$1,"N/A"))))</f>
        <v>3</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842</v>
      </c>
      <c r="F106" s="114">
        <f>if($E106=Dropdowns!$D92,Dropdowns!$D$1,if($E106=Dropdowns!$E92,Dropdowns!$E$1,if($E106=Dropdowns!$F92,Dropdowns!$F$1,if($E106=Dropdowns!$G92,Dropdowns!$G$1,"N/A"))))</f>
        <v>3</v>
      </c>
    </row>
    <row r="107">
      <c r="A107" s="136"/>
      <c r="B107" s="137"/>
      <c r="C107" s="138" t="s">
        <v>442</v>
      </c>
      <c r="D107" s="138" t="s">
        <v>443</v>
      </c>
      <c r="E107" s="165" t="s">
        <v>843</v>
      </c>
      <c r="F107" s="114">
        <f>if($E107=Dropdowns!$D93,Dropdowns!$D$1,if($E107=Dropdowns!$E93,Dropdowns!$E$1,if($E107=Dropdowns!$F93,Dropdowns!$F$1,if($E107=Dropdowns!$G93,Dropdowns!$G$1,"N/A"))))</f>
        <v>3</v>
      </c>
    </row>
    <row r="108">
      <c r="A108" s="136"/>
      <c r="B108" s="137"/>
      <c r="C108" s="138" t="s">
        <v>445</v>
      </c>
      <c r="D108" s="138" t="s">
        <v>446</v>
      </c>
      <c r="E108" s="165" t="s">
        <v>761</v>
      </c>
      <c r="F108" s="114">
        <f>if($E108=Dropdowns!$D94,Dropdowns!$D$1,if($E108=Dropdowns!$E94,Dropdowns!$E$1,if($E108=Dropdowns!$F94,Dropdowns!$F$1,if($E108=Dropdowns!$G94,Dropdowns!$G$1,"N/A"))))</f>
        <v>2</v>
      </c>
    </row>
    <row r="109">
      <c r="A109" s="136"/>
      <c r="B109" s="137"/>
      <c r="C109" s="138" t="s">
        <v>448</v>
      </c>
      <c r="D109" s="138" t="s">
        <v>449</v>
      </c>
      <c r="E109" s="165" t="s">
        <v>762</v>
      </c>
      <c r="F109" s="114">
        <f>if($E109=Dropdowns!$D95,Dropdowns!$D$1,if($E109=Dropdowns!$E95,Dropdowns!$E$1,if($E109=Dropdowns!$F95,Dropdowns!$F$1,if($E109=Dropdowns!$G95,Dropdowns!$G$1,"N/A"))))</f>
        <v>2</v>
      </c>
    </row>
    <row r="110">
      <c r="A110" s="136"/>
      <c r="B110" s="137"/>
      <c r="C110" s="140" t="s">
        <v>451</v>
      </c>
      <c r="D110" s="140" t="s">
        <v>452</v>
      </c>
      <c r="E110" s="165" t="s">
        <v>453</v>
      </c>
      <c r="F110" s="114">
        <f>if($E110=Dropdowns!$D96,Dropdowns!$D$1,if($E110=Dropdowns!$E96,Dropdowns!$E$1,if($E110=Dropdowns!$F96,Dropdowns!$F$1,if($E110=Dropdowns!$G96,Dropdowns!$G$1,"N/A"))))</f>
        <v>3</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5"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sum(F114:F118)/Dropdowns!H100</f>
        <v>0.8</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469</v>
      </c>
      <c r="F116" s="114">
        <f>if($E116=Dropdowns!$D102,Dropdowns!$D$1,if($E116=Dropdowns!$E102,Dropdowns!$E$1,if($E116=Dropdowns!$F102,Dropdowns!$F$1,if($E116=Dropdowns!$G102,Dropdowns!$G$1,"N/A"))))</f>
        <v>3</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0.7777777778</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Good</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722</v>
      </c>
      <c r="F122" s="114">
        <f>if($E122=Dropdowns!$D108,Dropdowns!$D$1,if($E122=Dropdowns!$E108,Dropdowns!$E$1,if($E122=Dropdowns!$F108,Dropdowns!$F$1,if($E122=Dropdowns!$G108,Dropdowns!$G$1,"N/A"))))</f>
        <v>2</v>
      </c>
    </row>
    <row r="123">
      <c r="A123" s="136"/>
      <c r="B123" s="137"/>
      <c r="C123" s="138" t="s">
        <v>486</v>
      </c>
      <c r="D123" s="138" t="s">
        <v>487</v>
      </c>
      <c r="E123" s="165" t="s">
        <v>488</v>
      </c>
      <c r="F123" s="114">
        <f>if($E123=Dropdowns!$D109,Dropdowns!$D$1,if($E123=Dropdowns!$E109,Dropdowns!$E$1,if($E123=Dropdowns!$F109,Dropdowns!$F$1,if($E123=Dropdowns!$G109,Dropdowns!$G$1,"N/A"))))</f>
        <v>2</v>
      </c>
    </row>
    <row r="124">
      <c r="A124" s="136"/>
      <c r="B124" s="137"/>
      <c r="C124" s="138" t="s">
        <v>489</v>
      </c>
      <c r="D124" s="138" t="s">
        <v>490</v>
      </c>
      <c r="E124" s="165" t="s">
        <v>491</v>
      </c>
      <c r="F124" s="114">
        <f>if($E124=Dropdowns!$D110,Dropdowns!$D$1,if($E124=Dropdowns!$E110,Dropdowns!$E$1,if($E124=Dropdowns!$F110,Dropdowns!$F$1,if($E124=Dropdowns!$G110,Dropdowns!$G$1,"N/A"))))</f>
        <v>3</v>
      </c>
    </row>
    <row r="125">
      <c r="A125" s="136"/>
      <c r="B125" s="137"/>
      <c r="C125" s="140" t="s">
        <v>492</v>
      </c>
      <c r="D125" s="138" t="s">
        <v>493</v>
      </c>
      <c r="E125" s="165" t="s">
        <v>494</v>
      </c>
      <c r="F125" s="114">
        <f>if($E125=Dropdowns!$D111,Dropdowns!$D$1,if($E125=Dropdowns!$E111,Dropdowns!$E$1,if($E125=Dropdowns!$F111,Dropdowns!$F$1,if($E125=Dropdowns!$G111,Dropdowns!$G$1,"N/A"))))</f>
        <v>3</v>
      </c>
    </row>
    <row r="126">
      <c r="A126" s="136"/>
      <c r="B126" s="137"/>
      <c r="C126" s="138" t="s">
        <v>495</v>
      </c>
      <c r="D126" s="138" t="s">
        <v>496</v>
      </c>
      <c r="E126" s="165" t="s">
        <v>497</v>
      </c>
      <c r="F126" s="114">
        <f>if($E126=Dropdowns!$D112,Dropdowns!$D$1,if($E126=Dropdowns!$E112,Dropdowns!$E$1,if($E126=Dropdowns!$F112,Dropdowns!$F$1,if($E126=Dropdowns!$G112,Dropdowns!$G$1,"N/A"))))</f>
        <v>3</v>
      </c>
    </row>
    <row r="127">
      <c r="A127" s="136"/>
      <c r="B127" s="137"/>
      <c r="C127" s="138" t="s">
        <v>498</v>
      </c>
      <c r="D127" s="138" t="s">
        <v>499</v>
      </c>
      <c r="E127" s="165" t="s">
        <v>846</v>
      </c>
      <c r="F127" s="114">
        <f>if($E127=Dropdowns!$D113,Dropdowns!$D$1,if($E127=Dropdowns!$E113,Dropdowns!$E$1,if($E127=Dropdowns!$F113,Dropdowns!$F$1,if($E127=Dropdowns!$G113,Dropdowns!$G$1,"N/A"))))</f>
        <v>2</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509</v>
      </c>
      <c r="F130" s="114">
        <f>if($E130=Dropdowns!$D116,Dropdowns!$D$1,if($E130=Dropdowns!$E116,Dropdowns!$E$1,if($E130=Dropdowns!$F116,Dropdowns!$F$1,if($E130=Dropdowns!$G116,Dropdowns!$G$1,"N/A"))))</f>
        <v>3</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0.6666666667</v>
      </c>
      <c r="B133" s="137" t="s">
        <v>513</v>
      </c>
      <c r="C133" s="138" t="s">
        <v>514</v>
      </c>
      <c r="D133" s="138" t="s">
        <v>515</v>
      </c>
      <c r="E133" s="165" t="s">
        <v>869</v>
      </c>
      <c r="F133" s="114">
        <f>if($E133=Dropdowns!$D119,Dropdowns!$D$1,if($E133=Dropdowns!$E119,Dropdowns!$E$1,if($E133=Dropdowns!$F119,Dropdowns!$F$1,if($E133=Dropdowns!$G119,Dropdowns!$G$1,"N/A"))))</f>
        <v>3</v>
      </c>
    </row>
    <row r="134">
      <c r="A134" s="136" t="str">
        <f>IFS($A133&gt;=0.81, "Best", $A133&gt;=0.61, "Good", $A133&gt;=0.41, "Average", $A133&gt;=0.21, "Fair", TRUE, "Poor")</f>
        <v>Good</v>
      </c>
      <c r="B134" s="137"/>
      <c r="C134" s="138" t="s">
        <v>517</v>
      </c>
      <c r="D134" s="138" t="s">
        <v>518</v>
      </c>
      <c r="E134" s="165" t="s">
        <v>870</v>
      </c>
      <c r="F134" s="114">
        <f>if($E134=Dropdowns!$D120,Dropdowns!$D$1,if($E134=Dropdowns!$E120,Dropdowns!$E$1,if($E134=Dropdowns!$F120,Dropdowns!$F$1,if($E134=Dropdowns!$G120,Dropdowns!$G$1,"N/A"))))</f>
        <v>1</v>
      </c>
    </row>
    <row r="135">
      <c r="A135" s="136"/>
      <c r="B135" s="137"/>
      <c r="C135" s="138" t="s">
        <v>520</v>
      </c>
      <c r="D135" s="138" t="s">
        <v>521</v>
      </c>
      <c r="E135" s="165" t="s">
        <v>724</v>
      </c>
      <c r="F135" s="114">
        <f>if($E135=Dropdowns!$D121,Dropdowns!$D$1,if($E135=Dropdowns!$E121,Dropdowns!$E$1,if($E135=Dropdowns!$F121,Dropdowns!$F$1,if($E135=Dropdowns!$G121,Dropdowns!$G$1,"N/A"))))</f>
        <v>2</v>
      </c>
    </row>
    <row r="136">
      <c r="A136" s="136"/>
      <c r="B136" s="137"/>
      <c r="C136" s="138" t="s">
        <v>523</v>
      </c>
      <c r="D136" s="138" t="s">
        <v>524</v>
      </c>
      <c r="E136" s="165" t="s">
        <v>725</v>
      </c>
      <c r="F136" s="114">
        <f>if($E136=Dropdowns!$D122,Dropdowns!$D$1,if($E136=Dropdowns!$E122,Dropdowns!$E$1,if($E136=Dropdowns!$F122,Dropdowns!$F$1,if($E136=Dropdowns!$G122,Dropdowns!$G$1,"N/A"))))</f>
        <v>2</v>
      </c>
    </row>
    <row r="137">
      <c r="A137" s="136"/>
      <c r="B137" s="137"/>
      <c r="C137" s="138" t="s">
        <v>526</v>
      </c>
      <c r="D137" s="138" t="s">
        <v>527</v>
      </c>
      <c r="E137" s="165" t="s">
        <v>726</v>
      </c>
      <c r="F137" s="114">
        <f>if($E137=Dropdowns!$D123,Dropdowns!$D$1,if($E137=Dropdowns!$E123,Dropdowns!$E$1,if($E137=Dropdowns!$F123,Dropdowns!$F$1,if($E137=Dropdowns!$G123,Dropdowns!$G$1,"N/A"))))</f>
        <v>2</v>
      </c>
    </row>
    <row r="138">
      <c r="A138" s="136"/>
      <c r="B138" s="137"/>
      <c r="C138" s="140" t="s">
        <v>529</v>
      </c>
      <c r="D138" s="138" t="s">
        <v>530</v>
      </c>
      <c r="E138" s="165" t="s">
        <v>727</v>
      </c>
      <c r="F138" s="114">
        <f>if($E138=Dropdowns!$D124,Dropdowns!$D$1,if($E138=Dropdowns!$E124,Dropdowns!$E$1,if($E138=Dropdowns!$F124,Dropdowns!$F$1,if($E138=Dropdowns!$G124,Dropdowns!$G$1,"N/A"))))</f>
        <v>2</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537</v>
      </c>
      <c r="F140" s="114">
        <f>if($E140=Dropdowns!$D126,Dropdowns!$D$1,if($E140=Dropdowns!$E126,Dropdowns!$E$1,if($E140=Dropdowns!$F126,Dropdowns!$F$1,if($E140=Dropdowns!$G126,Dropdowns!$G$1,"N/A"))))</f>
        <v>2</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546</v>
      </c>
      <c r="F143" s="114">
        <f>if($E143=Dropdowns!$D129,Dropdowns!$D$1,if($E143=Dropdowns!$E129,Dropdowns!$E$1,if($E143=Dropdowns!$F129,Dropdowns!$F$1,if($E143=Dropdowns!$G129,Dropdowns!$G$1,"N/A"))))</f>
        <v>2</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0.7435897436</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Good</v>
      </c>
      <c r="B147" s="137"/>
      <c r="C147" s="138" t="s">
        <v>554</v>
      </c>
      <c r="D147" s="138" t="s">
        <v>555</v>
      </c>
      <c r="E147" s="165" t="s">
        <v>556</v>
      </c>
      <c r="F147" s="114">
        <f>if($E147=Dropdowns!$D133,Dropdowns!$D$1,if($E147=Dropdowns!$E133,Dropdowns!$E$1,if($E147=Dropdowns!$F133,Dropdowns!$F$1,if($E147=Dropdowns!$G133,Dropdowns!$G$1,"N/A"))))</f>
        <v>3</v>
      </c>
    </row>
    <row r="148">
      <c r="A148" s="136"/>
      <c r="B148" s="137"/>
      <c r="C148" s="138" t="s">
        <v>557</v>
      </c>
      <c r="D148" s="138" t="s">
        <v>558</v>
      </c>
      <c r="E148" s="165" t="s">
        <v>559</v>
      </c>
      <c r="F148" s="114">
        <f>if($E148=Dropdowns!$D134,Dropdowns!$D$1,if($E148=Dropdowns!$E134,Dropdowns!$E$1,if($E148=Dropdowns!$F134,Dropdowns!$F$1,if($E148=Dropdowns!$G134,Dropdowns!$G$1,"N/A"))))</f>
        <v>3</v>
      </c>
    </row>
    <row r="149">
      <c r="A149" s="136"/>
      <c r="B149" s="137"/>
      <c r="C149" s="140" t="s">
        <v>560</v>
      </c>
      <c r="D149" s="138" t="s">
        <v>561</v>
      </c>
      <c r="E149" s="165" t="s">
        <v>815</v>
      </c>
      <c r="F149" s="114">
        <f>if($E149=Dropdowns!$D135,Dropdowns!$D$1,if($E149=Dropdowns!$E135,Dropdowns!$E$1,if($E149=Dropdowns!$F135,Dropdowns!$F$1,if($E149=Dropdowns!$G135,Dropdowns!$G$1,"N/A"))))</f>
        <v>3</v>
      </c>
    </row>
    <row r="150">
      <c r="A150" s="136"/>
      <c r="B150" s="137"/>
      <c r="C150" s="138" t="s">
        <v>563</v>
      </c>
      <c r="D150" s="138" t="s">
        <v>564</v>
      </c>
      <c r="E150" s="165" t="s">
        <v>565</v>
      </c>
      <c r="F150" s="114">
        <f>if($E150=Dropdowns!$D136,Dropdowns!$D$1,if($E150=Dropdowns!$E136,Dropdowns!$E$1,if($E150=Dropdowns!$F136,Dropdowns!$F$1,if($E150=Dropdowns!$G136,Dropdowns!$G$1,"N/A"))))</f>
        <v>3</v>
      </c>
    </row>
    <row r="151">
      <c r="A151" s="136"/>
      <c r="B151" s="137"/>
      <c r="C151" s="138" t="s">
        <v>566</v>
      </c>
      <c r="D151" s="138" t="s">
        <v>567</v>
      </c>
      <c r="E151" s="165" t="s">
        <v>568</v>
      </c>
      <c r="F151" s="114">
        <f>if($E151=Dropdowns!$D137,Dropdowns!$D$1,if($E151=Dropdowns!$E137,Dropdowns!$E$1,if($E151=Dropdowns!$F137,Dropdowns!$F$1,if($E151=Dropdowns!$G137,Dropdowns!$G$1,"N/A"))))</f>
        <v>3</v>
      </c>
    </row>
    <row r="152">
      <c r="A152" s="136"/>
      <c r="B152" s="137"/>
      <c r="C152" s="138" t="s">
        <v>569</v>
      </c>
      <c r="D152" s="138" t="s">
        <v>570</v>
      </c>
      <c r="E152" s="165" t="s">
        <v>571</v>
      </c>
      <c r="F152" s="114">
        <f>if($E152=Dropdowns!$D138,Dropdowns!$D$1,if($E152=Dropdowns!$E138,Dropdowns!$E$1,if($E152=Dropdowns!$F138,Dropdowns!$F$1,if($E152=Dropdowns!$G138,Dropdowns!$G$1,"N/A"))))</f>
        <v>3</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577</v>
      </c>
      <c r="F154" s="114">
        <f>if($E154=Dropdowns!$D140,Dropdowns!$D$1,if($E154=Dropdowns!$E140,Dropdowns!$E$1,if($E154=Dropdowns!$F140,Dropdowns!$F$1,if($E154=Dropdowns!$G140,Dropdowns!$G$1,"N/A"))))</f>
        <v>0</v>
      </c>
    </row>
    <row r="155">
      <c r="A155" s="136"/>
      <c r="B155" s="137"/>
      <c r="C155" s="138" t="s">
        <v>578</v>
      </c>
      <c r="D155" s="138" t="s">
        <v>579</v>
      </c>
      <c r="E155" s="165" t="s">
        <v>874</v>
      </c>
      <c r="F155" s="114">
        <f>if($E155=Dropdowns!$D141,Dropdowns!$D$1,if($E155=Dropdowns!$E141,Dropdowns!$E$1,if($E155=Dropdowns!$F141,Dropdowns!$F$1,if($E155=Dropdowns!$G141,Dropdowns!$G$1,"N/A"))))</f>
        <v>3</v>
      </c>
    </row>
    <row r="156">
      <c r="A156" s="136"/>
      <c r="B156" s="137"/>
      <c r="C156" s="138" t="s">
        <v>581</v>
      </c>
      <c r="D156" s="138" t="s">
        <v>582</v>
      </c>
      <c r="E156" s="165" t="s">
        <v>583</v>
      </c>
      <c r="F156" s="114">
        <f>if($E156=Dropdowns!$D142,Dropdowns!$D$1,if($E156=Dropdowns!$E142,Dropdowns!$E$1,if($E156=Dropdowns!$F142,Dropdowns!$F$1,if($E156=Dropdowns!$G142,Dropdowns!$G$1,"N/A"))))</f>
        <v>3</v>
      </c>
    </row>
    <row r="157">
      <c r="A157" s="136"/>
      <c r="B157" s="137"/>
      <c r="C157" s="138" t="s">
        <v>584</v>
      </c>
      <c r="D157" s="138" t="s">
        <v>585</v>
      </c>
      <c r="E157" s="165" t="s">
        <v>586</v>
      </c>
      <c r="F157" s="114">
        <f>if($E157=Dropdowns!$D143,Dropdowns!$D$1,if($E157=Dropdowns!$E143,Dropdowns!$E$1,if($E157=Dropdowns!$F143,Dropdowns!$F$1,if($E157=Dropdowns!$G143,Dropdowns!$G$1,"N/A"))))</f>
        <v>1</v>
      </c>
    </row>
    <row r="158">
      <c r="A158" s="136"/>
      <c r="B158" s="137"/>
      <c r="C158" s="138" t="s">
        <v>587</v>
      </c>
      <c r="D158" s="138" t="s">
        <v>588</v>
      </c>
      <c r="E158" s="165" t="s">
        <v>987</v>
      </c>
      <c r="F158" s="114">
        <f>if($E158=Dropdowns!$D144,Dropdowns!$D$1,if($E158=Dropdowns!$E144,Dropdowns!$E$1,if($E158=Dropdowns!$F144,Dropdowns!$F$1,if($E158=Dropdowns!$G144,Dropdowns!$G$1,"N/A"))))</f>
        <v>0</v>
      </c>
    </row>
    <row r="159">
      <c r="A159" s="142"/>
      <c r="B159" s="143"/>
      <c r="C159" s="144"/>
      <c r="D159" s="145"/>
      <c r="E159" s="166"/>
      <c r="F159" s="144"/>
    </row>
    <row r="160">
      <c r="A160" s="136">
        <f>sum(F160:F185)/Dropdowns!H146</f>
        <v>0.7948717949</v>
      </c>
      <c r="B160" s="137" t="s">
        <v>590</v>
      </c>
      <c r="C160" s="138" t="s">
        <v>591</v>
      </c>
      <c r="D160" s="138" t="s">
        <v>592</v>
      </c>
      <c r="E160" s="165" t="s">
        <v>593</v>
      </c>
      <c r="F160" s="114">
        <f>if($E160=Dropdowns!$D146,Dropdowns!$D$1,if($E160=Dropdowns!$E146,Dropdowns!$E$1,if($E160=Dropdowns!$F146,Dropdowns!$F$1,if($E160=Dropdowns!$G146,Dropdowns!$G$1,"N/A"))))</f>
        <v>3</v>
      </c>
    </row>
    <row r="161">
      <c r="A161" s="136" t="str">
        <f>IFS($A160&gt;=0.81, "Best", $A160&gt;=0.61, "Good", $A160&gt;=0.41, "Average", $A160&gt;=0.21, "Fair", TRUE, "Poor")</f>
        <v>Good</v>
      </c>
      <c r="B161" s="137"/>
      <c r="C161" s="138" t="s">
        <v>594</v>
      </c>
      <c r="D161" s="138" t="s">
        <v>595</v>
      </c>
      <c r="E161" s="165" t="s">
        <v>596</v>
      </c>
      <c r="F161" s="114">
        <f>if($E161=Dropdowns!$D147,Dropdowns!$D$1,if($E161=Dropdowns!$E147,Dropdowns!$E$1,if($E161=Dropdowns!$F147,Dropdowns!$F$1,if($E161=Dropdowns!$G147,Dropdowns!$G$1,"N/A"))))</f>
        <v>3</v>
      </c>
    </row>
    <row r="162">
      <c r="A162" s="136"/>
      <c r="B162" s="137"/>
      <c r="C162" s="138" t="s">
        <v>597</v>
      </c>
      <c r="D162" s="138" t="s">
        <v>598</v>
      </c>
      <c r="E162" s="165" t="s">
        <v>776</v>
      </c>
      <c r="F162" s="114">
        <f>if($E162=Dropdowns!$D148,Dropdowns!$D$1,if($E162=Dropdowns!$E148,Dropdowns!$E$1,if($E162=Dropdowns!$F148,Dropdowns!$F$1,if($E162=Dropdowns!$G148,Dropdowns!$G$1,"N/A"))))</f>
        <v>3</v>
      </c>
    </row>
    <row r="163">
      <c r="A163" s="136"/>
      <c r="B163" s="137"/>
      <c r="C163" s="138" t="s">
        <v>600</v>
      </c>
      <c r="D163" s="138" t="s">
        <v>601</v>
      </c>
      <c r="E163" s="165" t="s">
        <v>602</v>
      </c>
      <c r="F163" s="114">
        <f>if($E163=Dropdowns!$D149,Dropdowns!$D$1,if($E163=Dropdowns!$E149,Dropdowns!$E$1,if($E163=Dropdowns!$F149,Dropdowns!$F$1,if($E163=Dropdowns!$G149,Dropdowns!$G$1,"N/A"))))</f>
        <v>0</v>
      </c>
    </row>
    <row r="164">
      <c r="A164" s="136"/>
      <c r="B164" s="137"/>
      <c r="C164" s="138" t="s">
        <v>603</v>
      </c>
      <c r="D164" s="138" t="s">
        <v>604</v>
      </c>
      <c r="E164" s="165" t="s">
        <v>988</v>
      </c>
      <c r="F164" s="114">
        <f>if($E164=Dropdowns!$D150,Dropdowns!$D$1,if($E164=Dropdowns!$E150,Dropdowns!$E$1,if($E164=Dropdowns!$F150,Dropdowns!$F$1,if($E164=Dropdowns!$G150,Dropdowns!$G$1,"N/A"))))</f>
        <v>0</v>
      </c>
    </row>
    <row r="165">
      <c r="A165" s="136"/>
      <c r="B165" s="137"/>
      <c r="C165" s="138" t="s">
        <v>606</v>
      </c>
      <c r="D165" s="138" t="s">
        <v>607</v>
      </c>
      <c r="E165" s="165" t="s">
        <v>608</v>
      </c>
      <c r="F165" s="114">
        <f>if($E165=Dropdowns!$D151,Dropdowns!$D$1,if($E165=Dropdowns!$E151,Dropdowns!$E$1,if($E165=Dropdowns!$F151,Dropdowns!$F$1,if($E165=Dropdowns!$G151,Dropdowns!$G$1,"N/A"))))</f>
        <v>3</v>
      </c>
    </row>
    <row r="166">
      <c r="A166" s="136"/>
      <c r="B166" s="137"/>
      <c r="C166" s="138" t="s">
        <v>609</v>
      </c>
      <c r="D166" s="138" t="s">
        <v>610</v>
      </c>
      <c r="E166" s="165" t="s">
        <v>611</v>
      </c>
      <c r="F166" s="114">
        <f>if($E166=Dropdowns!$D152,Dropdowns!$D$1,if($E166=Dropdowns!$E152,Dropdowns!$E$1,if($E166=Dropdowns!$F152,Dropdowns!$F$1,if($E166=Dropdowns!$G152,Dropdowns!$G$1,"N/A"))))</f>
        <v>3</v>
      </c>
    </row>
    <row r="167">
      <c r="A167" s="136"/>
      <c r="B167" s="137"/>
      <c r="C167" s="138" t="s">
        <v>612</v>
      </c>
      <c r="D167" s="138" t="s">
        <v>613</v>
      </c>
      <c r="E167" s="165" t="s">
        <v>614</v>
      </c>
      <c r="F167" s="114">
        <f>if($E167=Dropdowns!$D153,Dropdowns!$D$1,if($E167=Dropdowns!$E153,Dropdowns!$E$1,if($E167=Dropdowns!$F153,Dropdowns!$F$1,if($E167=Dropdowns!$G153,Dropdowns!$G$1,"N/A"))))</f>
        <v>3</v>
      </c>
    </row>
    <row r="168">
      <c r="A168" s="136"/>
      <c r="B168" s="137"/>
      <c r="C168" s="138" t="s">
        <v>615</v>
      </c>
      <c r="D168" s="138" t="s">
        <v>616</v>
      </c>
      <c r="E168" s="165" t="s">
        <v>617</v>
      </c>
      <c r="F168" s="114">
        <f>if($E168=Dropdowns!$D154,Dropdowns!$D$1,if($E168=Dropdowns!$E154,Dropdowns!$E$1,if($E168=Dropdowns!$F154,Dropdowns!$F$1,if($E168=Dropdowns!$G154,Dropdowns!$G$1,"N/A"))))</f>
        <v>3</v>
      </c>
    </row>
    <row r="169">
      <c r="A169" s="136"/>
      <c r="B169" s="137"/>
      <c r="C169" s="138" t="s">
        <v>618</v>
      </c>
      <c r="D169" s="138" t="s">
        <v>619</v>
      </c>
      <c r="E169" s="165" t="s">
        <v>1049</v>
      </c>
      <c r="F169" s="114">
        <f>if($E169=Dropdowns!$D155,Dropdowns!$D$1,if($E169=Dropdowns!$E155,Dropdowns!$E$1,if($E169=Dropdowns!$F155,Dropdowns!$F$1,if($E169=Dropdowns!$G155,Dropdowns!$G$1,"N/A"))))</f>
        <v>1</v>
      </c>
    </row>
    <row r="170">
      <c r="A170" s="136"/>
      <c r="B170" s="137"/>
      <c r="C170" s="138" t="s">
        <v>621</v>
      </c>
      <c r="D170" s="138" t="s">
        <v>622</v>
      </c>
      <c r="E170" s="165" t="s">
        <v>990</v>
      </c>
      <c r="F170" s="114">
        <f>if($E170=Dropdowns!$D156,Dropdowns!$D$1,if($E170=Dropdowns!$E156,Dropdowns!$E$1,if($E170=Dropdowns!$F156,Dropdowns!$F$1,if($E170=Dropdowns!$G156,Dropdowns!$G$1,"N/A"))))</f>
        <v>3</v>
      </c>
    </row>
    <row r="171">
      <c r="A171" s="136"/>
      <c r="B171" s="137"/>
      <c r="C171" s="138" t="s">
        <v>624</v>
      </c>
      <c r="D171" s="138" t="s">
        <v>625</v>
      </c>
      <c r="E171" s="165" t="s">
        <v>876</v>
      </c>
      <c r="F171" s="114">
        <f>if($E171=Dropdowns!$D157,Dropdowns!$D$1,if($E171=Dropdowns!$E157,Dropdowns!$E$1,if($E171=Dropdowns!$F157,Dropdowns!$F$1,if($E171=Dropdowns!$G157,Dropdowns!$G$1,"N/A"))))</f>
        <v>3</v>
      </c>
    </row>
    <row r="172">
      <c r="A172" s="136"/>
      <c r="B172" s="137"/>
      <c r="C172" s="138" t="s">
        <v>627</v>
      </c>
      <c r="D172" s="138" t="s">
        <v>628</v>
      </c>
      <c r="E172" s="165" t="s">
        <v>908</v>
      </c>
      <c r="F172" s="114">
        <f>if($E172=Dropdowns!$D158,Dropdowns!$D$1,if($E172=Dropdowns!$E158,Dropdowns!$E$1,if($E172=Dropdowns!$F158,Dropdowns!$F$1,if($E172=Dropdowns!$G158,Dropdowns!$G$1,"N/A"))))</f>
        <v>3</v>
      </c>
    </row>
    <row r="173">
      <c r="A173" s="136"/>
      <c r="B173" s="137"/>
      <c r="C173" s="138" t="s">
        <v>630</v>
      </c>
      <c r="D173" s="138" t="s">
        <v>631</v>
      </c>
      <c r="E173" s="165" t="s">
        <v>1050</v>
      </c>
      <c r="F173" s="114">
        <f>if($E173=Dropdowns!$D159,Dropdowns!$D$1,if($E173=Dropdowns!$E159,Dropdowns!$E$1,if($E173=Dropdowns!$F159,Dropdowns!$F$1,if($E173=Dropdowns!$G159,Dropdowns!$G$1,"N/A"))))</f>
        <v>1</v>
      </c>
    </row>
    <row r="174">
      <c r="A174" s="136"/>
      <c r="B174" s="137"/>
      <c r="C174" s="138" t="s">
        <v>633</v>
      </c>
      <c r="D174" s="138" t="s">
        <v>634</v>
      </c>
      <c r="E174" s="165" t="s">
        <v>1051</v>
      </c>
      <c r="F174" s="114">
        <f>if($E174=Dropdowns!$D160,Dropdowns!$D$1,if($E174=Dropdowns!$E160,Dropdowns!$E$1,if($E174=Dropdowns!$F160,Dropdowns!$F$1,if($E174=Dropdowns!$G160,Dropdowns!$G$1,"N/A"))))</f>
        <v>3</v>
      </c>
    </row>
    <row r="175">
      <c r="A175" s="136"/>
      <c r="B175" s="137"/>
      <c r="C175" s="138" t="s">
        <v>636</v>
      </c>
      <c r="D175" s="138" t="s">
        <v>637</v>
      </c>
      <c r="E175" s="165" t="s">
        <v>1052</v>
      </c>
      <c r="F175" s="114">
        <f>if($E175=Dropdowns!$D161,Dropdowns!$D$1,if($E175=Dropdowns!$E161,Dropdowns!$E$1,if($E175=Dropdowns!$F161,Dropdowns!$F$1,if($E175=Dropdowns!$G161,Dropdowns!$G$1,"N/A"))))</f>
        <v>1</v>
      </c>
    </row>
    <row r="176">
      <c r="A176" s="136"/>
      <c r="B176" s="137"/>
      <c r="C176" s="138" t="s">
        <v>639</v>
      </c>
      <c r="D176" s="138" t="s">
        <v>640</v>
      </c>
      <c r="E176" s="165" t="s">
        <v>1053</v>
      </c>
      <c r="F176" s="114">
        <f>if($E176=Dropdowns!$D162,Dropdowns!$D$1,if($E176=Dropdowns!$E162,Dropdowns!$E$1,if($E176=Dropdowns!$F162,Dropdowns!$F$1,if($E176=Dropdowns!$G162,Dropdowns!$G$1,"N/A"))))</f>
        <v>3</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647</v>
      </c>
      <c r="F178" s="114">
        <f>if($E178=Dropdowns!$D164,Dropdowns!$D$1,if($E178=Dropdowns!$E164,Dropdowns!$E$1,if($E178=Dropdowns!$F164,Dropdowns!$F$1,if($E178=Dropdowns!$G164,Dropdowns!$G$1,"N/A"))))</f>
        <v>3</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653</v>
      </c>
      <c r="F180" s="114">
        <f>if($E180=Dropdowns!$D166,Dropdowns!$D$1,if($E180=Dropdowns!$E166,Dropdowns!$E$1,if($E180=Dropdowns!$F166,Dropdowns!$F$1,if($E180=Dropdowns!$G166,Dropdowns!$G$1,"N/A"))))</f>
        <v>3</v>
      </c>
    </row>
    <row r="181">
      <c r="A181" s="136"/>
      <c r="B181" s="137"/>
      <c r="C181" s="138" t="s">
        <v>654</v>
      </c>
      <c r="D181" s="138" t="s">
        <v>655</v>
      </c>
      <c r="E181" s="165" t="s">
        <v>779</v>
      </c>
      <c r="F181" s="114">
        <f>if($E181=Dropdowns!$D167,Dropdowns!$D$1,if($E181=Dropdowns!$E167,Dropdowns!$E$1,if($E181=Dropdowns!$F167,Dropdowns!$F$1,if($E181=Dropdowns!$G167,Dropdowns!$G$1,"N/A"))))</f>
        <v>2</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821</v>
      </c>
      <c r="F183" s="114">
        <f>if($E183=Dropdowns!$D169,Dropdowns!$D$1,if($E183=Dropdowns!$E169,Dropdowns!$E$1,if($E183=Dropdowns!$F169,Dropdowns!$F$1,if($E183=Dropdowns!$G169,Dropdowns!$G$1,"N/A"))))</f>
        <v>2</v>
      </c>
    </row>
    <row r="184">
      <c r="A184" s="136"/>
      <c r="B184" s="137"/>
      <c r="C184" s="138" t="s">
        <v>663</v>
      </c>
      <c r="D184" s="138" t="s">
        <v>664</v>
      </c>
      <c r="E184" s="165" t="s">
        <v>736</v>
      </c>
      <c r="F184" s="114">
        <f>if($E184=Dropdowns!$D170,Dropdowns!$D$1,if($E184=Dropdowns!$E170,Dropdowns!$E$1,if($E184=Dropdowns!$F170,Dropdowns!$F$1,if($E184=Dropdowns!$G170,Dropdowns!$G$1,"N/A"))))</f>
        <v>2</v>
      </c>
    </row>
    <row r="185">
      <c r="A185" s="136"/>
      <c r="B185" s="137"/>
      <c r="C185" s="138" t="s">
        <v>666</v>
      </c>
      <c r="D185" s="138" t="s">
        <v>667</v>
      </c>
      <c r="E185" s="165" t="s">
        <v>822</v>
      </c>
      <c r="F185" s="114">
        <f>if($E185=Dropdowns!$D171,Dropdowns!$D$1,if($E185=Dropdowns!$E171,Dropdowns!$E$1,if($E185=Dropdowns!$F171,Dropdowns!$F$1,if($E185=Dropdowns!$G171,Dropdowns!$G$1,"N/A"))))</f>
        <v>3</v>
      </c>
    </row>
    <row r="186">
      <c r="A186" s="113"/>
      <c r="B186" s="129"/>
      <c r="C186" s="130"/>
      <c r="D186" s="151"/>
      <c r="E186" s="131"/>
      <c r="F186" s="114"/>
    </row>
    <row r="187">
      <c r="A187" s="152" t="s">
        <v>669</v>
      </c>
      <c r="F187" s="114"/>
    </row>
    <row r="188">
      <c r="A188" s="170" t="s">
        <v>1054</v>
      </c>
      <c r="B188" s="138"/>
      <c r="C188" s="130"/>
      <c r="D188" s="154" t="s">
        <v>671</v>
      </c>
      <c r="E188" s="131"/>
      <c r="F188" s="114"/>
    </row>
    <row r="189">
      <c r="A189" s="170" t="s">
        <v>1055</v>
      </c>
      <c r="B189" s="138"/>
      <c r="C189" s="155"/>
      <c r="D189" s="154" t="s">
        <v>673</v>
      </c>
      <c r="E189" s="131"/>
      <c r="F189" s="114"/>
    </row>
    <row r="190">
      <c r="A190" s="170" t="s">
        <v>1056</v>
      </c>
      <c r="B190" s="138"/>
      <c r="C190" s="130"/>
      <c r="D190" s="156" t="s">
        <v>675</v>
      </c>
      <c r="E190" s="131"/>
      <c r="F190" s="114"/>
    </row>
    <row r="191">
      <c r="A191" s="170" t="s">
        <v>1057</v>
      </c>
      <c r="B191" s="138"/>
      <c r="C191" s="130"/>
      <c r="D191" s="154" t="s">
        <v>677</v>
      </c>
      <c r="E191" s="131"/>
      <c r="F191" s="114"/>
    </row>
    <row r="192">
      <c r="A192" s="170" t="s">
        <v>1058</v>
      </c>
      <c r="B192" s="138"/>
      <c r="C192" s="130"/>
      <c r="D192" s="154" t="s">
        <v>679</v>
      </c>
      <c r="E192" s="131"/>
      <c r="F192" s="114"/>
    </row>
    <row r="193">
      <c r="A193" s="176"/>
      <c r="B193" s="129"/>
      <c r="C193" s="155"/>
      <c r="D193" s="151"/>
      <c r="E193" s="131"/>
      <c r="F193" s="114"/>
    </row>
    <row r="194">
      <c r="A194" s="176"/>
      <c r="B194" s="129"/>
      <c r="C194" s="155"/>
      <c r="D194" s="151"/>
      <c r="E194" s="131"/>
      <c r="F194" s="114"/>
    </row>
    <row r="195">
      <c r="A195" s="157"/>
      <c r="B195" s="129"/>
      <c r="C195" s="155"/>
      <c r="D195" s="151"/>
      <c r="E195" s="131"/>
      <c r="F195" s="114"/>
    </row>
    <row r="196">
      <c r="A196" s="157" t="s">
        <v>63</v>
      </c>
      <c r="B196" s="158" t="s">
        <v>680</v>
      </c>
      <c r="C196" s="155"/>
      <c r="D196" s="151"/>
      <c r="E196" s="131"/>
      <c r="F196" s="114"/>
    </row>
    <row r="197">
      <c r="A197" s="157" t="s">
        <v>681</v>
      </c>
      <c r="B197" s="159" t="s">
        <v>682</v>
      </c>
      <c r="F197" s="114"/>
    </row>
    <row r="198">
      <c r="A198" s="157"/>
      <c r="B198" s="129"/>
      <c r="C198" s="155"/>
      <c r="D198" s="151"/>
      <c r="E198" s="131"/>
      <c r="F198" s="114"/>
    </row>
    <row r="199">
      <c r="A199" s="157"/>
      <c r="B199" s="129"/>
      <c r="C199" s="155"/>
      <c r="D199" s="151"/>
      <c r="E199" s="131"/>
      <c r="F199" s="114"/>
    </row>
  </sheetData>
  <mergeCells count="15">
    <mergeCell ref="C8:D8"/>
    <mergeCell ref="C9:D9"/>
    <mergeCell ref="C10:D10"/>
    <mergeCell ref="A11:E11"/>
    <mergeCell ref="A12:E12"/>
    <mergeCell ref="A13:E13"/>
    <mergeCell ref="A187:E187"/>
    <mergeCell ref="B197:E197"/>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3" priority="11" operator="between">
      <formula>"101%"</formula>
      <formula>"66%"</formula>
    </cfRule>
  </conditionalFormatting>
  <conditionalFormatting sqref="B5:B6">
    <cfRule type="cellIs" dxfId="5" priority="12" operator="between">
      <formula>"67%"</formula>
      <formula>"32%"</formula>
    </cfRule>
  </conditionalFormatting>
  <conditionalFormatting sqref="B5:B6">
    <cfRule type="cellIs" dxfId="7" priority="13" operator="lessThanOrEqual">
      <formula>"33%"</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B7:B10">
      <formula1>"✅ Yes,🚫 No,⚠️ Under 18 With Parent Consent Only,🟠 With caution,⚠️ With caution, Parent consent for under 13,⚠️ With caution, Parent consent for 11-15,✅ Safe for 16+"</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188"/>
    <hyperlink r:id="rId2" ref="D188"/>
    <hyperlink r:id="rId3" ref="A189"/>
    <hyperlink r:id="rId4" ref="D189"/>
    <hyperlink r:id="rId5" ref="A190"/>
    <hyperlink r:id="rId6" ref="D190"/>
    <hyperlink r:id="rId7" ref="A191"/>
    <hyperlink r:id="rId8" ref="D191"/>
    <hyperlink r:id="rId9" ref="A192"/>
    <hyperlink r:id="rId10" ref="D192"/>
    <hyperlink r:id="rId11" ref="B196"/>
  </hyperlinks>
  <drawing r:id="rId12"/>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00FF"/>
    <outlinePr summaryBelow="0" summaryRight="0"/>
  </sheetPr>
  <sheetViews>
    <sheetView workbookViewId="0"/>
  </sheetViews>
  <sheetFormatPr customHeight="1" defaultColWidth="12.63" defaultRowHeight="15.75"/>
  <cols>
    <col customWidth="1" min="1" max="1" width="17.63"/>
    <col customWidth="1" min="2" max="2" width="25.5"/>
    <col customWidth="1" min="3" max="3" width="28.5"/>
    <col customWidth="1" min="4" max="4" width="60.13"/>
    <col customWidth="1" min="5" max="5" width="56.75"/>
    <col customWidth="1" hidden="1" min="6" max="6" width="8.13"/>
  </cols>
  <sheetData>
    <row r="1">
      <c r="A1" s="67" t="s">
        <v>137</v>
      </c>
    </row>
    <row r="2">
      <c r="A2" s="180" t="s">
        <v>90</v>
      </c>
    </row>
    <row r="3">
      <c r="A3" s="111" t="s">
        <v>1059</v>
      </c>
    </row>
    <row r="4">
      <c r="A4" s="113"/>
      <c r="F4" s="114"/>
    </row>
    <row r="5">
      <c r="A5" s="115" t="s">
        <v>164</v>
      </c>
      <c r="B5" s="116">
        <f>sum(F16:F199)/Dropdowns!I2</f>
        <v>0.6918238994</v>
      </c>
      <c r="C5" s="117" t="str">
        <f t="shared" ref="C5:C6" si="1">IF(AND(B5 &gt;= 0, B5 &lt; 0.33), "FAIL", IF(AND(B5 &gt;= 0.33, B5 &lt;= 0.66), "WARNING", IF(AND(B5 &gt; 0.66, B5 &lt;= 1), "PASS", "")))
</f>
        <v>PASS</v>
      </c>
      <c r="D5" s="118" t="str">
        <f>IFERROR(__xludf.DUMMYFUNCTION("SPARKLINE(B5,{""charttype"",""bar"";""max"",1;""min"",0;""color1"",""#33a854""})"),"")</f>
        <v/>
      </c>
      <c r="E5" s="119" t="s">
        <v>1060</v>
      </c>
      <c r="F5" s="120"/>
    </row>
    <row r="6">
      <c r="A6" s="115" t="s">
        <v>166</v>
      </c>
      <c r="B6" s="116">
        <f>sum(F20,F30,F34,F37,F49,F51,F52,F56,F58,F70,F75,F85,F97,F102,F109,F114,F121,F122,F125,F127,F128,F130,F133,F136,F139,F140,F147,F148,F149,F150,F151,F165,F169,F173)/Dropdowns!M2</f>
        <v>0.7156862745</v>
      </c>
      <c r="C6" s="117" t="str">
        <f t="shared" si="1"/>
        <v>PASS</v>
      </c>
      <c r="D6" s="118" t="str">
        <f>IFERROR(__xludf.DUMMYFUNCTION("SPARKLINE(B6,{""charttype"",""bar"";""max"",1;""min"",0;""color1"",""#33a854""})"),"")</f>
        <v/>
      </c>
      <c r="E6" s="121" t="s">
        <v>167</v>
      </c>
      <c r="F6" s="114"/>
    </row>
    <row r="7">
      <c r="A7" s="113"/>
      <c r="B7" s="123" t="s">
        <v>140</v>
      </c>
      <c r="C7" s="124" t="s">
        <v>168</v>
      </c>
      <c r="E7" s="161"/>
      <c r="F7" s="114"/>
    </row>
    <row r="8">
      <c r="B8" s="123" t="s">
        <v>146</v>
      </c>
      <c r="C8" s="126" t="s">
        <v>1061</v>
      </c>
      <c r="E8" s="72"/>
      <c r="F8" s="114"/>
    </row>
    <row r="9">
      <c r="B9" s="123" t="s">
        <v>146</v>
      </c>
      <c r="C9" s="126" t="s">
        <v>1062</v>
      </c>
      <c r="E9" s="72"/>
      <c r="F9" s="114"/>
    </row>
    <row r="10">
      <c r="B10" s="123" t="s">
        <v>146</v>
      </c>
      <c r="C10" s="126" t="s">
        <v>1063</v>
      </c>
      <c r="E10" s="78"/>
      <c r="F10" s="114"/>
    </row>
    <row r="11">
      <c r="A11" s="113"/>
      <c r="F11" s="114"/>
    </row>
    <row r="12">
      <c r="A12" s="127" t="s">
        <v>173</v>
      </c>
      <c r="B12" s="50"/>
      <c r="C12" s="50"/>
      <c r="D12" s="50"/>
      <c r="E12" s="51"/>
      <c r="F12" s="114"/>
    </row>
    <row r="13">
      <c r="A13" s="162" t="s">
        <v>1064</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0.6666666667</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Good</v>
      </c>
      <c r="B17" s="137"/>
      <c r="C17" s="138" t="s">
        <v>184</v>
      </c>
      <c r="D17" s="138" t="s">
        <v>185</v>
      </c>
      <c r="E17" s="164" t="s">
        <v>186</v>
      </c>
      <c r="F17" s="114">
        <f>if($E17=Dropdowns!$D3,Dropdowns!$D$1,if($E17=Dropdowns!$E3,Dropdowns!$E$1,if($E17=Dropdowns!$F3,Dropdowns!$F$1,if($E17=Dropdowns!$G3,Dropdowns!$G$1,"N/A"))))</f>
        <v>3</v>
      </c>
    </row>
    <row r="18">
      <c r="A18" s="136"/>
      <c r="B18" s="137"/>
      <c r="C18" s="140" t="s">
        <v>187</v>
      </c>
      <c r="D18" s="138" t="s">
        <v>188</v>
      </c>
      <c r="E18" s="165" t="s">
        <v>921</v>
      </c>
      <c r="F18" s="114">
        <f>if($E18=Dropdowns!$D4,Dropdowns!$D$1,if($E18=Dropdowns!$E4,Dropdowns!$E$1,if($E18=Dropdowns!$F4,Dropdowns!$F$1,if($E18=Dropdowns!$G4,Dropdowns!$G$1,"N/A"))))</f>
        <v>0</v>
      </c>
    </row>
    <row r="19">
      <c r="A19" s="142"/>
      <c r="B19" s="143"/>
      <c r="C19" s="144"/>
      <c r="D19" s="145"/>
      <c r="E19" s="166"/>
      <c r="F19" s="147"/>
    </row>
    <row r="20">
      <c r="A20" s="136">
        <f>sum(F20:F35)/Dropdowns!H6</f>
        <v>0.7708333333</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Good</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793</v>
      </c>
      <c r="F22" s="114">
        <f>if($E22=Dropdowns!$D8,Dropdowns!$D$1,if($E22=Dropdowns!$E8,Dropdowns!$E$1,if($E22=Dropdowns!$F8,Dropdowns!$F$1,if($E22=Dropdowns!$G8,Dropdowns!$G$1,"N/A"))))</f>
        <v>2</v>
      </c>
    </row>
    <row r="23">
      <c r="A23" s="136"/>
      <c r="B23" s="137"/>
      <c r="C23" s="138" t="s">
        <v>200</v>
      </c>
      <c r="D23" s="138" t="s">
        <v>201</v>
      </c>
      <c r="E23" s="165" t="s">
        <v>794</v>
      </c>
      <c r="F23" s="114">
        <f>if($E23=Dropdowns!$D9,Dropdowns!$D$1,if($E23=Dropdowns!$E9,Dropdowns!$E$1,if($E23=Dropdowns!$F9,Dropdowns!$F$1,if($E23=Dropdowns!$G9,Dropdowns!$G$1,"N/A"))))</f>
        <v>2</v>
      </c>
    </row>
    <row r="24">
      <c r="A24" s="136"/>
      <c r="B24" s="137"/>
      <c r="C24" s="138" t="s">
        <v>203</v>
      </c>
      <c r="D24" s="140" t="s">
        <v>204</v>
      </c>
      <c r="E24" s="167" t="s">
        <v>750</v>
      </c>
      <c r="F24" s="114">
        <f>if($E24=Dropdowns!$D10,Dropdowns!$D$1,if($E24=Dropdowns!$E10,Dropdowns!$E$1,if($E24=Dropdowns!$F10,Dropdowns!$F$1,if($E24=Dropdowns!$G10,Dropdowns!$G$1,"N/A"))))</f>
        <v>2</v>
      </c>
    </row>
    <row r="25">
      <c r="A25" s="136"/>
      <c r="B25" s="137"/>
      <c r="C25" s="138" t="s">
        <v>206</v>
      </c>
      <c r="D25" s="138" t="s">
        <v>207</v>
      </c>
      <c r="E25" s="165" t="s">
        <v>208</v>
      </c>
      <c r="F25" s="114">
        <f>if($E25=Dropdowns!$D11,Dropdowns!$D$1,if($E25=Dropdowns!$E11,Dropdowns!$E$1,if($E25=Dropdowns!$F11,Dropdowns!$F$1,if($E25=Dropdowns!$G11,Dropdowns!$G$1,"N/A"))))</f>
        <v>2</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217</v>
      </c>
      <c r="F28" s="114">
        <f>if($E28=Dropdowns!$D14,Dropdowns!$D$1,if($E28=Dropdowns!$E14,Dropdowns!$E$1,if($E28=Dropdowns!$F14,Dropdowns!$F$1,if($E28=Dropdowns!$G14,Dropdowns!$G$1,"N/A"))))</f>
        <v>2</v>
      </c>
    </row>
    <row r="29">
      <c r="A29" s="136"/>
      <c r="B29" s="137"/>
      <c r="C29" s="138" t="s">
        <v>218</v>
      </c>
      <c r="D29" s="138" t="s">
        <v>219</v>
      </c>
      <c r="E29" s="165" t="s">
        <v>751</v>
      </c>
      <c r="F29" s="114">
        <f>if($E29=Dropdowns!$D15,Dropdowns!$D$1,if($E29=Dropdowns!$E15,Dropdowns!$E$1,if($E29=Dropdowns!$F15,Dropdowns!$F$1,if($E29=Dropdowns!$G15,Dropdowns!$G$1,"N/A"))))</f>
        <v>2</v>
      </c>
    </row>
    <row r="30">
      <c r="A30" s="136"/>
      <c r="B30" s="174"/>
      <c r="C30" s="138" t="s">
        <v>221</v>
      </c>
      <c r="D30" s="138" t="s">
        <v>222</v>
      </c>
      <c r="E30" s="165" t="s">
        <v>694</v>
      </c>
      <c r="F30" s="114">
        <f>if($E30=Dropdowns!$D16,Dropdowns!$D$1,if($E30=Dropdowns!$E16,Dropdowns!$E$1,if($E30=Dropdowns!$F16,Dropdowns!$F$1,if($E30=Dropdowns!$G16,Dropdowns!$G$1,"N/A"))))</f>
        <v>2</v>
      </c>
    </row>
    <row r="31">
      <c r="A31" s="136"/>
      <c r="B31" s="137"/>
      <c r="C31" s="138" t="s">
        <v>224</v>
      </c>
      <c r="D31" s="138" t="s">
        <v>225</v>
      </c>
      <c r="E31" s="165" t="s">
        <v>753</v>
      </c>
      <c r="F31" s="114">
        <f>if($E31=Dropdowns!$D17,Dropdowns!$D$1,if($E31=Dropdowns!$E17,Dropdowns!$E$1,if($E31=Dropdowns!$F17,Dropdowns!$F$1,if($E31=Dropdowns!$G17,Dropdowns!$G$1,"N/A"))))</f>
        <v>2</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232</v>
      </c>
      <c r="F33" s="114">
        <f>if($E33=Dropdowns!$D19,Dropdowns!$D$1,if($E33=Dropdowns!$E19,Dropdowns!$E$1,if($E33=Dropdowns!$F19,Dropdowns!$F$1,if($E33=Dropdowns!$G19,Dropdowns!$G$1,"N/A"))))</f>
        <v>2</v>
      </c>
    </row>
    <row r="34">
      <c r="A34" s="136"/>
      <c r="B34" s="137"/>
      <c r="C34" s="138" t="s">
        <v>233</v>
      </c>
      <c r="D34" s="138" t="s">
        <v>234</v>
      </c>
      <c r="E34" s="165" t="s">
        <v>695</v>
      </c>
      <c r="F34" s="114">
        <f>if($E34=Dropdowns!$D20,Dropdowns!$D$1,if($E34=Dropdowns!$E20,Dropdowns!$E$1,if($E34=Dropdowns!$F20,Dropdowns!$F$1,if($E34=Dropdowns!$G20,Dropdowns!$G$1,"N/A"))))</f>
        <v>2</v>
      </c>
    </row>
    <row r="35">
      <c r="A35" s="136"/>
      <c r="B35" s="137"/>
      <c r="C35" s="138" t="s">
        <v>236</v>
      </c>
      <c r="D35" s="138" t="s">
        <v>237</v>
      </c>
      <c r="E35" s="165" t="s">
        <v>238</v>
      </c>
      <c r="F35" s="114">
        <f>if($E35=Dropdowns!$D21,Dropdowns!$D$1,if($E35=Dropdowns!$E21,Dropdowns!$E$1,if($E35=Dropdowns!$F21,Dropdowns!$F$1,if($E35=Dropdowns!$G21,Dropdowns!$G$1,"N/A"))))</f>
        <v>3</v>
      </c>
    </row>
    <row r="36">
      <c r="A36" s="142"/>
      <c r="B36" s="143"/>
      <c r="C36" s="148"/>
      <c r="D36" s="144"/>
      <c r="E36" s="166"/>
      <c r="F36" s="147"/>
    </row>
    <row r="37">
      <c r="A37" s="136">
        <f>sum(F37:F49)/Dropdowns!H23</f>
        <v>0.7435897436</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Good</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248</v>
      </c>
      <c r="F39" s="114">
        <f>if($E39=Dropdowns!$D25,Dropdowns!$D$1,if($E39=Dropdowns!$E25,Dropdowns!$E$1,if($E39=Dropdowns!$F25,Dropdowns!$F$1,if($E39=Dropdowns!$G25,Dropdowns!$G$1,"N/A"))))</f>
        <v>2</v>
      </c>
    </row>
    <row r="40">
      <c r="A40" s="136"/>
      <c r="B40" s="137"/>
      <c r="C40" s="138" t="s">
        <v>249</v>
      </c>
      <c r="D40" s="138" t="s">
        <v>250</v>
      </c>
      <c r="E40" s="165" t="s">
        <v>251</v>
      </c>
      <c r="F40" s="114">
        <f>if($E40=Dropdowns!$D26,Dropdowns!$D$1,if($E40=Dropdowns!$E26,Dropdowns!$E$1,if($E40=Dropdowns!$F26,Dropdowns!$F$1,if($E40=Dropdowns!$G26,Dropdowns!$G$1,"N/A"))))</f>
        <v>3</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699</v>
      </c>
      <c r="F42" s="114">
        <f>if($E42=Dropdowns!$D28,Dropdowns!$D$1,if($E42=Dropdowns!$E28,Dropdowns!$E$1,if($E42=Dropdowns!$F28,Dropdowns!$F$1,if($E42=Dropdowns!$G28,Dropdowns!$G$1,"N/A"))))</f>
        <v>2</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263</v>
      </c>
      <c r="F44" s="114">
        <f>if($E44=Dropdowns!$D30,Dropdowns!$D$1,if($E44=Dropdowns!$E30,Dropdowns!$E$1,if($E44=Dropdowns!$F30,Dropdowns!$F$1,if($E44=Dropdowns!$G30,Dropdowns!$G$1,"N/A"))))</f>
        <v>3</v>
      </c>
    </row>
    <row r="45">
      <c r="A45" s="136"/>
      <c r="B45" s="174"/>
      <c r="C45" s="138" t="s">
        <v>264</v>
      </c>
      <c r="D45" s="138" t="s">
        <v>265</v>
      </c>
      <c r="E45" s="165" t="s">
        <v>834</v>
      </c>
      <c r="F45" s="114">
        <f>if($E45=Dropdowns!$D31,Dropdowns!$D$1,if($E45=Dropdowns!$E31,Dropdowns!$E$1,if($E45=Dropdowns!$F31,Dropdowns!$F$1,if($E45=Dropdowns!$G31,Dropdowns!$G$1,"N/A"))))</f>
        <v>2</v>
      </c>
    </row>
    <row r="46">
      <c r="A46" s="136"/>
      <c r="B46" s="174"/>
      <c r="C46" s="138" t="s">
        <v>267</v>
      </c>
      <c r="D46" s="138" t="s">
        <v>268</v>
      </c>
      <c r="E46" s="165" t="s">
        <v>923</v>
      </c>
      <c r="F46" s="114">
        <f>if($E46=Dropdowns!$D32,Dropdowns!$D$1,if($E46=Dropdowns!$E32,Dropdowns!$E$1,if($E46=Dropdowns!$F32,Dropdowns!$F$1,if($E46=Dropdowns!$G32,Dropdowns!$G$1,"N/A"))))</f>
        <v>2</v>
      </c>
    </row>
    <row r="47">
      <c r="A47" s="136"/>
      <c r="B47" s="137"/>
      <c r="C47" s="138" t="s">
        <v>270</v>
      </c>
      <c r="D47" s="138" t="s">
        <v>271</v>
      </c>
      <c r="E47" s="165" t="s">
        <v>272</v>
      </c>
      <c r="F47" s="114">
        <f>if($E47=Dropdowns!$D33,Dropdowns!$D$1,if($E47=Dropdowns!$E33,Dropdowns!$E$1,if($E47=Dropdowns!$F33,Dropdowns!$F$1,if($E47=Dropdowns!$G33,Dropdowns!$G$1,"N/A"))))</f>
        <v>3</v>
      </c>
    </row>
    <row r="48">
      <c r="A48" s="136"/>
      <c r="B48" s="137"/>
      <c r="C48" s="138" t="s">
        <v>273</v>
      </c>
      <c r="D48" s="138" t="s">
        <v>274</v>
      </c>
      <c r="E48" s="165" t="s">
        <v>275</v>
      </c>
      <c r="F48" s="114">
        <f>if($E48=Dropdowns!$D34,Dropdowns!$D$1,if($E48=Dropdowns!$E34,Dropdowns!$E$1,if($E48=Dropdowns!$F34,Dropdowns!$F$1,if($E48=Dropdowns!$G34,Dropdowns!$G$1,"N/A"))))</f>
        <v>3</v>
      </c>
    </row>
    <row r="49">
      <c r="A49" s="136"/>
      <c r="B49" s="137"/>
      <c r="C49" s="138" t="s">
        <v>276</v>
      </c>
      <c r="D49" s="138" t="s">
        <v>277</v>
      </c>
      <c r="E49" s="165" t="s">
        <v>278</v>
      </c>
      <c r="F49" s="114">
        <f>if($E49=Dropdowns!$D35,Dropdowns!$D$1,if($E49=Dropdowns!$E35,Dropdowns!$E$1,if($E49=Dropdowns!$F35,Dropdowns!$F$1,if($E49=Dropdowns!$G35,Dropdowns!$G$1,"N/A"))))</f>
        <v>3</v>
      </c>
    </row>
    <row r="50">
      <c r="A50" s="142"/>
      <c r="B50" s="143"/>
      <c r="C50" s="144"/>
      <c r="D50" s="144"/>
      <c r="E50" s="166"/>
      <c r="F50" s="147"/>
    </row>
    <row r="51">
      <c r="A51" s="136">
        <f>sum(F51:F76)/Dropdowns!H37</f>
        <v>0.4871794872</v>
      </c>
      <c r="B51" s="137" t="s">
        <v>279</v>
      </c>
      <c r="C51" s="138" t="s">
        <v>280</v>
      </c>
      <c r="D51" s="138" t="s">
        <v>281</v>
      </c>
      <c r="E51" s="165" t="s">
        <v>1065</v>
      </c>
      <c r="F51" s="114" t="str">
        <f>if($E51=Dropdowns!$D37,Dropdowns!$D$1,if($E51=Dropdowns!$E37,Dropdowns!$E$1,if($E51=Dropdowns!$F37,Dropdowns!$F$1,if($E51=Dropdowns!$G37,Dropdowns!$G$1,"N/A"))))</f>
        <v>N/A</v>
      </c>
    </row>
    <row r="52">
      <c r="A52" s="136" t="str">
        <f>IFS($A51&gt;=0.81, "Best", $A51&gt;=0.61, "Good", $A51&gt;=0.41, "Average", $A51&gt;=0.21, "Fair", TRUE, "Poor")</f>
        <v>Average</v>
      </c>
      <c r="B52" s="137"/>
      <c r="C52" s="138" t="s">
        <v>283</v>
      </c>
      <c r="D52" s="138" t="s">
        <v>284</v>
      </c>
      <c r="E52" s="165" t="s">
        <v>1066</v>
      </c>
      <c r="F52" s="114">
        <f>if($E52=Dropdowns!$D38,Dropdowns!$D$1,if($E52=Dropdowns!$E38,Dropdowns!$E$1,if($E52=Dropdowns!$F38,Dropdowns!$F$1,if($E52=Dropdowns!$G38,Dropdowns!$G$1,"N/A"))))</f>
        <v>0</v>
      </c>
    </row>
    <row r="53">
      <c r="A53" s="136"/>
      <c r="B53" s="137"/>
      <c r="C53" s="140" t="s">
        <v>286</v>
      </c>
      <c r="D53" s="138" t="s">
        <v>287</v>
      </c>
      <c r="E53" s="165" t="s">
        <v>1067</v>
      </c>
      <c r="F53" s="114">
        <f>if($E53=Dropdowns!$D39,Dropdowns!$D$1,if($E53=Dropdowns!$E39,Dropdowns!$E$1,if($E53=Dropdowns!$F39,Dropdowns!$F$1,if($E53=Dropdowns!$G39,Dropdowns!$G$1,"N/A"))))</f>
        <v>0</v>
      </c>
    </row>
    <row r="54">
      <c r="A54" s="136"/>
      <c r="B54" s="137"/>
      <c r="C54" s="140" t="s">
        <v>289</v>
      </c>
      <c r="D54" s="138" t="s">
        <v>290</v>
      </c>
      <c r="E54" s="165" t="s">
        <v>1068</v>
      </c>
      <c r="F54" s="114">
        <f>if($E54=Dropdowns!$D40,Dropdowns!$D$1,if($E54=Dropdowns!$E40,Dropdowns!$E$1,if($E54=Dropdowns!$F40,Dropdowns!$F$1,if($E54=Dropdowns!$G40,Dropdowns!$G$1,"N/A"))))</f>
        <v>0</v>
      </c>
    </row>
    <row r="55">
      <c r="A55" s="136"/>
      <c r="B55" s="137"/>
      <c r="C55" s="140" t="s">
        <v>292</v>
      </c>
      <c r="D55" s="138" t="s">
        <v>293</v>
      </c>
      <c r="E55" s="165" t="s">
        <v>1069</v>
      </c>
      <c r="F55" s="114">
        <f>if($E55=Dropdowns!$D41,Dropdowns!$D$1,if($E55=Dropdowns!$E41,Dropdowns!$E$1,if($E55=Dropdowns!$F41,Dropdowns!$F$1,if($E55=Dropdowns!$G41,Dropdowns!$G$1,"N/A"))))</f>
        <v>0</v>
      </c>
    </row>
    <row r="56">
      <c r="A56" s="136"/>
      <c r="B56" s="137"/>
      <c r="C56" s="140" t="s">
        <v>295</v>
      </c>
      <c r="D56" s="140" t="s">
        <v>296</v>
      </c>
      <c r="E56" s="165" t="s">
        <v>1070</v>
      </c>
      <c r="F56" s="114">
        <f>if($E56=Dropdowns!$D42,Dropdowns!$D$1,if($E56=Dropdowns!$E42,Dropdowns!$E$1,if($E56=Dropdowns!$F42,Dropdowns!$F$1,if($E56=Dropdowns!$G42,Dropdowns!$G$1,"N/A"))))</f>
        <v>0</v>
      </c>
    </row>
    <row r="57">
      <c r="A57" s="136"/>
      <c r="B57" s="137"/>
      <c r="C57" s="140" t="s">
        <v>298</v>
      </c>
      <c r="D57" s="140" t="s">
        <v>299</v>
      </c>
      <c r="E57" s="165" t="s">
        <v>835</v>
      </c>
      <c r="F57" s="114">
        <f>if($E57=Dropdowns!$D43,Dropdowns!$D$1,if($E57=Dropdowns!$E43,Dropdowns!$E$1,if($E57=Dropdowns!$F43,Dropdowns!$F$1,if($E57=Dropdowns!$G43,Dropdowns!$G$1,"N/A"))))</f>
        <v>3</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1071</v>
      </c>
      <c r="F59" s="114">
        <f>if($E59=Dropdowns!$D45,Dropdowns!$D$1,if($E59=Dropdowns!$E45,Dropdowns!$E$1,if($E59=Dropdowns!$F45,Dropdowns!$F$1,if($E59=Dropdowns!$G45,Dropdowns!$G$1,"N/A"))))</f>
        <v>0</v>
      </c>
    </row>
    <row r="60">
      <c r="A60" s="136"/>
      <c r="B60" s="137"/>
      <c r="C60" s="140" t="s">
        <v>307</v>
      </c>
      <c r="D60" s="140" t="s">
        <v>308</v>
      </c>
      <c r="E60" s="165" t="s">
        <v>309</v>
      </c>
      <c r="F60" s="114">
        <f>if($E60=Dropdowns!$D46,Dropdowns!$D$1,if($E60=Dropdowns!$E46,Dropdowns!$E$1,if($E60=Dropdowns!$F46,Dropdowns!$F$1,if($E60=Dropdowns!$G46,Dropdowns!$G$1,"N/A"))))</f>
        <v>0</v>
      </c>
    </row>
    <row r="61">
      <c r="A61" s="136"/>
      <c r="B61" s="137"/>
      <c r="C61" s="140" t="s">
        <v>310</v>
      </c>
      <c r="D61" s="140" t="s">
        <v>311</v>
      </c>
      <c r="E61" s="165" t="s">
        <v>1072</v>
      </c>
      <c r="F61" s="114">
        <f>if($E61=Dropdowns!$D47,Dropdowns!$D$1,if($E61=Dropdowns!$E47,Dropdowns!$E$1,if($E61=Dropdowns!$F47,Dropdowns!$F$1,if($E61=Dropdowns!$G47,Dropdowns!$G$1,"N/A"))))</f>
        <v>2</v>
      </c>
    </row>
    <row r="62">
      <c r="A62" s="136"/>
      <c r="B62" s="137"/>
      <c r="C62" s="138" t="s">
        <v>313</v>
      </c>
      <c r="D62" s="138" t="s">
        <v>314</v>
      </c>
      <c r="E62" s="165" t="s">
        <v>1034</v>
      </c>
      <c r="F62" s="114">
        <f>if($E62=Dropdowns!$D48,Dropdowns!$D$1,if($E62=Dropdowns!$E48,Dropdowns!$E$1,if($E62=Dropdowns!$F48,Dropdowns!$F$1,if($E62=Dropdowns!$G48,Dropdowns!$G$1,"N/A"))))</f>
        <v>2</v>
      </c>
    </row>
    <row r="63">
      <c r="A63" s="136"/>
      <c r="B63" s="137"/>
      <c r="C63" s="138" t="s">
        <v>316</v>
      </c>
      <c r="D63" s="138" t="s">
        <v>317</v>
      </c>
      <c r="E63" s="165" t="s">
        <v>1073</v>
      </c>
      <c r="F63" s="114">
        <f>if($E63=Dropdowns!$D49,Dropdowns!$D$1,if($E63=Dropdowns!$E49,Dropdowns!$E$1,if($E63=Dropdowns!$F49,Dropdowns!$F$1,if($E63=Dropdowns!$G49,Dropdowns!$G$1,"N/A"))))</f>
        <v>0</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802</v>
      </c>
      <c r="F66" s="114">
        <f>if($E66=Dropdowns!$D52,Dropdowns!$D$1,if($E66=Dropdowns!$E52,Dropdowns!$E$1,if($E66=Dropdowns!$F52,Dropdowns!$F$1,if($E66=Dropdowns!$G52,Dropdowns!$G$1,"N/A"))))</f>
        <v>2</v>
      </c>
    </row>
    <row r="67">
      <c r="A67" s="136"/>
      <c r="B67" s="137"/>
      <c r="C67" s="138" t="s">
        <v>328</v>
      </c>
      <c r="D67" s="138" t="s">
        <v>329</v>
      </c>
      <c r="E67" s="165" t="s">
        <v>330</v>
      </c>
      <c r="F67" s="114">
        <f>if($E67=Dropdowns!$D53,Dropdowns!$D$1,if($E67=Dropdowns!$E53,Dropdowns!$E$1,if($E67=Dropdowns!$F53,Dropdowns!$F$1,if($E67=Dropdowns!$G53,Dropdowns!$G$1,"N/A"))))</f>
        <v>3</v>
      </c>
    </row>
    <row r="68">
      <c r="A68" s="136"/>
      <c r="B68" s="137"/>
      <c r="C68" s="140" t="s">
        <v>331</v>
      </c>
      <c r="D68" s="138" t="s">
        <v>332</v>
      </c>
      <c r="E68" s="165" t="s">
        <v>333</v>
      </c>
      <c r="F68" s="114">
        <f>if($E68=Dropdowns!$D54,Dropdowns!$D$1,if($E68=Dropdowns!$E54,Dropdowns!$E$1,if($E68=Dropdowns!$F54,Dropdowns!$F$1,if($E68=Dropdowns!$G54,Dropdowns!$G$1,"N/A"))))</f>
        <v>2</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339</v>
      </c>
      <c r="F70" s="114">
        <f>if($E70=Dropdowns!$D56,Dropdowns!$D$1,if($E70=Dropdowns!$E56,Dropdowns!$E$1,if($E70=Dropdowns!$F56,Dropdowns!$F$1,if($E70=Dropdowns!$G56,Dropdowns!$G$1,"N/A"))))</f>
        <v>3</v>
      </c>
    </row>
    <row r="71">
      <c r="A71" s="136"/>
      <c r="B71" s="137"/>
      <c r="C71" s="140" t="s">
        <v>340</v>
      </c>
      <c r="D71" s="140" t="s">
        <v>341</v>
      </c>
      <c r="E71" s="165" t="s">
        <v>342</v>
      </c>
      <c r="F71" s="114">
        <f>if($E71=Dropdowns!$D57,Dropdowns!$D$1,if($E71=Dropdowns!$E57,Dropdowns!$E$1,if($E71=Dropdowns!$F57,Dropdowns!$F$1,if($E71=Dropdowns!$G57,Dropdowns!$G$1,"N/A"))))</f>
        <v>2</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0.8333333333</v>
      </c>
      <c r="B78" s="137" t="s">
        <v>358</v>
      </c>
      <c r="C78" s="138" t="s">
        <v>359</v>
      </c>
      <c r="D78" s="138" t="s">
        <v>360</v>
      </c>
      <c r="E78" s="165" t="s">
        <v>361</v>
      </c>
      <c r="F78" s="114">
        <f>if($E78=Dropdowns!$D64,Dropdowns!$D$1,if($E78=Dropdowns!$E64,Dropdowns!$E$1,if($E78=Dropdowns!$F64,Dropdowns!$F$1,if($E78=Dropdowns!$G64,Dropdowns!$G$1,"N/A"))))</f>
        <v>3</v>
      </c>
    </row>
    <row r="79">
      <c r="A79" s="136" t="str">
        <f>IFS($A78&gt;=0.81, "Best", $A78&gt;=0.61, "Good", $A78&gt;=0.41, "Average", $A78&gt;=0.21, "Fair", TRUE, "Poor")</f>
        <v>Best</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863</v>
      </c>
      <c r="F81" s="114">
        <f>if($E81=Dropdowns!$D67,Dropdowns!$D$1,if($E81=Dropdowns!$E67,Dropdowns!$E$1,if($E81=Dropdowns!$F67,Dropdowns!$F$1,if($E81=Dropdowns!$G67,Dropdowns!$G$1,"N/A"))))</f>
        <v>3</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968</v>
      </c>
      <c r="F83" s="114">
        <f>if($E83=Dropdowns!$D69,Dropdowns!$D$1,if($E83=Dropdowns!$E69,Dropdowns!$E$1,if($E83=Dropdowns!$F69,Dropdowns!$F$1,if($E83=Dropdowns!$G69,Dropdowns!$G$1,"N/A"))))</f>
        <v>2</v>
      </c>
    </row>
    <row r="84">
      <c r="A84" s="142"/>
      <c r="B84" s="143"/>
      <c r="C84" s="144"/>
      <c r="D84" s="144"/>
      <c r="E84" s="166"/>
      <c r="F84" s="147"/>
    </row>
    <row r="85">
      <c r="A85" s="136">
        <f>sum(F85:F95)/Dropdowns!H71</f>
        <v>0.696969697</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386</v>
      </c>
      <c r="F87" s="114">
        <f>if($E87=Dropdowns!$D73,Dropdowns!$D$1,if($E87=Dropdowns!$E73,Dropdowns!$E$1,if($E87=Dropdowns!$F73,Dropdowns!$F$1,if($E87=Dropdowns!$G73,Dropdowns!$G$1,"N/A"))))</f>
        <v>2</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401</v>
      </c>
      <c r="F92" s="114">
        <f>if($E92=Dropdowns!$D78,Dropdowns!$D$1,if($E92=Dropdowns!$E78,Dropdowns!$E$1,if($E92=Dropdowns!$F78,Dropdowns!$F$1,if($E92=Dropdowns!$G78,Dropdowns!$G$1,"N/A"))))</f>
        <v>2</v>
      </c>
    </row>
    <row r="93">
      <c r="A93" s="136"/>
      <c r="B93" s="137"/>
      <c r="C93" s="138" t="s">
        <v>402</v>
      </c>
      <c r="D93" s="138" t="s">
        <v>403</v>
      </c>
      <c r="E93" s="165" t="s">
        <v>404</v>
      </c>
      <c r="F93" s="114">
        <f>if($E93=Dropdowns!$D79,Dropdowns!$D$1,if($E93=Dropdowns!$E79,Dropdowns!$E$1,if($E93=Dropdowns!$F79,Dropdowns!$F$1,if($E93=Dropdowns!$G79,Dropdowns!$G$1,"N/A"))))</f>
        <v>2</v>
      </c>
    </row>
    <row r="94">
      <c r="A94" s="136"/>
      <c r="B94" s="137"/>
      <c r="C94" s="138" t="s">
        <v>405</v>
      </c>
      <c r="D94" s="138" t="s">
        <v>406</v>
      </c>
      <c r="E94" s="165" t="s">
        <v>407</v>
      </c>
      <c r="F94" s="114">
        <f>if($E94=Dropdowns!$D80,Dropdowns!$D$1,if($E94=Dropdowns!$E80,Dropdowns!$E$1,if($E94=Dropdowns!$F80,Dropdowns!$F$1,if($E94=Dropdowns!$G80,Dropdowns!$G$1,"N/A"))))</f>
        <v>2</v>
      </c>
    </row>
    <row r="95">
      <c r="A95" s="136"/>
      <c r="B95" s="137"/>
      <c r="C95" s="138" t="s">
        <v>408</v>
      </c>
      <c r="D95" s="138" t="s">
        <v>409</v>
      </c>
      <c r="E95" s="165" t="s">
        <v>410</v>
      </c>
      <c r="F95" s="114">
        <f>if($E95=Dropdowns!$D81,Dropdowns!$D$1,if($E95=Dropdowns!$E81,Dropdowns!$E$1,if($E95=Dropdowns!$F81,Dropdowns!$F$1,if($E95=Dropdowns!$G81,Dropdowns!$G$1,"N/A"))))</f>
        <v>2</v>
      </c>
    </row>
    <row r="96">
      <c r="A96" s="142"/>
      <c r="B96" s="143"/>
      <c r="C96" s="148"/>
      <c r="D96" s="144"/>
      <c r="E96" s="166"/>
      <c r="F96" s="147"/>
    </row>
    <row r="97">
      <c r="A97" s="136">
        <f>sum(F97:F112)/Dropdowns!H83</f>
        <v>0.7708333333</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Good</v>
      </c>
      <c r="B98" s="137"/>
      <c r="C98" s="138" t="s">
        <v>415</v>
      </c>
      <c r="D98" s="138" t="s">
        <v>416</v>
      </c>
      <c r="E98" s="165" t="s">
        <v>714</v>
      </c>
      <c r="F98" s="114">
        <f>if($E98=Dropdowns!$D84,Dropdowns!$D$1,if($E98=Dropdowns!$E84,Dropdowns!$E$1,if($E98=Dropdowns!$F84,Dropdowns!$F$1,if($E98=Dropdowns!$G84,Dropdowns!$G$1,"N/A"))))</f>
        <v>2</v>
      </c>
    </row>
    <row r="99">
      <c r="A99" s="136"/>
      <c r="B99" s="137"/>
      <c r="C99" s="138" t="s">
        <v>418</v>
      </c>
      <c r="D99" s="138" t="s">
        <v>419</v>
      </c>
      <c r="E99" s="165" t="s">
        <v>758</v>
      </c>
      <c r="F99" s="114">
        <f>if($E99=Dropdowns!$D85,Dropdowns!$D$1,if($E99=Dropdowns!$E85,Dropdowns!$E$1,if($E99=Dropdowns!$F85,Dropdowns!$F$1,if($E99=Dropdowns!$G85,Dropdowns!$G$1,"N/A"))))</f>
        <v>2</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759</v>
      </c>
      <c r="F101" s="114">
        <f>if($E101=Dropdowns!$D87,Dropdowns!$D$1,if($E101=Dropdowns!$E87,Dropdowns!$E$1,if($E101=Dropdowns!$F87,Dropdowns!$F$1,if($E101=Dropdowns!$G87,Dropdowns!$G$1,"N/A"))))</f>
        <v>2</v>
      </c>
    </row>
    <row r="102">
      <c r="A102" s="136"/>
      <c r="B102" s="137"/>
      <c r="C102" s="138" t="s">
        <v>427</v>
      </c>
      <c r="D102" s="138" t="s">
        <v>428</v>
      </c>
      <c r="E102" s="165" t="s">
        <v>841</v>
      </c>
      <c r="F102" s="114">
        <f>if($E102=Dropdowns!$D88,Dropdowns!$D$1,if($E102=Dropdowns!$E88,Dropdowns!$E$1,if($E102=Dropdowns!$F88,Dropdowns!$F$1,if($E102=Dropdowns!$G88,Dropdowns!$G$1,"N/A"))))</f>
        <v>2</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842</v>
      </c>
      <c r="F106" s="114">
        <f>if($E106=Dropdowns!$D92,Dropdowns!$D$1,if($E106=Dropdowns!$E92,Dropdowns!$E$1,if($E106=Dropdowns!$F92,Dropdowns!$F$1,if($E106=Dropdowns!$G92,Dropdowns!$G$1,"N/A"))))</f>
        <v>3</v>
      </c>
    </row>
    <row r="107">
      <c r="A107" s="136"/>
      <c r="B107" s="137"/>
      <c r="C107" s="138" t="s">
        <v>442</v>
      </c>
      <c r="D107" s="138" t="s">
        <v>443</v>
      </c>
      <c r="E107" s="165" t="s">
        <v>843</v>
      </c>
      <c r="F107" s="114">
        <f>if($E107=Dropdowns!$D93,Dropdowns!$D$1,if($E107=Dropdowns!$E93,Dropdowns!$E$1,if($E107=Dropdowns!$F93,Dropdowns!$F$1,if($E107=Dropdowns!$G93,Dropdowns!$G$1,"N/A"))))</f>
        <v>3</v>
      </c>
    </row>
    <row r="108">
      <c r="A108" s="136"/>
      <c r="B108" s="137"/>
      <c r="C108" s="138" t="s">
        <v>445</v>
      </c>
      <c r="D108" s="138" t="s">
        <v>446</v>
      </c>
      <c r="E108" s="165" t="s">
        <v>447</v>
      </c>
      <c r="F108" s="114">
        <f>if($E108=Dropdowns!$D94,Dropdowns!$D$1,if($E108=Dropdowns!$E94,Dropdowns!$E$1,if($E108=Dropdowns!$F94,Dropdowns!$F$1,if($E108=Dropdowns!$G94,Dropdowns!$G$1,"N/A"))))</f>
        <v>3</v>
      </c>
    </row>
    <row r="109">
      <c r="A109" s="136"/>
      <c r="B109" s="137"/>
      <c r="C109" s="138" t="s">
        <v>448</v>
      </c>
      <c r="D109" s="138" t="s">
        <v>449</v>
      </c>
      <c r="E109" s="165" t="s">
        <v>762</v>
      </c>
      <c r="F109" s="114">
        <f>if($E109=Dropdowns!$D95,Dropdowns!$D$1,if($E109=Dropdowns!$E95,Dropdowns!$E$1,if($E109=Dropdowns!$F95,Dropdowns!$F$1,if($E109=Dropdowns!$G95,Dropdowns!$G$1,"N/A"))))</f>
        <v>2</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5"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sum(F114:F118)/Dropdowns!H100</f>
        <v>0.6666666667</v>
      </c>
      <c r="B114" s="137" t="s">
        <v>460</v>
      </c>
      <c r="C114" s="138" t="s">
        <v>461</v>
      </c>
      <c r="D114" s="140" t="s">
        <v>462</v>
      </c>
      <c r="E114" s="165" t="s">
        <v>809</v>
      </c>
      <c r="F114" s="114">
        <f>if($E114=Dropdowns!$D100,Dropdowns!$D$1,if($E114=Dropdowns!$E100,Dropdowns!$E$1,if($E114=Dropdowns!$F100,Dropdowns!$F$1,if($E114=Dropdowns!$G100,Dropdowns!$G$1,"N/A"))))</f>
        <v>2</v>
      </c>
    </row>
    <row r="115">
      <c r="A115" s="136" t="str">
        <f>IFS($A114&gt;=0.81, "Best", $A114&gt;=0.6,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0.6944444444</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Good</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722</v>
      </c>
      <c r="F122" s="114">
        <f>if($E122=Dropdowns!$D108,Dropdowns!$D$1,if($E122=Dropdowns!$E108,Dropdowns!$E$1,if($E122=Dropdowns!$F108,Dropdowns!$F$1,if($E122=Dropdowns!$G108,Dropdowns!$G$1,"N/A"))))</f>
        <v>2</v>
      </c>
    </row>
    <row r="123">
      <c r="A123" s="136"/>
      <c r="B123" s="137"/>
      <c r="C123" s="138" t="s">
        <v>486</v>
      </c>
      <c r="D123" s="138" t="s">
        <v>487</v>
      </c>
      <c r="E123" s="165" t="s">
        <v>488</v>
      </c>
      <c r="F123" s="114">
        <f>if($E123=Dropdowns!$D109,Dropdowns!$D$1,if($E123=Dropdowns!$E109,Dropdowns!$E$1,if($E123=Dropdowns!$F109,Dropdowns!$F$1,if($E123=Dropdowns!$G109,Dropdowns!$G$1,"N/A"))))</f>
        <v>2</v>
      </c>
    </row>
    <row r="124">
      <c r="A124" s="136"/>
      <c r="B124" s="137"/>
      <c r="C124" s="138" t="s">
        <v>489</v>
      </c>
      <c r="D124" s="138" t="s">
        <v>490</v>
      </c>
      <c r="E124" s="165" t="s">
        <v>812</v>
      </c>
      <c r="F124" s="114">
        <f>if($E124=Dropdowns!$D110,Dropdowns!$D$1,if($E124=Dropdowns!$E110,Dropdowns!$E$1,if($E124=Dropdowns!$F110,Dropdowns!$F$1,if($E124=Dropdowns!$G110,Dropdowns!$G$1,"N/A"))))</f>
        <v>2</v>
      </c>
    </row>
    <row r="125">
      <c r="A125" s="136"/>
      <c r="B125" s="137"/>
      <c r="C125" s="140" t="s">
        <v>492</v>
      </c>
      <c r="D125" s="138" t="s">
        <v>493</v>
      </c>
      <c r="E125" s="165" t="s">
        <v>845</v>
      </c>
      <c r="F125" s="114">
        <f>if($E125=Dropdowns!$D111,Dropdowns!$D$1,if($E125=Dropdowns!$E111,Dropdowns!$E$1,if($E125=Dropdowns!$F111,Dropdowns!$F$1,if($E125=Dropdowns!$G111,Dropdowns!$G$1,"N/A"))))</f>
        <v>2</v>
      </c>
    </row>
    <row r="126">
      <c r="A126" s="136"/>
      <c r="B126" s="137"/>
      <c r="C126" s="138" t="s">
        <v>495</v>
      </c>
      <c r="D126" s="138" t="s">
        <v>496</v>
      </c>
      <c r="E126" s="165" t="s">
        <v>813</v>
      </c>
      <c r="F126" s="114">
        <f>if($E126=Dropdowns!$D112,Dropdowns!$D$1,if($E126=Dropdowns!$E112,Dropdowns!$E$1,if($E126=Dropdowns!$F112,Dropdowns!$F$1,if($E126=Dropdowns!$G112,Dropdowns!$G$1,"N/A"))))</f>
        <v>2</v>
      </c>
    </row>
    <row r="127">
      <c r="A127" s="136"/>
      <c r="B127" s="137"/>
      <c r="C127" s="138" t="s">
        <v>498</v>
      </c>
      <c r="D127" s="138" t="s">
        <v>499</v>
      </c>
      <c r="E127" s="165" t="s">
        <v>846</v>
      </c>
      <c r="F127" s="114">
        <f>if($E127=Dropdowns!$D113,Dropdowns!$D$1,if($E127=Dropdowns!$E113,Dropdowns!$E$1,if($E127=Dropdowns!$F113,Dropdowns!$F$1,if($E127=Dropdowns!$G113,Dropdowns!$G$1,"N/A"))))</f>
        <v>2</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764</v>
      </c>
      <c r="F129" s="114">
        <f>if($E129=Dropdowns!$D115,Dropdowns!$D$1,if($E129=Dropdowns!$E115,Dropdowns!$E$1,if($E129=Dropdowns!$F115,Dropdowns!$F$1,if($E129=Dropdowns!$G115,Dropdowns!$G$1,"N/A"))))</f>
        <v>2</v>
      </c>
    </row>
    <row r="130">
      <c r="A130" s="136"/>
      <c r="B130" s="137"/>
      <c r="C130" s="138" t="s">
        <v>507</v>
      </c>
      <c r="D130" s="138" t="s">
        <v>508</v>
      </c>
      <c r="E130" s="165" t="s">
        <v>765</v>
      </c>
      <c r="F130" s="114">
        <f>if($E130=Dropdowns!$D116,Dropdowns!$D$1,if($E130=Dropdowns!$E116,Dropdowns!$E$1,if($E130=Dropdowns!$F116,Dropdowns!$F$1,if($E130=Dropdowns!$G116,Dropdowns!$G$1,"N/A"))))</f>
        <v>2</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0.6666666667</v>
      </c>
      <c r="B133" s="137" t="s">
        <v>513</v>
      </c>
      <c r="C133" s="138" t="s">
        <v>514</v>
      </c>
      <c r="D133" s="138" t="s">
        <v>515</v>
      </c>
      <c r="E133" s="165" t="s">
        <v>516</v>
      </c>
      <c r="F133" s="114">
        <f>if($E133=Dropdowns!$D119,Dropdowns!$D$1,if($E133=Dropdowns!$E119,Dropdowns!$E$1,if($E133=Dropdowns!$F119,Dropdowns!$F$1,if($E133=Dropdowns!$G119,Dropdowns!$G$1,"N/A"))))</f>
        <v>2</v>
      </c>
    </row>
    <row r="134">
      <c r="A134" s="136" t="str">
        <f>IFS($A133&gt;=0.81, "Best", $A133&gt;=0.61, "Good", $A133&gt;=0.41, "Average", $A133&gt;=0.21, "Fair", TRUE, "Poor")</f>
        <v>Good</v>
      </c>
      <c r="B134" s="137"/>
      <c r="C134" s="138" t="s">
        <v>517</v>
      </c>
      <c r="D134" s="138" t="s">
        <v>518</v>
      </c>
      <c r="E134" s="165" t="s">
        <v>519</v>
      </c>
      <c r="F134" s="114">
        <f>if($E134=Dropdowns!$D120,Dropdowns!$D$1,if($E134=Dropdowns!$E120,Dropdowns!$E$1,if($E134=Dropdowns!$F120,Dropdowns!$F$1,if($E134=Dropdowns!$G120,Dropdowns!$G$1,"N/A"))))</f>
        <v>2</v>
      </c>
    </row>
    <row r="135">
      <c r="A135" s="136"/>
      <c r="B135" s="137"/>
      <c r="C135" s="138" t="s">
        <v>520</v>
      </c>
      <c r="D135" s="138" t="s">
        <v>521</v>
      </c>
      <c r="E135" s="165" t="s">
        <v>724</v>
      </c>
      <c r="F135" s="114">
        <f>if($E135=Dropdowns!$D121,Dropdowns!$D$1,if($E135=Dropdowns!$E121,Dropdowns!$E$1,if($E135=Dropdowns!$F121,Dropdowns!$F$1,if($E135=Dropdowns!$G121,Dropdowns!$G$1,"N/A"))))</f>
        <v>2</v>
      </c>
    </row>
    <row r="136">
      <c r="A136" s="136"/>
      <c r="B136" s="137"/>
      <c r="C136" s="138" t="s">
        <v>523</v>
      </c>
      <c r="D136" s="138" t="s">
        <v>524</v>
      </c>
      <c r="E136" s="165" t="s">
        <v>725</v>
      </c>
      <c r="F136" s="114">
        <f>if($E136=Dropdowns!$D122,Dropdowns!$D$1,if($E136=Dropdowns!$E122,Dropdowns!$E$1,if($E136=Dropdowns!$F122,Dropdowns!$F$1,if($E136=Dropdowns!$G122,Dropdowns!$G$1,"N/A"))))</f>
        <v>2</v>
      </c>
    </row>
    <row r="137">
      <c r="A137" s="136"/>
      <c r="B137" s="137"/>
      <c r="C137" s="138" t="s">
        <v>526</v>
      </c>
      <c r="D137" s="138" t="s">
        <v>527</v>
      </c>
      <c r="E137" s="165" t="s">
        <v>726</v>
      </c>
      <c r="F137" s="114">
        <f>if($E137=Dropdowns!$D123,Dropdowns!$D$1,if($E137=Dropdowns!$E123,Dropdowns!$E$1,if($E137=Dropdowns!$F123,Dropdowns!$F$1,if($E137=Dropdowns!$G123,Dropdowns!$G$1,"N/A"))))</f>
        <v>2</v>
      </c>
    </row>
    <row r="138">
      <c r="A138" s="136"/>
      <c r="B138" s="137"/>
      <c r="C138" s="140" t="s">
        <v>529</v>
      </c>
      <c r="D138" s="138" t="s">
        <v>530</v>
      </c>
      <c r="E138" s="165" t="s">
        <v>727</v>
      </c>
      <c r="F138" s="114">
        <f>if($E138=Dropdowns!$D124,Dropdowns!$D$1,if($E138=Dropdowns!$E124,Dropdowns!$E$1,if($E138=Dropdowns!$F124,Dropdowns!$F$1,if($E138=Dropdowns!$G124,Dropdowns!$G$1,"N/A"))))</f>
        <v>2</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537</v>
      </c>
      <c r="F140" s="114">
        <f>if($E140=Dropdowns!$D126,Dropdowns!$D$1,if($E140=Dropdowns!$E126,Dropdowns!$E$1,if($E140=Dropdowns!$F126,Dropdowns!$F$1,if($E140=Dropdowns!$G126,Dropdowns!$G$1,"N/A"))))</f>
        <v>2</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546</v>
      </c>
      <c r="F143" s="114">
        <f>if($E143=Dropdowns!$D129,Dropdowns!$D$1,if($E143=Dropdowns!$E129,Dropdowns!$E$1,if($E143=Dropdowns!$F129,Dropdowns!$F$1,if($E143=Dropdowns!$G129,Dropdowns!$G$1,"N/A"))))</f>
        <v>2</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0.8717948718</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Best</v>
      </c>
      <c r="B147" s="137"/>
      <c r="C147" s="138" t="s">
        <v>554</v>
      </c>
      <c r="D147" s="138" t="s">
        <v>555</v>
      </c>
      <c r="E147" s="165" t="s">
        <v>556</v>
      </c>
      <c r="F147" s="114">
        <f>if($E147=Dropdowns!$D133,Dropdowns!$D$1,if($E147=Dropdowns!$E133,Dropdowns!$E$1,if($E147=Dropdowns!$F133,Dropdowns!$F$1,if($E147=Dropdowns!$G133,Dropdowns!$G$1,"N/A"))))</f>
        <v>3</v>
      </c>
    </row>
    <row r="148">
      <c r="A148" s="136"/>
      <c r="B148" s="137"/>
      <c r="C148" s="138" t="s">
        <v>557</v>
      </c>
      <c r="D148" s="138" t="s">
        <v>558</v>
      </c>
      <c r="E148" s="165" t="s">
        <v>559</v>
      </c>
      <c r="F148" s="114">
        <f>if($E148=Dropdowns!$D134,Dropdowns!$D$1,if($E148=Dropdowns!$E134,Dropdowns!$E$1,if($E148=Dropdowns!$F134,Dropdowns!$F$1,if($E148=Dropdowns!$G134,Dropdowns!$G$1,"N/A"))))</f>
        <v>3</v>
      </c>
    </row>
    <row r="149">
      <c r="A149" s="136"/>
      <c r="B149" s="137"/>
      <c r="C149" s="140" t="s">
        <v>560</v>
      </c>
      <c r="D149" s="138" t="s">
        <v>561</v>
      </c>
      <c r="E149" s="165" t="s">
        <v>815</v>
      </c>
      <c r="F149" s="114">
        <f>if($E149=Dropdowns!$D135,Dropdowns!$D$1,if($E149=Dropdowns!$E135,Dropdowns!$E$1,if($E149=Dropdowns!$F135,Dropdowns!$F$1,if($E149=Dropdowns!$G135,Dropdowns!$G$1,"N/A"))))</f>
        <v>3</v>
      </c>
    </row>
    <row r="150">
      <c r="A150" s="136"/>
      <c r="B150" s="137"/>
      <c r="C150" s="138" t="s">
        <v>563</v>
      </c>
      <c r="D150" s="138" t="s">
        <v>564</v>
      </c>
      <c r="E150" s="165" t="s">
        <v>565</v>
      </c>
      <c r="F150" s="114">
        <f>if($E150=Dropdowns!$D136,Dropdowns!$D$1,if($E150=Dropdowns!$E136,Dropdowns!$E$1,if($E150=Dropdowns!$F136,Dropdowns!$F$1,if($E150=Dropdowns!$G136,Dropdowns!$G$1,"N/A"))))</f>
        <v>3</v>
      </c>
    </row>
    <row r="151">
      <c r="A151" s="136"/>
      <c r="B151" s="137"/>
      <c r="C151" s="138" t="s">
        <v>566</v>
      </c>
      <c r="D151" s="138" t="s">
        <v>567</v>
      </c>
      <c r="E151" s="165" t="s">
        <v>568</v>
      </c>
      <c r="F151" s="114">
        <f>if($E151=Dropdowns!$D137,Dropdowns!$D$1,if($E151=Dropdowns!$E137,Dropdowns!$E$1,if($E151=Dropdowns!$F137,Dropdowns!$F$1,if($E151=Dropdowns!$G137,Dropdowns!$G$1,"N/A"))))</f>
        <v>3</v>
      </c>
    </row>
    <row r="152">
      <c r="A152" s="136"/>
      <c r="B152" s="137"/>
      <c r="C152" s="138" t="s">
        <v>569</v>
      </c>
      <c r="D152" s="138" t="s">
        <v>570</v>
      </c>
      <c r="E152" s="165" t="s">
        <v>571</v>
      </c>
      <c r="F152" s="114">
        <f>if($E152=Dropdowns!$D138,Dropdowns!$D$1,if($E152=Dropdowns!$E138,Dropdowns!$E$1,if($E152=Dropdowns!$F138,Dropdowns!$F$1,if($E152=Dropdowns!$G138,Dropdowns!$G$1,"N/A"))))</f>
        <v>3</v>
      </c>
    </row>
    <row r="153">
      <c r="A153" s="136"/>
      <c r="B153" s="137"/>
      <c r="C153" s="140" t="s">
        <v>572</v>
      </c>
      <c r="D153" s="138" t="s">
        <v>573</v>
      </c>
      <c r="E153" s="165" t="s">
        <v>816</v>
      </c>
      <c r="F153" s="114">
        <f>if($E153=Dropdowns!$D139,Dropdowns!$D$1,if($E153=Dropdowns!$E139,Dropdowns!$E$1,if($E153=Dropdowns!$F139,Dropdowns!$F$1,if($E153=Dropdowns!$G139,Dropdowns!$G$1,"N/A"))))</f>
        <v>2</v>
      </c>
    </row>
    <row r="154">
      <c r="A154" s="136"/>
      <c r="B154" s="137"/>
      <c r="C154" s="138" t="s">
        <v>575</v>
      </c>
      <c r="D154" s="138" t="s">
        <v>576</v>
      </c>
      <c r="E154" s="165" t="s">
        <v>772</v>
      </c>
      <c r="F154" s="114">
        <f>if($E154=Dropdowns!$D140,Dropdowns!$D$1,if($E154=Dropdowns!$E140,Dropdowns!$E$1,if($E154=Dropdowns!$F140,Dropdowns!$F$1,if($E154=Dropdowns!$G140,Dropdowns!$G$1,"N/A"))))</f>
        <v>2</v>
      </c>
    </row>
    <row r="155">
      <c r="A155" s="136"/>
      <c r="B155" s="137"/>
      <c r="C155" s="138" t="s">
        <v>578</v>
      </c>
      <c r="D155" s="138" t="s">
        <v>579</v>
      </c>
      <c r="E155" s="165" t="s">
        <v>874</v>
      </c>
      <c r="F155" s="114">
        <f>if($E155=Dropdowns!$D141,Dropdowns!$D$1,if($E155=Dropdowns!$E141,Dropdowns!$E$1,if($E155=Dropdowns!$F141,Dropdowns!$F$1,if($E155=Dropdowns!$G141,Dropdowns!$G$1,"N/A"))))</f>
        <v>3</v>
      </c>
    </row>
    <row r="156">
      <c r="A156" s="136"/>
      <c r="B156" s="137"/>
      <c r="C156" s="138" t="s">
        <v>581</v>
      </c>
      <c r="D156" s="138" t="s">
        <v>582</v>
      </c>
      <c r="E156" s="165" t="s">
        <v>818</v>
      </c>
      <c r="F156" s="114">
        <f>if($E156=Dropdowns!$D142,Dropdowns!$D$1,if($E156=Dropdowns!$E142,Dropdowns!$E$1,if($E156=Dropdowns!$F142,Dropdowns!$F$1,if($E156=Dropdowns!$G142,Dropdowns!$G$1,"N/A"))))</f>
        <v>2</v>
      </c>
    </row>
    <row r="157">
      <c r="A157" s="136"/>
      <c r="B157" s="137"/>
      <c r="C157" s="138" t="s">
        <v>584</v>
      </c>
      <c r="D157" s="138" t="s">
        <v>585</v>
      </c>
      <c r="E157" s="165" t="s">
        <v>819</v>
      </c>
      <c r="F157" s="114">
        <f>if($E157=Dropdowns!$D143,Dropdowns!$D$1,if($E157=Dropdowns!$E143,Dropdowns!$E$1,if($E157=Dropdowns!$F143,Dropdowns!$F$1,if($E157=Dropdowns!$G143,Dropdowns!$G$1,"N/A"))))</f>
        <v>2</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0.6666666667</v>
      </c>
      <c r="B160" s="137" t="s">
        <v>590</v>
      </c>
      <c r="C160" s="138" t="s">
        <v>591</v>
      </c>
      <c r="D160" s="138" t="s">
        <v>592</v>
      </c>
      <c r="E160" s="165" t="s">
        <v>906</v>
      </c>
      <c r="F160" s="114">
        <f>if($E160=Dropdowns!$D146,Dropdowns!$D$1,if($E160=Dropdowns!$E146,Dropdowns!$E$1,if($E160=Dropdowns!$F146,Dropdowns!$F$1,if($E160=Dropdowns!$G146,Dropdowns!$G$1,"N/A"))))</f>
        <v>2</v>
      </c>
    </row>
    <row r="161">
      <c r="A161" s="136" t="str">
        <f>IFS($A160&gt;=0.81, "Best", $A160&gt;=0.61, "Good", $A160&gt;=0.41, "Average", $A160&gt;=0.21, "Fair", TRUE, "Poor")</f>
        <v>Good</v>
      </c>
      <c r="B161" s="137"/>
      <c r="C161" s="138" t="s">
        <v>594</v>
      </c>
      <c r="D161" s="138" t="s">
        <v>595</v>
      </c>
      <c r="E161" s="165" t="s">
        <v>907</v>
      </c>
      <c r="F161" s="114">
        <f>if($E161=Dropdowns!$D147,Dropdowns!$D$1,if($E161=Dropdowns!$E147,Dropdowns!$E$1,if($E161=Dropdowns!$F147,Dropdowns!$F$1,if($E161=Dropdowns!$G147,Dropdowns!$G$1,"N/A"))))</f>
        <v>2</v>
      </c>
    </row>
    <row r="162">
      <c r="A162" s="136"/>
      <c r="B162" s="137"/>
      <c r="C162" s="138" t="s">
        <v>597</v>
      </c>
      <c r="D162" s="138" t="s">
        <v>598</v>
      </c>
      <c r="E162" s="165" t="s">
        <v>732</v>
      </c>
      <c r="F162" s="114">
        <f>if($E162=Dropdowns!$D148,Dropdowns!$D$1,if($E162=Dropdowns!$E148,Dropdowns!$E$1,if($E162=Dropdowns!$F148,Dropdowns!$F$1,if($E162=Dropdowns!$G148,Dropdowns!$G$1,"N/A"))))</f>
        <v>2</v>
      </c>
    </row>
    <row r="163">
      <c r="A163" s="136"/>
      <c r="B163" s="137"/>
      <c r="C163" s="138" t="s">
        <v>600</v>
      </c>
      <c r="D163" s="138" t="s">
        <v>601</v>
      </c>
      <c r="E163" s="165" t="s">
        <v>733</v>
      </c>
      <c r="F163" s="114">
        <f>if($E163=Dropdowns!$D149,Dropdowns!$D$1,if($E163=Dropdowns!$E149,Dropdowns!$E$1,if($E163=Dropdowns!$F149,Dropdowns!$F$1,if($E163=Dropdowns!$G149,Dropdowns!$G$1,"N/A"))))</f>
        <v>2</v>
      </c>
    </row>
    <row r="164">
      <c r="A164" s="136"/>
      <c r="B164" s="137"/>
      <c r="C164" s="138" t="s">
        <v>603</v>
      </c>
      <c r="D164" s="138" t="s">
        <v>604</v>
      </c>
      <c r="E164" s="165" t="s">
        <v>734</v>
      </c>
      <c r="F164" s="114">
        <f>if($E164=Dropdowns!$D150,Dropdowns!$D$1,if($E164=Dropdowns!$E150,Dropdowns!$E$1,if($E164=Dropdowns!$F150,Dropdowns!$F$1,if($E164=Dropdowns!$G150,Dropdowns!$G$1,"N/A"))))</f>
        <v>2</v>
      </c>
    </row>
    <row r="165">
      <c r="A165" s="136"/>
      <c r="B165" s="137"/>
      <c r="C165" s="138" t="s">
        <v>606</v>
      </c>
      <c r="D165" s="138" t="s">
        <v>607</v>
      </c>
      <c r="E165" s="165" t="s">
        <v>970</v>
      </c>
      <c r="F165" s="114">
        <f>if($E165=Dropdowns!$D151,Dropdowns!$D$1,if($E165=Dropdowns!$E151,Dropdowns!$E$1,if($E165=Dropdowns!$F151,Dropdowns!$F$1,if($E165=Dropdowns!$G151,Dropdowns!$G$1,"N/A"))))</f>
        <v>2</v>
      </c>
    </row>
    <row r="166">
      <c r="A166" s="136"/>
      <c r="B166" s="137"/>
      <c r="C166" s="138" t="s">
        <v>609</v>
      </c>
      <c r="D166" s="138" t="s">
        <v>610</v>
      </c>
      <c r="E166" s="165" t="s">
        <v>777</v>
      </c>
      <c r="F166" s="114">
        <f>if($E166=Dropdowns!$D152,Dropdowns!$D$1,if($E166=Dropdowns!$E152,Dropdowns!$E$1,if($E166=Dropdowns!$F152,Dropdowns!$F$1,if($E166=Dropdowns!$G152,Dropdowns!$G$1,"N/A"))))</f>
        <v>2</v>
      </c>
    </row>
    <row r="167">
      <c r="A167" s="136"/>
      <c r="B167" s="137"/>
      <c r="C167" s="138" t="s">
        <v>612</v>
      </c>
      <c r="D167" s="138" t="s">
        <v>613</v>
      </c>
      <c r="E167" s="165" t="s">
        <v>820</v>
      </c>
      <c r="F167" s="114">
        <f>if($E167=Dropdowns!$D153,Dropdowns!$D$1,if($E167=Dropdowns!$E153,Dropdowns!$E$1,if($E167=Dropdowns!$F153,Dropdowns!$F$1,if($E167=Dropdowns!$G153,Dropdowns!$G$1,"N/A"))))</f>
        <v>2</v>
      </c>
    </row>
    <row r="168">
      <c r="A168" s="136"/>
      <c r="B168" s="137"/>
      <c r="C168" s="138" t="s">
        <v>615</v>
      </c>
      <c r="D168" s="138" t="s">
        <v>616</v>
      </c>
      <c r="E168" s="165" t="s">
        <v>849</v>
      </c>
      <c r="F168" s="114">
        <f>if($E168=Dropdowns!$D154,Dropdowns!$D$1,if($E168=Dropdowns!$E154,Dropdowns!$E$1,if($E168=Dropdowns!$F154,Dropdowns!$F$1,if($E168=Dropdowns!$G154,Dropdowns!$G$1,"N/A"))))</f>
        <v>2</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629</v>
      </c>
      <c r="F172" s="114">
        <f>if($E172=Dropdowns!$D158,Dropdowns!$D$1,if($E172=Dropdowns!$E158,Dropdowns!$E$1,if($E172=Dropdowns!$F158,Dropdowns!$F$1,if($E172=Dropdowns!$G158,Dropdowns!$G$1,"N/A"))))</f>
        <v>2</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735</v>
      </c>
      <c r="F178" s="114">
        <f>if($E178=Dropdowns!$D164,Dropdowns!$D$1,if($E178=Dropdowns!$E164,Dropdowns!$E$1,if($E178=Dropdowns!$F164,Dropdowns!$F$1,if($E178=Dropdowns!$G164,Dropdowns!$G$1,"N/A"))))</f>
        <v>2</v>
      </c>
    </row>
    <row r="179">
      <c r="A179" s="136"/>
      <c r="B179" s="137"/>
      <c r="C179" s="138" t="s">
        <v>648</v>
      </c>
      <c r="D179" s="138" t="s">
        <v>649</v>
      </c>
      <c r="E179" s="165" t="s">
        <v>851</v>
      </c>
      <c r="F179" s="114">
        <f>if($E179=Dropdowns!$D165,Dropdowns!$D$1,if($E179=Dropdowns!$E165,Dropdowns!$E$1,if($E179=Dropdowns!$F165,Dropdowns!$F$1,if($E179=Dropdowns!$G165,Dropdowns!$G$1,"N/A"))))</f>
        <v>2</v>
      </c>
    </row>
    <row r="180">
      <c r="A180" s="136"/>
      <c r="B180" s="137"/>
      <c r="C180" s="138" t="s">
        <v>651</v>
      </c>
      <c r="D180" s="138" t="s">
        <v>652</v>
      </c>
      <c r="E180" s="165" t="s">
        <v>778</v>
      </c>
      <c r="F180" s="114">
        <f>if($E180=Dropdowns!$D166,Dropdowns!$D$1,if($E180=Dropdowns!$E166,Dropdowns!$E$1,if($E180=Dropdowns!$F166,Dropdowns!$F$1,if($E180=Dropdowns!$G166,Dropdowns!$G$1,"N/A"))))</f>
        <v>2</v>
      </c>
    </row>
    <row r="181">
      <c r="A181" s="136"/>
      <c r="B181" s="137"/>
      <c r="C181" s="138" t="s">
        <v>654</v>
      </c>
      <c r="D181" s="138" t="s">
        <v>655</v>
      </c>
      <c r="E181" s="165" t="s">
        <v>779</v>
      </c>
      <c r="F181" s="114">
        <f>if($E181=Dropdowns!$D167,Dropdowns!$D$1,if($E181=Dropdowns!$E167,Dropdowns!$E$1,if($E181=Dropdowns!$F167,Dropdowns!$F$1,if($E181=Dropdowns!$G167,Dropdowns!$G$1,"N/A"))))</f>
        <v>2</v>
      </c>
    </row>
    <row r="182">
      <c r="A182" s="136"/>
      <c r="B182" s="137"/>
      <c r="C182" s="138" t="s">
        <v>657</v>
      </c>
      <c r="D182" s="138" t="s">
        <v>658</v>
      </c>
      <c r="E182" s="165" t="s">
        <v>971</v>
      </c>
      <c r="F182" s="114">
        <f>if($E182=Dropdowns!$D168,Dropdowns!$D$1,if($E182=Dropdowns!$E168,Dropdowns!$E$1,if($E182=Dropdowns!$F168,Dropdowns!$F$1,if($E182=Dropdowns!$G168,Dropdowns!$G$1,"N/A"))))</f>
        <v>2</v>
      </c>
    </row>
    <row r="183">
      <c r="A183" s="136"/>
      <c r="B183" s="137"/>
      <c r="C183" s="138" t="s">
        <v>660</v>
      </c>
      <c r="D183" s="138" t="s">
        <v>661</v>
      </c>
      <c r="E183" s="165" t="s">
        <v>821</v>
      </c>
      <c r="F183" s="114">
        <f>if($E183=Dropdowns!$D169,Dropdowns!$D$1,if($E183=Dropdowns!$E169,Dropdowns!$E$1,if($E183=Dropdowns!$F169,Dropdowns!$F$1,if($E183=Dropdowns!$G169,Dropdowns!$G$1,"N/A"))))</f>
        <v>2</v>
      </c>
    </row>
    <row r="184">
      <c r="A184" s="136"/>
      <c r="B184" s="137"/>
      <c r="C184" s="138" t="s">
        <v>663</v>
      </c>
      <c r="D184" s="138" t="s">
        <v>664</v>
      </c>
      <c r="E184" s="165" t="s">
        <v>736</v>
      </c>
      <c r="F184" s="114">
        <f>if($E184=Dropdowns!$D170,Dropdowns!$D$1,if($E184=Dropdowns!$E170,Dropdowns!$E$1,if($E184=Dropdowns!$F170,Dropdowns!$F$1,if($E184=Dropdowns!$G170,Dropdowns!$G$1,"N/A"))))</f>
        <v>2</v>
      </c>
    </row>
    <row r="185">
      <c r="A185" s="136"/>
      <c r="B185" s="137"/>
      <c r="C185" s="138" t="s">
        <v>666</v>
      </c>
      <c r="D185" s="138" t="s">
        <v>667</v>
      </c>
      <c r="E185" s="165" t="s">
        <v>668</v>
      </c>
      <c r="F185" s="114">
        <f>if($E185=Dropdowns!$D171,Dropdowns!$D$1,if($E185=Dropdowns!$E171,Dropdowns!$E$1,if($E185=Dropdowns!$F171,Dropdowns!$F$1,if($E185=Dropdowns!$G171,Dropdowns!$G$1,"N/A"))))</f>
        <v>2</v>
      </c>
    </row>
    <row r="186">
      <c r="A186" s="113"/>
      <c r="B186" s="129"/>
      <c r="C186" s="130"/>
      <c r="D186" s="151"/>
      <c r="E186" s="131"/>
      <c r="F186" s="114"/>
    </row>
    <row r="187">
      <c r="A187" s="152" t="s">
        <v>669</v>
      </c>
      <c r="F187" s="114"/>
    </row>
    <row r="188">
      <c r="A188" s="170" t="s">
        <v>1074</v>
      </c>
      <c r="B188" s="138"/>
      <c r="C188" s="130"/>
      <c r="D188" s="154" t="s">
        <v>671</v>
      </c>
      <c r="E188" s="131"/>
      <c r="F188" s="114"/>
    </row>
    <row r="189">
      <c r="A189" s="170" t="s">
        <v>1075</v>
      </c>
      <c r="B189" s="138"/>
      <c r="C189" s="155"/>
      <c r="D189" s="154" t="s">
        <v>673</v>
      </c>
      <c r="E189" s="131"/>
      <c r="F189" s="114"/>
    </row>
    <row r="190">
      <c r="A190" s="176"/>
      <c r="B190" s="138"/>
      <c r="C190" s="130"/>
      <c r="D190" s="156" t="s">
        <v>675</v>
      </c>
      <c r="E190" s="131"/>
      <c r="F190" s="114"/>
    </row>
    <row r="191">
      <c r="A191" s="176"/>
      <c r="B191" s="138"/>
      <c r="C191" s="130"/>
      <c r="D191" s="154" t="s">
        <v>677</v>
      </c>
      <c r="E191" s="131"/>
      <c r="F191" s="114"/>
    </row>
    <row r="192">
      <c r="A192" s="176"/>
      <c r="B192" s="138"/>
      <c r="C192" s="130"/>
      <c r="D192" s="154" t="s">
        <v>679</v>
      </c>
      <c r="E192" s="131"/>
      <c r="F192" s="114"/>
    </row>
    <row r="193">
      <c r="A193" s="176"/>
      <c r="B193" s="129"/>
      <c r="C193" s="155"/>
      <c r="D193" s="151"/>
      <c r="E193" s="131"/>
      <c r="F193" s="114"/>
    </row>
    <row r="194">
      <c r="A194" s="176"/>
      <c r="B194" s="129"/>
      <c r="C194" s="155"/>
      <c r="D194" s="151"/>
      <c r="E194" s="131"/>
      <c r="F194" s="114"/>
    </row>
    <row r="195">
      <c r="A195" s="157"/>
      <c r="B195" s="129"/>
      <c r="C195" s="155"/>
      <c r="D195" s="151"/>
      <c r="E195" s="131"/>
      <c r="F195" s="114"/>
    </row>
    <row r="196">
      <c r="A196" s="157" t="s">
        <v>63</v>
      </c>
      <c r="B196" s="158" t="s">
        <v>680</v>
      </c>
      <c r="C196" s="155"/>
      <c r="D196" s="151"/>
      <c r="E196" s="131"/>
      <c r="F196" s="114"/>
    </row>
    <row r="197">
      <c r="A197" s="157" t="s">
        <v>681</v>
      </c>
      <c r="B197" s="159" t="s">
        <v>682</v>
      </c>
      <c r="F197" s="114"/>
    </row>
    <row r="198">
      <c r="A198" s="157"/>
      <c r="B198" s="129"/>
      <c r="C198" s="155"/>
      <c r="D198" s="151"/>
      <c r="E198" s="131"/>
      <c r="F198" s="114"/>
    </row>
    <row r="199">
      <c r="A199" s="157"/>
      <c r="B199" s="129"/>
      <c r="C199" s="155"/>
      <c r="D199" s="151"/>
      <c r="E199" s="131"/>
      <c r="F199" s="114"/>
    </row>
  </sheetData>
  <mergeCells count="15">
    <mergeCell ref="C8:D8"/>
    <mergeCell ref="C9:D9"/>
    <mergeCell ref="C10:D10"/>
    <mergeCell ref="A11:E11"/>
    <mergeCell ref="A12:E12"/>
    <mergeCell ref="A13:E13"/>
    <mergeCell ref="A187:E187"/>
    <mergeCell ref="B197:E197"/>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3" priority="11" operator="between">
      <formula>"101%"</formula>
      <formula>"66%"</formula>
    </cfRule>
  </conditionalFormatting>
  <conditionalFormatting sqref="B5:B6">
    <cfRule type="cellIs" dxfId="5" priority="12" operator="between">
      <formula>"67%"</formula>
      <formula>"32%"</formula>
    </cfRule>
  </conditionalFormatting>
  <conditionalFormatting sqref="B5:B6">
    <cfRule type="cellIs" dxfId="7" priority="13" operator="lessThanOrEqual">
      <formula>"33%"</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B7:B10">
      <formula1>"✅ Yes,🚫 No,⚠️ Under 18 With Parent Consent Only,🟠 With caution,⚠️ With caution, Parent consent for under 13,⚠️ With caution, Parent consent for 11-15,✅ Safe for 16+"</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D190"/>
    <hyperlink r:id="rId7" ref="D191"/>
    <hyperlink r:id="rId8" ref="D192"/>
    <hyperlink r:id="rId9" ref="B196"/>
  </hyperlinks>
  <drawing r:id="rId10"/>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00"/>
    <outlinePr summaryBelow="0" summaryRight="0"/>
    <pageSetUpPr fitToPage="1"/>
  </sheetPr>
  <sheetViews>
    <sheetView workbookViewId="0"/>
  </sheetViews>
  <sheetFormatPr customHeight="1" defaultColWidth="12.63" defaultRowHeight="15.75"/>
  <cols>
    <col customWidth="1" min="1" max="1" width="17.63"/>
    <col customWidth="1" min="2" max="2" width="17.5"/>
    <col customWidth="1" min="3" max="3" width="17.63"/>
    <col customWidth="1" min="4" max="4" width="25.13"/>
    <col customWidth="1" min="5" max="5" width="17.63"/>
    <col customWidth="1" min="6" max="6" width="25.13"/>
    <col customWidth="1" min="7" max="7" width="17.63"/>
    <col customWidth="1" min="8" max="8" width="25.13"/>
  </cols>
  <sheetData>
    <row r="1">
      <c r="A1" s="67" t="s">
        <v>137</v>
      </c>
    </row>
    <row r="2">
      <c r="A2" s="68" t="s">
        <v>138</v>
      </c>
    </row>
    <row r="4">
      <c r="A4" s="69" t="s">
        <v>139</v>
      </c>
      <c r="B4" s="70" t="s">
        <v>140</v>
      </c>
      <c r="C4" s="51"/>
      <c r="D4" s="71" t="s">
        <v>141</v>
      </c>
      <c r="E4" s="50"/>
      <c r="F4" s="50"/>
      <c r="G4" s="50"/>
      <c r="H4" s="51"/>
    </row>
    <row r="5">
      <c r="A5" s="72"/>
      <c r="B5" s="73" t="s">
        <v>142</v>
      </c>
      <c r="C5" s="74"/>
      <c r="D5" s="75" t="s">
        <v>143</v>
      </c>
      <c r="H5" s="74"/>
    </row>
    <row r="6">
      <c r="A6" s="72"/>
      <c r="B6" s="76" t="s">
        <v>144</v>
      </c>
      <c r="C6" s="74"/>
      <c r="D6" s="77" t="s">
        <v>145</v>
      </c>
      <c r="H6" s="74"/>
    </row>
    <row r="7">
      <c r="A7" s="78"/>
      <c r="B7" s="79" t="s">
        <v>146</v>
      </c>
      <c r="C7" s="56"/>
      <c r="D7" s="80" t="s">
        <v>147</v>
      </c>
      <c r="E7" s="53"/>
      <c r="F7" s="53"/>
      <c r="G7" s="53"/>
      <c r="H7" s="56"/>
    </row>
    <row r="8">
      <c r="A8" s="81" t="s">
        <v>148</v>
      </c>
      <c r="B8" s="82"/>
      <c r="C8" s="82"/>
      <c r="D8" s="82"/>
      <c r="E8" s="82"/>
      <c r="F8" s="82"/>
      <c r="G8" s="82"/>
      <c r="H8" s="83"/>
    </row>
    <row r="10">
      <c r="A10" s="49" t="s">
        <v>122</v>
      </c>
      <c r="B10" s="50"/>
      <c r="C10" s="50"/>
      <c r="D10" s="50"/>
      <c r="E10" s="50"/>
      <c r="F10" s="50"/>
      <c r="G10" s="50"/>
      <c r="H10" s="51"/>
    </row>
    <row r="11">
      <c r="A11" s="52" t="s">
        <v>123</v>
      </c>
      <c r="B11" s="53"/>
      <c r="C11" s="53"/>
      <c r="D11" s="53"/>
      <c r="E11" s="53"/>
      <c r="F11" s="53"/>
      <c r="G11" s="53"/>
      <c r="H11" s="56"/>
    </row>
    <row r="13">
      <c r="A13" s="84" t="s">
        <v>149</v>
      </c>
      <c r="B13" s="51"/>
      <c r="C13" s="84" t="s">
        <v>150</v>
      </c>
      <c r="D13" s="51"/>
      <c r="E13" s="85">
        <v>45451.0</v>
      </c>
      <c r="F13" s="51"/>
      <c r="G13" s="85">
        <v>45547.0</v>
      </c>
      <c r="H13" s="51"/>
    </row>
    <row r="14">
      <c r="A14" s="86" t="s">
        <v>151</v>
      </c>
      <c r="B14" s="87" t="s">
        <v>152</v>
      </c>
      <c r="C14" s="86" t="s">
        <v>151</v>
      </c>
      <c r="D14" s="88" t="s">
        <v>152</v>
      </c>
      <c r="E14" s="86" t="s">
        <v>151</v>
      </c>
      <c r="F14" s="88" t="s">
        <v>152</v>
      </c>
      <c r="G14" s="86" t="s">
        <v>151</v>
      </c>
      <c r="H14" s="87" t="s">
        <v>152</v>
      </c>
    </row>
    <row r="15">
      <c r="A15" s="89" t="s">
        <v>13</v>
      </c>
      <c r="B15" s="90" t="s">
        <v>140</v>
      </c>
      <c r="C15" s="89" t="s">
        <v>32</v>
      </c>
      <c r="D15" s="90" t="s">
        <v>140</v>
      </c>
      <c r="E15" s="89" t="s">
        <v>32</v>
      </c>
      <c r="F15" s="90" t="s">
        <v>140</v>
      </c>
      <c r="G15" s="89" t="s">
        <v>32</v>
      </c>
      <c r="H15" s="91" t="s">
        <v>140</v>
      </c>
    </row>
    <row r="16">
      <c r="A16" s="89" t="s">
        <v>17</v>
      </c>
      <c r="B16" s="90" t="s">
        <v>140</v>
      </c>
      <c r="C16" s="89" t="s">
        <v>66</v>
      </c>
      <c r="D16" s="90" t="s">
        <v>140</v>
      </c>
      <c r="E16" s="89" t="s">
        <v>35</v>
      </c>
      <c r="F16" s="90" t="s">
        <v>140</v>
      </c>
      <c r="G16" s="89" t="s">
        <v>35</v>
      </c>
      <c r="H16" s="91" t="s">
        <v>140</v>
      </c>
    </row>
    <row r="17">
      <c r="A17" s="89" t="s">
        <v>24</v>
      </c>
      <c r="B17" s="90" t="s">
        <v>140</v>
      </c>
      <c r="C17" s="89" t="s">
        <v>35</v>
      </c>
      <c r="D17" s="90" t="s">
        <v>142</v>
      </c>
      <c r="E17" s="89" t="s">
        <v>47</v>
      </c>
      <c r="F17" s="90" t="s">
        <v>140</v>
      </c>
      <c r="G17" s="89" t="s">
        <v>47</v>
      </c>
      <c r="H17" s="91" t="s">
        <v>140</v>
      </c>
    </row>
    <row r="18">
      <c r="A18" s="89" t="s">
        <v>23</v>
      </c>
      <c r="B18" s="90" t="s">
        <v>140</v>
      </c>
      <c r="C18" s="89" t="s">
        <v>47</v>
      </c>
      <c r="D18" s="90" t="s">
        <v>142</v>
      </c>
      <c r="E18" s="89" t="s">
        <v>66</v>
      </c>
      <c r="F18" s="90" t="s">
        <v>140</v>
      </c>
      <c r="G18" s="89" t="s">
        <v>30</v>
      </c>
      <c r="H18" s="91" t="s">
        <v>140</v>
      </c>
    </row>
    <row r="19">
      <c r="A19" s="89" t="s">
        <v>32</v>
      </c>
      <c r="B19" s="90" t="s">
        <v>140</v>
      </c>
      <c r="C19" s="89" t="s">
        <v>59</v>
      </c>
      <c r="D19" s="90" t="s">
        <v>142</v>
      </c>
      <c r="E19" s="89" t="s">
        <v>118</v>
      </c>
      <c r="F19" s="90" t="s">
        <v>140</v>
      </c>
      <c r="G19" s="89" t="s">
        <v>134</v>
      </c>
      <c r="H19" s="91" t="s">
        <v>140</v>
      </c>
    </row>
    <row r="20">
      <c r="A20" s="89" t="s">
        <v>14</v>
      </c>
      <c r="B20" s="90" t="s">
        <v>140</v>
      </c>
      <c r="C20" s="89" t="s">
        <v>42</v>
      </c>
      <c r="D20" s="90" t="s">
        <v>142</v>
      </c>
      <c r="E20" s="89" t="s">
        <v>24</v>
      </c>
      <c r="F20" s="90" t="s">
        <v>142</v>
      </c>
      <c r="G20" s="89" t="s">
        <v>60</v>
      </c>
      <c r="H20" s="91" t="s">
        <v>140</v>
      </c>
    </row>
    <row r="21">
      <c r="A21" s="89" t="s">
        <v>35</v>
      </c>
      <c r="B21" s="90" t="s">
        <v>140</v>
      </c>
      <c r="C21" s="89" t="s">
        <v>134</v>
      </c>
      <c r="D21" s="90" t="s">
        <v>142</v>
      </c>
      <c r="E21" s="89" t="s">
        <v>23</v>
      </c>
      <c r="F21" s="90" t="s">
        <v>142</v>
      </c>
      <c r="G21" s="89" t="s">
        <v>66</v>
      </c>
      <c r="H21" s="91" t="s">
        <v>140</v>
      </c>
    </row>
    <row r="22">
      <c r="A22" s="89" t="s">
        <v>33</v>
      </c>
      <c r="B22" s="90" t="s">
        <v>140</v>
      </c>
      <c r="C22" s="89" t="s">
        <v>94</v>
      </c>
      <c r="D22" s="90" t="s">
        <v>142</v>
      </c>
      <c r="E22" s="89" t="s">
        <v>27</v>
      </c>
      <c r="F22" s="90" t="s">
        <v>142</v>
      </c>
      <c r="G22" s="89" t="s">
        <v>132</v>
      </c>
      <c r="H22" s="91" t="s">
        <v>140</v>
      </c>
    </row>
    <row r="23">
      <c r="A23" s="89" t="s">
        <v>47</v>
      </c>
      <c r="B23" s="90" t="s">
        <v>140</v>
      </c>
      <c r="C23" s="89" t="s">
        <v>75</v>
      </c>
      <c r="D23" s="90" t="s">
        <v>142</v>
      </c>
      <c r="E23" s="89" t="s">
        <v>59</v>
      </c>
      <c r="F23" s="90" t="s">
        <v>142</v>
      </c>
      <c r="G23" s="89" t="s">
        <v>110</v>
      </c>
      <c r="H23" s="91" t="s">
        <v>140</v>
      </c>
    </row>
    <row r="24">
      <c r="A24" s="89" t="s">
        <v>59</v>
      </c>
      <c r="B24" s="90" t="s">
        <v>140</v>
      </c>
      <c r="C24" s="89" t="s">
        <v>116</v>
      </c>
      <c r="D24" s="90" t="s">
        <v>142</v>
      </c>
      <c r="E24" s="89" t="s">
        <v>42</v>
      </c>
      <c r="F24" s="90" t="s">
        <v>142</v>
      </c>
      <c r="G24" s="89" t="s">
        <v>49</v>
      </c>
      <c r="H24" s="91" t="s">
        <v>140</v>
      </c>
    </row>
    <row r="25">
      <c r="A25" s="89" t="s">
        <v>70</v>
      </c>
      <c r="B25" s="90" t="s">
        <v>140</v>
      </c>
      <c r="C25" s="89" t="s">
        <v>49</v>
      </c>
      <c r="D25" s="90" t="s">
        <v>142</v>
      </c>
      <c r="E25" s="89" t="s">
        <v>134</v>
      </c>
      <c r="F25" s="90" t="s">
        <v>142</v>
      </c>
      <c r="G25" s="89" t="s">
        <v>118</v>
      </c>
      <c r="H25" s="91" t="s">
        <v>140</v>
      </c>
    </row>
    <row r="26">
      <c r="A26" s="89" t="s">
        <v>30</v>
      </c>
      <c r="B26" s="90" t="s">
        <v>140</v>
      </c>
      <c r="C26" s="89" t="s">
        <v>118</v>
      </c>
      <c r="D26" s="90" t="s">
        <v>142</v>
      </c>
      <c r="E26" s="89" t="s">
        <v>94</v>
      </c>
      <c r="F26" s="90" t="s">
        <v>142</v>
      </c>
      <c r="G26" s="89" t="s">
        <v>74</v>
      </c>
      <c r="H26" s="91" t="s">
        <v>153</v>
      </c>
    </row>
    <row r="27">
      <c r="A27" s="89" t="s">
        <v>74</v>
      </c>
      <c r="B27" s="90" t="s">
        <v>140</v>
      </c>
      <c r="C27" s="89" t="s">
        <v>24</v>
      </c>
      <c r="D27" s="90" t="s">
        <v>154</v>
      </c>
      <c r="E27" s="89" t="s">
        <v>75</v>
      </c>
      <c r="F27" s="90" t="s">
        <v>142</v>
      </c>
      <c r="G27" s="89" t="s">
        <v>13</v>
      </c>
      <c r="H27" s="91" t="s">
        <v>142</v>
      </c>
    </row>
    <row r="28">
      <c r="A28" s="89" t="s">
        <v>45</v>
      </c>
      <c r="B28" s="90" t="s">
        <v>140</v>
      </c>
      <c r="C28" s="89" t="s">
        <v>30</v>
      </c>
      <c r="D28" s="90" t="s">
        <v>154</v>
      </c>
      <c r="E28" s="89" t="s">
        <v>116</v>
      </c>
      <c r="F28" s="90" t="s">
        <v>142</v>
      </c>
      <c r="G28" s="89" t="s">
        <v>24</v>
      </c>
      <c r="H28" s="91" t="s">
        <v>142</v>
      </c>
    </row>
    <row r="29">
      <c r="A29" s="89" t="s">
        <v>134</v>
      </c>
      <c r="B29" s="90" t="s">
        <v>140</v>
      </c>
      <c r="C29" s="89" t="s">
        <v>60</v>
      </c>
      <c r="D29" s="90" t="s">
        <v>154</v>
      </c>
      <c r="E29" s="89" t="s">
        <v>49</v>
      </c>
      <c r="F29" s="90" t="s">
        <v>142</v>
      </c>
      <c r="G29" s="89" t="s">
        <v>23</v>
      </c>
      <c r="H29" s="91" t="s">
        <v>142</v>
      </c>
    </row>
    <row r="30">
      <c r="A30" s="89" t="s">
        <v>48</v>
      </c>
      <c r="B30" s="90" t="s">
        <v>140</v>
      </c>
      <c r="C30" s="89" t="s">
        <v>132</v>
      </c>
      <c r="D30" s="90" t="s">
        <v>154</v>
      </c>
      <c r="E30" s="89" t="s">
        <v>30</v>
      </c>
      <c r="F30" s="90" t="s">
        <v>154</v>
      </c>
      <c r="G30" s="89" t="s">
        <v>29</v>
      </c>
      <c r="H30" s="91" t="s">
        <v>142</v>
      </c>
    </row>
    <row r="31">
      <c r="A31" s="89" t="s">
        <v>31</v>
      </c>
      <c r="B31" s="90" t="s">
        <v>140</v>
      </c>
      <c r="C31" s="89" t="s">
        <v>110</v>
      </c>
      <c r="D31" s="90" t="s">
        <v>154</v>
      </c>
      <c r="E31" s="89" t="s">
        <v>60</v>
      </c>
      <c r="F31" s="90" t="s">
        <v>154</v>
      </c>
      <c r="G31" s="89" t="s">
        <v>27</v>
      </c>
      <c r="H31" s="91" t="s">
        <v>142</v>
      </c>
    </row>
    <row r="32">
      <c r="A32" s="89" t="s">
        <v>60</v>
      </c>
      <c r="B32" s="90" t="s">
        <v>140</v>
      </c>
      <c r="C32" s="89" t="s">
        <v>112</v>
      </c>
      <c r="D32" s="90" t="s">
        <v>154</v>
      </c>
      <c r="E32" s="89" t="s">
        <v>132</v>
      </c>
      <c r="F32" s="90" t="s">
        <v>154</v>
      </c>
      <c r="G32" s="89" t="s">
        <v>59</v>
      </c>
      <c r="H32" s="91" t="s">
        <v>142</v>
      </c>
    </row>
    <row r="33">
      <c r="A33" s="89" t="s">
        <v>66</v>
      </c>
      <c r="B33" s="90" t="s">
        <v>140</v>
      </c>
      <c r="C33" s="89" t="s">
        <v>48</v>
      </c>
      <c r="D33" s="90" t="s">
        <v>155</v>
      </c>
      <c r="E33" s="89" t="s">
        <v>110</v>
      </c>
      <c r="F33" s="90" t="s">
        <v>154</v>
      </c>
      <c r="G33" s="89" t="s">
        <v>42</v>
      </c>
      <c r="H33" s="91" t="s">
        <v>142</v>
      </c>
    </row>
    <row r="34">
      <c r="A34" s="89" t="s">
        <v>90</v>
      </c>
      <c r="B34" s="90" t="s">
        <v>140</v>
      </c>
      <c r="C34" s="89" t="s">
        <v>13</v>
      </c>
      <c r="D34" s="90" t="s">
        <v>146</v>
      </c>
      <c r="E34" s="89" t="s">
        <v>112</v>
      </c>
      <c r="F34" s="90" t="s">
        <v>154</v>
      </c>
      <c r="G34" s="89" t="s">
        <v>31</v>
      </c>
      <c r="H34" s="91" t="s">
        <v>142</v>
      </c>
    </row>
    <row r="35">
      <c r="A35" s="89" t="s">
        <v>94</v>
      </c>
      <c r="B35" s="90" t="s">
        <v>140</v>
      </c>
      <c r="C35" s="89" t="s">
        <v>11</v>
      </c>
      <c r="D35" s="90" t="s">
        <v>146</v>
      </c>
      <c r="E35" s="89" t="s">
        <v>48</v>
      </c>
      <c r="F35" s="90" t="s">
        <v>155</v>
      </c>
      <c r="G35" s="89" t="s">
        <v>94</v>
      </c>
      <c r="H35" s="91" t="s">
        <v>142</v>
      </c>
    </row>
    <row r="36">
      <c r="A36" s="89" t="s">
        <v>132</v>
      </c>
      <c r="B36" s="90" t="s">
        <v>140</v>
      </c>
      <c r="C36" s="89" t="s">
        <v>17</v>
      </c>
      <c r="D36" s="90" t="s">
        <v>146</v>
      </c>
      <c r="E36" s="89" t="s">
        <v>13</v>
      </c>
      <c r="F36" s="90" t="s">
        <v>146</v>
      </c>
      <c r="G36" s="89" t="s">
        <v>57</v>
      </c>
      <c r="H36" s="91" t="s">
        <v>142</v>
      </c>
    </row>
    <row r="37">
      <c r="A37" s="89" t="s">
        <v>89</v>
      </c>
      <c r="B37" s="90" t="s">
        <v>140</v>
      </c>
      <c r="C37" s="89" t="s">
        <v>23</v>
      </c>
      <c r="D37" s="90" t="s">
        <v>146</v>
      </c>
      <c r="E37" s="89" t="s">
        <v>11</v>
      </c>
      <c r="F37" s="90" t="s">
        <v>146</v>
      </c>
      <c r="G37" s="89" t="s">
        <v>68</v>
      </c>
      <c r="H37" s="91" t="s">
        <v>142</v>
      </c>
    </row>
    <row r="38">
      <c r="A38" s="89" t="s">
        <v>63</v>
      </c>
      <c r="B38" s="90" t="s">
        <v>140</v>
      </c>
      <c r="C38" s="89" t="s">
        <v>29</v>
      </c>
      <c r="D38" s="90" t="s">
        <v>146</v>
      </c>
      <c r="E38" s="89" t="s">
        <v>17</v>
      </c>
      <c r="F38" s="90" t="s">
        <v>146</v>
      </c>
      <c r="G38" s="89" t="s">
        <v>75</v>
      </c>
      <c r="H38" s="91" t="s">
        <v>142</v>
      </c>
    </row>
    <row r="39">
      <c r="A39" s="89" t="s">
        <v>133</v>
      </c>
      <c r="B39" s="90" t="s">
        <v>140</v>
      </c>
      <c r="C39" s="89" t="s">
        <v>14</v>
      </c>
      <c r="D39" s="90" t="s">
        <v>146</v>
      </c>
      <c r="E39" s="89" t="s">
        <v>29</v>
      </c>
      <c r="F39" s="90" t="s">
        <v>146</v>
      </c>
      <c r="G39" s="89" t="s">
        <v>108</v>
      </c>
      <c r="H39" s="91" t="s">
        <v>142</v>
      </c>
    </row>
    <row r="40">
      <c r="A40" s="89" t="s">
        <v>108</v>
      </c>
      <c r="B40" s="90" t="s">
        <v>140</v>
      </c>
      <c r="C40" s="89" t="s">
        <v>21</v>
      </c>
      <c r="D40" s="90" t="s">
        <v>146</v>
      </c>
      <c r="E40" s="89" t="s">
        <v>14</v>
      </c>
      <c r="F40" s="90" t="s">
        <v>146</v>
      </c>
      <c r="G40" s="89" t="s">
        <v>112</v>
      </c>
      <c r="H40" s="91" t="s">
        <v>142</v>
      </c>
    </row>
    <row r="41">
      <c r="A41" s="89" t="s">
        <v>110</v>
      </c>
      <c r="B41" s="90" t="s">
        <v>140</v>
      </c>
      <c r="C41" s="89" t="s">
        <v>27</v>
      </c>
      <c r="D41" s="90" t="s">
        <v>146</v>
      </c>
      <c r="E41" s="89" t="s">
        <v>21</v>
      </c>
      <c r="F41" s="90" t="s">
        <v>146</v>
      </c>
      <c r="G41" s="89" t="s">
        <v>116</v>
      </c>
      <c r="H41" s="91" t="s">
        <v>142</v>
      </c>
    </row>
    <row r="42">
      <c r="A42" s="89" t="s">
        <v>112</v>
      </c>
      <c r="B42" s="90" t="s">
        <v>140</v>
      </c>
      <c r="C42" s="89" t="s">
        <v>33</v>
      </c>
      <c r="D42" s="90" t="s">
        <v>146</v>
      </c>
      <c r="E42" s="89" t="s">
        <v>33</v>
      </c>
      <c r="F42" s="90" t="s">
        <v>146</v>
      </c>
      <c r="G42" s="89" t="s">
        <v>117</v>
      </c>
      <c r="H42" s="91" t="s">
        <v>142</v>
      </c>
    </row>
    <row r="43">
      <c r="A43" s="89" t="s">
        <v>105</v>
      </c>
      <c r="B43" s="90" t="s">
        <v>140</v>
      </c>
      <c r="C43" s="89" t="s">
        <v>38</v>
      </c>
      <c r="D43" s="90" t="s">
        <v>146</v>
      </c>
      <c r="E43" s="89" t="s">
        <v>38</v>
      </c>
      <c r="F43" s="90" t="s">
        <v>146</v>
      </c>
      <c r="G43" s="89" t="s">
        <v>107</v>
      </c>
      <c r="H43" s="91" t="s">
        <v>142</v>
      </c>
    </row>
    <row r="44">
      <c r="A44" s="89" t="s">
        <v>116</v>
      </c>
      <c r="B44" s="90" t="s">
        <v>140</v>
      </c>
      <c r="C44" s="89" t="s">
        <v>39</v>
      </c>
      <c r="D44" s="90" t="s">
        <v>146</v>
      </c>
      <c r="E44" s="89" t="s">
        <v>39</v>
      </c>
      <c r="F44" s="90" t="s">
        <v>146</v>
      </c>
      <c r="G44" s="89" t="s">
        <v>48</v>
      </c>
      <c r="H44" s="91" t="s">
        <v>155</v>
      </c>
    </row>
    <row r="45">
      <c r="A45" s="89" t="s">
        <v>117</v>
      </c>
      <c r="B45" s="90" t="s">
        <v>140</v>
      </c>
      <c r="C45" s="89" t="s">
        <v>70</v>
      </c>
      <c r="D45" s="90" t="s">
        <v>146</v>
      </c>
      <c r="E45" s="89" t="s">
        <v>70</v>
      </c>
      <c r="F45" s="90" t="s">
        <v>146</v>
      </c>
      <c r="G45" s="89" t="s">
        <v>39</v>
      </c>
      <c r="H45" s="91" t="s">
        <v>156</v>
      </c>
    </row>
    <row r="46">
      <c r="A46" s="89" t="s">
        <v>49</v>
      </c>
      <c r="B46" s="90" t="s">
        <v>140</v>
      </c>
      <c r="C46" s="89" t="s">
        <v>74</v>
      </c>
      <c r="D46" s="90" t="s">
        <v>146</v>
      </c>
      <c r="E46" s="89" t="s">
        <v>74</v>
      </c>
      <c r="F46" s="90" t="s">
        <v>146</v>
      </c>
      <c r="G46" s="89" t="s">
        <v>95</v>
      </c>
      <c r="H46" s="91" t="s">
        <v>157</v>
      </c>
    </row>
    <row r="47">
      <c r="A47" s="89" t="s">
        <v>118</v>
      </c>
      <c r="B47" s="90" t="s">
        <v>140</v>
      </c>
      <c r="C47" s="89" t="s">
        <v>36</v>
      </c>
      <c r="D47" s="90" t="s">
        <v>146</v>
      </c>
      <c r="E47" s="89" t="s">
        <v>36</v>
      </c>
      <c r="F47" s="90" t="s">
        <v>146</v>
      </c>
      <c r="G47" s="89" t="s">
        <v>11</v>
      </c>
      <c r="H47" s="91" t="s">
        <v>158</v>
      </c>
    </row>
    <row r="48">
      <c r="A48" s="89" t="s">
        <v>107</v>
      </c>
      <c r="B48" s="90" t="s">
        <v>140</v>
      </c>
      <c r="C48" s="89" t="s">
        <v>45</v>
      </c>
      <c r="D48" s="90" t="s">
        <v>146</v>
      </c>
      <c r="E48" s="89" t="s">
        <v>45</v>
      </c>
      <c r="F48" s="90" t="s">
        <v>146</v>
      </c>
      <c r="G48" s="89" t="s">
        <v>14</v>
      </c>
      <c r="H48" s="91" t="s">
        <v>158</v>
      </c>
    </row>
    <row r="49">
      <c r="A49" s="89" t="s">
        <v>136</v>
      </c>
      <c r="B49" s="90" t="s">
        <v>140</v>
      </c>
      <c r="C49" s="89" t="s">
        <v>31</v>
      </c>
      <c r="D49" s="90" t="s">
        <v>146</v>
      </c>
      <c r="E49" s="89" t="s">
        <v>31</v>
      </c>
      <c r="F49" s="90" t="s">
        <v>146</v>
      </c>
      <c r="G49" s="89" t="s">
        <v>89</v>
      </c>
      <c r="H49" s="91" t="s">
        <v>158</v>
      </c>
    </row>
    <row r="50">
      <c r="A50" s="89" t="s">
        <v>11</v>
      </c>
      <c r="B50" s="90" t="s">
        <v>142</v>
      </c>
      <c r="C50" s="89" t="s">
        <v>135</v>
      </c>
      <c r="D50" s="90" t="s">
        <v>146</v>
      </c>
      <c r="E50" s="89" t="s">
        <v>135</v>
      </c>
      <c r="F50" s="90" t="s">
        <v>146</v>
      </c>
      <c r="G50" s="89" t="s">
        <v>105</v>
      </c>
      <c r="H50" s="91" t="s">
        <v>158</v>
      </c>
    </row>
    <row r="51">
      <c r="A51" s="89" t="s">
        <v>29</v>
      </c>
      <c r="B51" s="90" t="s">
        <v>142</v>
      </c>
      <c r="C51" s="89" t="s">
        <v>90</v>
      </c>
      <c r="D51" s="90" t="s">
        <v>146</v>
      </c>
      <c r="E51" s="89" t="s">
        <v>90</v>
      </c>
      <c r="F51" s="90" t="s">
        <v>146</v>
      </c>
      <c r="G51" s="89" t="s">
        <v>17</v>
      </c>
      <c r="H51" s="91" t="s">
        <v>146</v>
      </c>
    </row>
    <row r="52">
      <c r="A52" s="89" t="s">
        <v>21</v>
      </c>
      <c r="B52" s="90" t="s">
        <v>142</v>
      </c>
      <c r="C52" s="89" t="s">
        <v>57</v>
      </c>
      <c r="D52" s="90" t="s">
        <v>146</v>
      </c>
      <c r="E52" s="89" t="s">
        <v>57</v>
      </c>
      <c r="F52" s="90" t="s">
        <v>146</v>
      </c>
      <c r="G52" s="89" t="s">
        <v>21</v>
      </c>
      <c r="H52" s="91" t="s">
        <v>146</v>
      </c>
    </row>
    <row r="53">
      <c r="A53" s="89" t="s">
        <v>27</v>
      </c>
      <c r="B53" s="90" t="s">
        <v>142</v>
      </c>
      <c r="C53" s="89" t="s">
        <v>89</v>
      </c>
      <c r="D53" s="90" t="s">
        <v>146</v>
      </c>
      <c r="E53" s="89" t="s">
        <v>89</v>
      </c>
      <c r="F53" s="90" t="s">
        <v>146</v>
      </c>
      <c r="G53" s="89" t="s">
        <v>33</v>
      </c>
      <c r="H53" s="91" t="s">
        <v>146</v>
      </c>
    </row>
    <row r="54">
      <c r="A54" s="89" t="s">
        <v>38</v>
      </c>
      <c r="B54" s="90" t="s">
        <v>142</v>
      </c>
      <c r="C54" s="89" t="s">
        <v>63</v>
      </c>
      <c r="D54" s="90" t="s">
        <v>146</v>
      </c>
      <c r="E54" s="89" t="s">
        <v>63</v>
      </c>
      <c r="F54" s="90" t="s">
        <v>146</v>
      </c>
      <c r="G54" s="89" t="s">
        <v>38</v>
      </c>
      <c r="H54" s="91" t="s">
        <v>146</v>
      </c>
    </row>
    <row r="55">
      <c r="A55" s="89" t="s">
        <v>39</v>
      </c>
      <c r="B55" s="90" t="s">
        <v>142</v>
      </c>
      <c r="C55" s="89" t="s">
        <v>58</v>
      </c>
      <c r="D55" s="90" t="s">
        <v>146</v>
      </c>
      <c r="E55" s="89" t="s">
        <v>58</v>
      </c>
      <c r="F55" s="90" t="s">
        <v>146</v>
      </c>
      <c r="G55" s="89" t="s">
        <v>70</v>
      </c>
      <c r="H55" s="91" t="s">
        <v>146</v>
      </c>
    </row>
    <row r="56">
      <c r="A56" s="89" t="s">
        <v>42</v>
      </c>
      <c r="B56" s="90" t="s">
        <v>142</v>
      </c>
      <c r="C56" s="89" t="s">
        <v>68</v>
      </c>
      <c r="D56" s="90" t="s">
        <v>146</v>
      </c>
      <c r="E56" s="89" t="s">
        <v>68</v>
      </c>
      <c r="F56" s="90" t="s">
        <v>146</v>
      </c>
      <c r="G56" s="89" t="s">
        <v>36</v>
      </c>
      <c r="H56" s="91" t="s">
        <v>146</v>
      </c>
    </row>
    <row r="57">
      <c r="A57" s="89" t="s">
        <v>135</v>
      </c>
      <c r="B57" s="90" t="s">
        <v>142</v>
      </c>
      <c r="C57" s="89" t="s">
        <v>73</v>
      </c>
      <c r="D57" s="90" t="s">
        <v>146</v>
      </c>
      <c r="E57" s="89" t="s">
        <v>73</v>
      </c>
      <c r="F57" s="90" t="s">
        <v>146</v>
      </c>
      <c r="G57" s="89" t="s">
        <v>45</v>
      </c>
      <c r="H57" s="91" t="s">
        <v>146</v>
      </c>
    </row>
    <row r="58">
      <c r="A58" s="89" t="s">
        <v>57</v>
      </c>
      <c r="B58" s="90" t="s">
        <v>142</v>
      </c>
      <c r="C58" s="89" t="s">
        <v>95</v>
      </c>
      <c r="D58" s="90" t="s">
        <v>146</v>
      </c>
      <c r="E58" s="89" t="s">
        <v>95</v>
      </c>
      <c r="F58" s="90" t="s">
        <v>146</v>
      </c>
      <c r="G58" s="89" t="s">
        <v>135</v>
      </c>
      <c r="H58" s="91" t="s">
        <v>146</v>
      </c>
    </row>
    <row r="59">
      <c r="A59" s="89" t="s">
        <v>58</v>
      </c>
      <c r="B59" s="90" t="s">
        <v>142</v>
      </c>
      <c r="C59" s="89" t="s">
        <v>133</v>
      </c>
      <c r="D59" s="90" t="s">
        <v>146</v>
      </c>
      <c r="E59" s="89" t="s">
        <v>133</v>
      </c>
      <c r="F59" s="90" t="s">
        <v>146</v>
      </c>
      <c r="G59" s="89" t="s">
        <v>90</v>
      </c>
      <c r="H59" s="91" t="s">
        <v>146</v>
      </c>
    </row>
    <row r="60">
      <c r="A60" s="89" t="s">
        <v>68</v>
      </c>
      <c r="B60" s="90" t="s">
        <v>142</v>
      </c>
      <c r="C60" s="89" t="s">
        <v>106</v>
      </c>
      <c r="D60" s="90" t="s">
        <v>146</v>
      </c>
      <c r="E60" s="89" t="s">
        <v>106</v>
      </c>
      <c r="F60" s="90" t="s">
        <v>146</v>
      </c>
      <c r="G60" s="89" t="s">
        <v>63</v>
      </c>
      <c r="H60" s="91" t="s">
        <v>146</v>
      </c>
    </row>
    <row r="61">
      <c r="A61" s="89" t="s">
        <v>73</v>
      </c>
      <c r="B61" s="90" t="s">
        <v>142</v>
      </c>
      <c r="C61" s="89" t="s">
        <v>108</v>
      </c>
      <c r="D61" s="90" t="s">
        <v>146</v>
      </c>
      <c r="E61" s="89" t="s">
        <v>108</v>
      </c>
      <c r="F61" s="90" t="s">
        <v>146</v>
      </c>
      <c r="G61" s="89" t="s">
        <v>58</v>
      </c>
      <c r="H61" s="91" t="s">
        <v>146</v>
      </c>
    </row>
    <row r="62">
      <c r="A62" s="89" t="s">
        <v>95</v>
      </c>
      <c r="B62" s="90" t="s">
        <v>142</v>
      </c>
      <c r="C62" s="89" t="s">
        <v>105</v>
      </c>
      <c r="D62" s="90" t="s">
        <v>146</v>
      </c>
      <c r="E62" s="89" t="s">
        <v>105</v>
      </c>
      <c r="F62" s="90" t="s">
        <v>146</v>
      </c>
      <c r="G62" s="89" t="s">
        <v>73</v>
      </c>
      <c r="H62" s="91" t="s">
        <v>146</v>
      </c>
    </row>
    <row r="63">
      <c r="A63" s="89" t="s">
        <v>106</v>
      </c>
      <c r="B63" s="90" t="s">
        <v>142</v>
      </c>
      <c r="C63" s="89" t="s">
        <v>117</v>
      </c>
      <c r="D63" s="90" t="s">
        <v>146</v>
      </c>
      <c r="E63" s="89" t="s">
        <v>117</v>
      </c>
      <c r="F63" s="90" t="s">
        <v>146</v>
      </c>
      <c r="G63" s="89" t="s">
        <v>133</v>
      </c>
      <c r="H63" s="91" t="s">
        <v>146</v>
      </c>
    </row>
    <row r="64">
      <c r="A64" s="89" t="s">
        <v>75</v>
      </c>
      <c r="B64" s="90" t="s">
        <v>142</v>
      </c>
      <c r="C64" s="89" t="s">
        <v>107</v>
      </c>
      <c r="D64" s="90" t="s">
        <v>146</v>
      </c>
      <c r="E64" s="89" t="s">
        <v>107</v>
      </c>
      <c r="F64" s="90" t="s">
        <v>146</v>
      </c>
      <c r="G64" s="89" t="s">
        <v>106</v>
      </c>
      <c r="H64" s="91" t="s">
        <v>146</v>
      </c>
    </row>
    <row r="65">
      <c r="A65" s="89" t="s">
        <v>36</v>
      </c>
      <c r="B65" s="90" t="s">
        <v>146</v>
      </c>
      <c r="C65" s="89" t="s">
        <v>136</v>
      </c>
      <c r="D65" s="90" t="s">
        <v>146</v>
      </c>
      <c r="E65" s="89" t="s">
        <v>136</v>
      </c>
      <c r="F65" s="90" t="s">
        <v>146</v>
      </c>
      <c r="G65" s="89" t="s">
        <v>136</v>
      </c>
      <c r="H65" s="91" t="s">
        <v>146</v>
      </c>
    </row>
    <row r="66">
      <c r="A66" s="92"/>
      <c r="B66" s="90"/>
      <c r="C66" s="92"/>
      <c r="D66" s="90"/>
      <c r="E66" s="92"/>
      <c r="F66" s="90"/>
      <c r="G66" s="92"/>
      <c r="H66" s="91"/>
    </row>
    <row r="67">
      <c r="A67" s="92"/>
      <c r="B67" s="90"/>
      <c r="C67" s="92"/>
      <c r="D67" s="90"/>
      <c r="E67" s="92"/>
      <c r="F67" s="90"/>
      <c r="G67" s="92"/>
      <c r="H67" s="91"/>
    </row>
    <row r="68">
      <c r="A68" s="92"/>
      <c r="B68" s="90"/>
      <c r="C68" s="92"/>
      <c r="D68" s="90"/>
      <c r="E68" s="92"/>
      <c r="F68" s="90"/>
      <c r="G68" s="92"/>
      <c r="H68" s="91"/>
    </row>
    <row r="69">
      <c r="A69" s="92"/>
      <c r="B69" s="90"/>
      <c r="C69" s="92"/>
      <c r="D69" s="90"/>
      <c r="E69" s="92"/>
      <c r="F69" s="90"/>
      <c r="G69" s="92"/>
      <c r="H69" s="91"/>
    </row>
    <row r="70">
      <c r="A70" s="92"/>
      <c r="B70" s="90"/>
      <c r="C70" s="92"/>
      <c r="D70" s="90"/>
      <c r="E70" s="92"/>
      <c r="F70" s="90"/>
      <c r="G70" s="92"/>
      <c r="H70" s="91"/>
    </row>
    <row r="71">
      <c r="A71" s="92"/>
      <c r="B71" s="90"/>
      <c r="C71" s="92"/>
      <c r="D71" s="90"/>
      <c r="E71" s="92"/>
      <c r="F71" s="90"/>
      <c r="G71" s="92"/>
      <c r="H71" s="91"/>
    </row>
    <row r="72">
      <c r="A72" s="92"/>
      <c r="B72" s="90"/>
      <c r="C72" s="92"/>
      <c r="D72" s="90"/>
      <c r="E72" s="92"/>
      <c r="F72" s="90"/>
      <c r="G72" s="92"/>
      <c r="H72" s="91"/>
    </row>
    <row r="73">
      <c r="A73" s="92"/>
      <c r="B73" s="90"/>
      <c r="C73" s="92"/>
      <c r="D73" s="90"/>
      <c r="E73" s="92"/>
      <c r="F73" s="90"/>
      <c r="G73" s="92"/>
      <c r="H73" s="91"/>
    </row>
    <row r="74">
      <c r="A74" s="92"/>
      <c r="B74" s="90"/>
      <c r="C74" s="92"/>
      <c r="D74" s="90"/>
      <c r="E74" s="92"/>
      <c r="F74" s="90"/>
      <c r="G74" s="92"/>
      <c r="H74" s="91"/>
    </row>
    <row r="75">
      <c r="A75" s="92"/>
      <c r="B75" s="90"/>
      <c r="C75" s="92"/>
      <c r="D75" s="90"/>
      <c r="E75" s="92"/>
      <c r="F75" s="90"/>
      <c r="G75" s="92"/>
      <c r="H75" s="91"/>
    </row>
    <row r="76">
      <c r="A76" s="93"/>
      <c r="B76" s="94"/>
      <c r="C76" s="93"/>
      <c r="D76" s="94"/>
      <c r="E76" s="93"/>
      <c r="F76" s="94"/>
      <c r="G76" s="93"/>
      <c r="H76" s="95"/>
    </row>
    <row r="77">
      <c r="A77" s="93"/>
      <c r="B77" s="94"/>
      <c r="C77" s="93"/>
      <c r="D77" s="94"/>
      <c r="E77" s="93"/>
      <c r="F77" s="94"/>
      <c r="G77" s="93"/>
      <c r="H77" s="95"/>
    </row>
    <row r="78">
      <c r="A78" s="93"/>
      <c r="B78" s="94"/>
      <c r="C78" s="93"/>
      <c r="D78" s="94"/>
      <c r="E78" s="93"/>
      <c r="F78" s="94"/>
      <c r="G78" s="93"/>
      <c r="H78" s="95"/>
    </row>
    <row r="79">
      <c r="A79" s="93"/>
      <c r="B79" s="94"/>
      <c r="C79" s="93"/>
      <c r="D79" s="94"/>
      <c r="E79" s="93"/>
      <c r="F79" s="94"/>
      <c r="G79" s="93"/>
      <c r="H79" s="95"/>
    </row>
    <row r="80">
      <c r="A80" s="93"/>
      <c r="B80" s="94"/>
      <c r="C80" s="93"/>
      <c r="D80" s="94"/>
      <c r="E80" s="93"/>
      <c r="F80" s="94"/>
      <c r="G80" s="93"/>
      <c r="H80" s="95"/>
    </row>
    <row r="81">
      <c r="A81" s="93"/>
      <c r="B81" s="94"/>
      <c r="C81" s="93"/>
      <c r="D81" s="94"/>
      <c r="E81" s="93"/>
      <c r="F81" s="94"/>
      <c r="G81" s="93"/>
      <c r="H81" s="95"/>
    </row>
    <row r="82">
      <c r="A82" s="93"/>
      <c r="B82" s="94"/>
      <c r="C82" s="93"/>
      <c r="D82" s="94"/>
      <c r="E82" s="93"/>
      <c r="F82" s="94"/>
      <c r="G82" s="93"/>
      <c r="H82" s="95"/>
    </row>
    <row r="83">
      <c r="A83" s="93"/>
      <c r="B83" s="94"/>
      <c r="C83" s="93"/>
      <c r="D83" s="94"/>
      <c r="E83" s="93"/>
      <c r="F83" s="94"/>
      <c r="G83" s="93"/>
      <c r="H83" s="95"/>
    </row>
    <row r="84">
      <c r="A84" s="93"/>
      <c r="B84" s="94"/>
      <c r="C84" s="93"/>
      <c r="D84" s="94"/>
      <c r="E84" s="93"/>
      <c r="F84" s="94"/>
      <c r="G84" s="93"/>
      <c r="H84" s="95"/>
    </row>
    <row r="85">
      <c r="A85" s="93"/>
      <c r="B85" s="94"/>
      <c r="C85" s="93"/>
      <c r="D85" s="94"/>
      <c r="E85" s="93"/>
      <c r="F85" s="94"/>
      <c r="G85" s="93"/>
      <c r="H85" s="95"/>
    </row>
    <row r="86">
      <c r="A86" s="93"/>
      <c r="B86" s="94"/>
      <c r="C86" s="93"/>
      <c r="D86" s="94"/>
      <c r="E86" s="93"/>
      <c r="F86" s="94"/>
      <c r="G86" s="93"/>
      <c r="H86" s="95"/>
    </row>
    <row r="87">
      <c r="A87" s="93"/>
      <c r="B87" s="94"/>
      <c r="C87" s="93"/>
      <c r="D87" s="94"/>
      <c r="E87" s="93"/>
      <c r="F87" s="94"/>
      <c r="G87" s="93"/>
      <c r="H87" s="95"/>
    </row>
    <row r="88">
      <c r="A88" s="93"/>
      <c r="B88" s="94"/>
      <c r="C88" s="93"/>
      <c r="D88" s="94"/>
      <c r="E88" s="93"/>
      <c r="F88" s="94"/>
      <c r="G88" s="93"/>
      <c r="H88" s="95"/>
    </row>
    <row r="89">
      <c r="A89" s="93"/>
      <c r="B89" s="94"/>
      <c r="C89" s="93"/>
      <c r="D89" s="94"/>
      <c r="E89" s="93"/>
      <c r="F89" s="94"/>
      <c r="G89" s="93"/>
      <c r="H89" s="95"/>
    </row>
    <row r="90">
      <c r="A90" s="93"/>
      <c r="B90" s="94"/>
      <c r="C90" s="93"/>
      <c r="D90" s="94"/>
      <c r="E90" s="93"/>
      <c r="F90" s="94"/>
      <c r="G90" s="93"/>
      <c r="H90" s="95"/>
    </row>
    <row r="91">
      <c r="A91" s="93"/>
      <c r="B91" s="94"/>
      <c r="C91" s="93"/>
      <c r="D91" s="94"/>
      <c r="E91" s="93"/>
      <c r="F91" s="94"/>
      <c r="G91" s="93"/>
      <c r="H91" s="95"/>
    </row>
    <row r="92">
      <c r="A92" s="93"/>
      <c r="B92" s="94"/>
      <c r="C92" s="93"/>
      <c r="D92" s="94"/>
      <c r="E92" s="93"/>
      <c r="F92" s="94"/>
      <c r="G92" s="93"/>
      <c r="H92" s="95"/>
    </row>
    <row r="93">
      <c r="A93" s="93"/>
      <c r="B93" s="94"/>
      <c r="C93" s="93"/>
      <c r="D93" s="94"/>
      <c r="E93" s="93"/>
      <c r="F93" s="94"/>
      <c r="G93" s="93"/>
      <c r="H93" s="95"/>
    </row>
    <row r="94">
      <c r="A94" s="93"/>
      <c r="B94" s="94"/>
      <c r="C94" s="93"/>
      <c r="D94" s="94"/>
      <c r="E94" s="93"/>
      <c r="F94" s="94"/>
      <c r="G94" s="93"/>
      <c r="H94" s="95"/>
    </row>
    <row r="95">
      <c r="A95" s="93"/>
      <c r="B95" s="94"/>
      <c r="C95" s="93"/>
      <c r="D95" s="94"/>
      <c r="E95" s="93"/>
      <c r="F95" s="94"/>
      <c r="G95" s="93"/>
      <c r="H95" s="95"/>
    </row>
    <row r="96">
      <c r="A96" s="93"/>
      <c r="B96" s="94"/>
      <c r="C96" s="93"/>
      <c r="D96" s="94"/>
      <c r="E96" s="93"/>
      <c r="F96" s="94"/>
      <c r="G96" s="93"/>
      <c r="H96" s="95"/>
    </row>
    <row r="97">
      <c r="A97" s="93"/>
      <c r="B97" s="94"/>
      <c r="C97" s="93"/>
      <c r="D97" s="94"/>
      <c r="E97" s="93"/>
      <c r="F97" s="94"/>
      <c r="G97" s="93"/>
      <c r="H97" s="95"/>
    </row>
    <row r="98">
      <c r="A98" s="93"/>
      <c r="B98" s="94"/>
      <c r="C98" s="93"/>
      <c r="D98" s="94"/>
      <c r="E98" s="93"/>
      <c r="F98" s="94"/>
      <c r="G98" s="93"/>
      <c r="H98" s="95"/>
    </row>
    <row r="99">
      <c r="A99" s="93"/>
      <c r="B99" s="94"/>
      <c r="C99" s="93"/>
      <c r="D99" s="94"/>
      <c r="E99" s="93"/>
      <c r="F99" s="94"/>
      <c r="G99" s="93"/>
      <c r="H99" s="95"/>
    </row>
    <row r="100">
      <c r="A100" s="93"/>
      <c r="B100" s="94"/>
      <c r="C100" s="93"/>
      <c r="D100" s="94"/>
      <c r="E100" s="93"/>
      <c r="F100" s="94"/>
      <c r="G100" s="93"/>
      <c r="H100" s="95"/>
    </row>
    <row r="101">
      <c r="A101" s="93"/>
      <c r="B101" s="94"/>
      <c r="C101" s="93"/>
      <c r="D101" s="94"/>
      <c r="E101" s="93"/>
      <c r="F101" s="94"/>
      <c r="G101" s="93"/>
      <c r="H101" s="95"/>
    </row>
    <row r="102">
      <c r="A102" s="93"/>
      <c r="B102" s="94"/>
      <c r="C102" s="93"/>
      <c r="D102" s="94"/>
      <c r="E102" s="93"/>
      <c r="F102" s="94"/>
      <c r="G102" s="93"/>
      <c r="H102" s="95"/>
    </row>
    <row r="103">
      <c r="A103" s="93"/>
      <c r="B103" s="94"/>
      <c r="C103" s="93"/>
      <c r="D103" s="94"/>
      <c r="E103" s="93"/>
      <c r="F103" s="94"/>
      <c r="G103" s="93"/>
      <c r="H103" s="95"/>
    </row>
    <row r="104">
      <c r="A104" s="93"/>
      <c r="B104" s="94"/>
      <c r="C104" s="93"/>
      <c r="D104" s="94"/>
      <c r="E104" s="93"/>
      <c r="F104" s="94"/>
      <c r="G104" s="93"/>
      <c r="H104" s="95"/>
    </row>
    <row r="105">
      <c r="A105" s="93"/>
      <c r="B105" s="94"/>
      <c r="C105" s="93"/>
      <c r="D105" s="94"/>
      <c r="E105" s="93"/>
      <c r="F105" s="94"/>
      <c r="G105" s="93"/>
      <c r="H105" s="95"/>
    </row>
    <row r="106">
      <c r="A106" s="93"/>
      <c r="B106" s="94"/>
      <c r="C106" s="93"/>
      <c r="D106" s="94"/>
      <c r="E106" s="93"/>
      <c r="F106" s="94"/>
      <c r="G106" s="93"/>
      <c r="H106" s="95"/>
    </row>
    <row r="107">
      <c r="A107" s="93"/>
      <c r="B107" s="94"/>
      <c r="C107" s="93"/>
      <c r="D107" s="94"/>
      <c r="E107" s="93"/>
      <c r="F107" s="94"/>
      <c r="G107" s="93"/>
      <c r="H107" s="95"/>
    </row>
    <row r="108">
      <c r="A108" s="93"/>
      <c r="B108" s="94"/>
      <c r="C108" s="93"/>
      <c r="D108" s="94"/>
      <c r="E108" s="93"/>
      <c r="F108" s="94"/>
      <c r="G108" s="93"/>
      <c r="H108" s="95"/>
    </row>
    <row r="109">
      <c r="A109" s="93"/>
      <c r="B109" s="94"/>
      <c r="C109" s="93"/>
      <c r="D109" s="94"/>
      <c r="E109" s="93"/>
      <c r="F109" s="94"/>
      <c r="G109" s="93"/>
      <c r="H109" s="95"/>
    </row>
    <row r="110">
      <c r="A110" s="93"/>
      <c r="B110" s="94"/>
      <c r="C110" s="93"/>
      <c r="D110" s="94"/>
      <c r="E110" s="93"/>
      <c r="F110" s="94"/>
      <c r="G110" s="93"/>
      <c r="H110" s="95"/>
    </row>
    <row r="111">
      <c r="A111" s="93"/>
      <c r="B111" s="94"/>
      <c r="C111" s="93"/>
      <c r="D111" s="94"/>
      <c r="E111" s="93"/>
      <c r="F111" s="94"/>
      <c r="G111" s="93"/>
      <c r="H111" s="95"/>
    </row>
    <row r="112">
      <c r="A112" s="93"/>
      <c r="B112" s="94"/>
      <c r="C112" s="93"/>
      <c r="D112" s="94"/>
      <c r="E112" s="93"/>
      <c r="F112" s="94"/>
      <c r="G112" s="93"/>
      <c r="H112" s="95"/>
    </row>
    <row r="113">
      <c r="A113" s="93"/>
      <c r="B113" s="94"/>
      <c r="C113" s="93"/>
      <c r="D113" s="94"/>
      <c r="E113" s="93"/>
      <c r="F113" s="94"/>
      <c r="G113" s="93"/>
      <c r="H113" s="95"/>
    </row>
    <row r="114">
      <c r="A114" s="93"/>
      <c r="B114" s="94"/>
      <c r="C114" s="93"/>
      <c r="D114" s="94"/>
      <c r="E114" s="93"/>
      <c r="F114" s="94"/>
      <c r="G114" s="93"/>
      <c r="H114" s="95"/>
    </row>
    <row r="115">
      <c r="A115" s="93"/>
      <c r="B115" s="94"/>
      <c r="C115" s="93"/>
      <c r="D115" s="94"/>
      <c r="E115" s="93"/>
      <c r="F115" s="94"/>
      <c r="G115" s="93"/>
      <c r="H115" s="95"/>
    </row>
    <row r="116">
      <c r="A116" s="93"/>
      <c r="B116" s="94"/>
      <c r="C116" s="93"/>
      <c r="D116" s="94"/>
      <c r="E116" s="93"/>
      <c r="F116" s="94"/>
      <c r="G116" s="93"/>
      <c r="H116" s="95"/>
    </row>
    <row r="117">
      <c r="A117" s="93"/>
      <c r="B117" s="94"/>
      <c r="C117" s="93"/>
      <c r="D117" s="94"/>
      <c r="E117" s="93"/>
      <c r="F117" s="94"/>
      <c r="G117" s="93"/>
      <c r="H117" s="95"/>
    </row>
    <row r="118">
      <c r="A118" s="93"/>
      <c r="B118" s="94"/>
      <c r="C118" s="93"/>
      <c r="D118" s="94"/>
      <c r="E118" s="93"/>
      <c r="F118" s="94"/>
      <c r="G118" s="93"/>
      <c r="H118" s="95"/>
    </row>
    <row r="119">
      <c r="A119" s="93"/>
      <c r="B119" s="94"/>
      <c r="C119" s="93"/>
      <c r="D119" s="94"/>
      <c r="E119" s="93"/>
      <c r="F119" s="94"/>
      <c r="G119" s="93"/>
      <c r="H119" s="95"/>
    </row>
    <row r="120">
      <c r="A120" s="93"/>
      <c r="B120" s="94"/>
      <c r="C120" s="93"/>
      <c r="D120" s="94"/>
      <c r="E120" s="93"/>
      <c r="F120" s="94"/>
      <c r="G120" s="93"/>
      <c r="H120" s="95"/>
    </row>
    <row r="121">
      <c r="A121" s="93"/>
      <c r="B121" s="94"/>
      <c r="C121" s="93"/>
      <c r="D121" s="94"/>
      <c r="E121" s="93"/>
      <c r="F121" s="94"/>
      <c r="G121" s="93"/>
      <c r="H121" s="95"/>
    </row>
    <row r="122">
      <c r="A122" s="93"/>
      <c r="B122" s="94"/>
      <c r="C122" s="93"/>
      <c r="D122" s="94"/>
      <c r="E122" s="93"/>
      <c r="F122" s="94"/>
      <c r="G122" s="93"/>
      <c r="H122" s="95"/>
    </row>
    <row r="123">
      <c r="A123" s="93"/>
      <c r="B123" s="94"/>
      <c r="C123" s="93"/>
      <c r="D123" s="94"/>
      <c r="E123" s="93"/>
      <c r="F123" s="94"/>
      <c r="G123" s="93"/>
      <c r="H123" s="95"/>
    </row>
    <row r="124">
      <c r="A124" s="93"/>
      <c r="B124" s="94"/>
      <c r="C124" s="93"/>
      <c r="D124" s="94"/>
      <c r="E124" s="93"/>
      <c r="F124" s="94"/>
      <c r="G124" s="93"/>
      <c r="H124" s="95"/>
    </row>
    <row r="125">
      <c r="A125" s="93"/>
      <c r="B125" s="94"/>
      <c r="C125" s="93"/>
      <c r="D125" s="94"/>
      <c r="E125" s="93"/>
      <c r="F125" s="94"/>
      <c r="G125" s="93"/>
      <c r="H125" s="95"/>
    </row>
    <row r="126">
      <c r="A126" s="93"/>
      <c r="B126" s="94"/>
      <c r="C126" s="93"/>
      <c r="D126" s="94"/>
      <c r="E126" s="93"/>
      <c r="F126" s="94"/>
      <c r="G126" s="93"/>
      <c r="H126" s="95"/>
    </row>
    <row r="127">
      <c r="A127" s="93"/>
      <c r="B127" s="94"/>
      <c r="C127" s="93"/>
      <c r="D127" s="94"/>
      <c r="E127" s="93"/>
      <c r="F127" s="94"/>
      <c r="G127" s="93"/>
      <c r="H127" s="95"/>
    </row>
    <row r="128">
      <c r="A128" s="93"/>
      <c r="B128" s="94"/>
      <c r="C128" s="93"/>
      <c r="D128" s="94"/>
      <c r="E128" s="93"/>
      <c r="F128" s="94"/>
      <c r="G128" s="93"/>
      <c r="H128" s="95"/>
    </row>
    <row r="129">
      <c r="A129" s="93"/>
      <c r="B129" s="94"/>
      <c r="C129" s="93"/>
      <c r="D129" s="94"/>
      <c r="E129" s="93"/>
      <c r="F129" s="94"/>
      <c r="G129" s="93"/>
      <c r="H129" s="95"/>
    </row>
    <row r="130">
      <c r="A130" s="93"/>
      <c r="B130" s="94"/>
      <c r="C130" s="93"/>
      <c r="D130" s="94"/>
      <c r="E130" s="93"/>
      <c r="F130" s="94"/>
      <c r="G130" s="93"/>
      <c r="H130" s="95"/>
    </row>
    <row r="131">
      <c r="A131" s="93"/>
      <c r="B131" s="94"/>
      <c r="C131" s="93"/>
      <c r="D131" s="94"/>
      <c r="E131" s="93"/>
      <c r="F131" s="94"/>
      <c r="G131" s="93"/>
      <c r="H131" s="95"/>
    </row>
    <row r="132">
      <c r="A132" s="93"/>
      <c r="B132" s="94"/>
      <c r="C132" s="93"/>
      <c r="D132" s="94"/>
      <c r="E132" s="93"/>
      <c r="F132" s="94"/>
      <c r="G132" s="93"/>
      <c r="H132" s="95"/>
    </row>
    <row r="133">
      <c r="A133" s="93"/>
      <c r="B133" s="94"/>
      <c r="C133" s="93"/>
      <c r="D133" s="94"/>
      <c r="E133" s="93"/>
      <c r="F133" s="94"/>
      <c r="G133" s="93"/>
      <c r="H133" s="95"/>
    </row>
    <row r="134">
      <c r="A134" s="93"/>
      <c r="B134" s="94"/>
      <c r="C134" s="93"/>
      <c r="D134" s="94"/>
      <c r="E134" s="93"/>
      <c r="F134" s="94"/>
      <c r="G134" s="93"/>
      <c r="H134" s="95"/>
    </row>
    <row r="135">
      <c r="A135" s="93"/>
      <c r="B135" s="94"/>
      <c r="C135" s="93"/>
      <c r="D135" s="94"/>
      <c r="E135" s="93"/>
      <c r="F135" s="94"/>
      <c r="G135" s="93"/>
      <c r="H135" s="95"/>
    </row>
    <row r="136">
      <c r="A136" s="93"/>
      <c r="B136" s="94"/>
      <c r="C136" s="93"/>
      <c r="D136" s="94"/>
      <c r="E136" s="93"/>
      <c r="F136" s="94"/>
      <c r="G136" s="93"/>
      <c r="H136" s="95"/>
    </row>
    <row r="137">
      <c r="A137" s="93"/>
      <c r="B137" s="94"/>
      <c r="C137" s="93"/>
      <c r="D137" s="94"/>
      <c r="E137" s="93"/>
      <c r="F137" s="94"/>
      <c r="G137" s="93"/>
      <c r="H137" s="95"/>
    </row>
    <row r="138">
      <c r="A138" s="93"/>
      <c r="B138" s="94"/>
      <c r="C138" s="93"/>
      <c r="D138" s="94"/>
      <c r="E138" s="93"/>
      <c r="F138" s="94"/>
      <c r="G138" s="93"/>
      <c r="H138" s="95"/>
    </row>
    <row r="139">
      <c r="A139" s="93"/>
      <c r="B139" s="94"/>
      <c r="C139" s="93"/>
      <c r="D139" s="94"/>
      <c r="E139" s="93"/>
      <c r="F139" s="94"/>
      <c r="G139" s="93"/>
      <c r="H139" s="95"/>
    </row>
    <row r="140">
      <c r="A140" s="93"/>
      <c r="B140" s="94"/>
      <c r="C140" s="93"/>
      <c r="D140" s="94"/>
      <c r="E140" s="93"/>
      <c r="F140" s="94"/>
      <c r="G140" s="93"/>
      <c r="H140" s="95"/>
    </row>
    <row r="141">
      <c r="A141" s="93"/>
      <c r="B141" s="94"/>
      <c r="C141" s="93"/>
      <c r="D141" s="94"/>
      <c r="E141" s="93"/>
      <c r="F141" s="94"/>
      <c r="G141" s="93"/>
      <c r="H141" s="95"/>
    </row>
    <row r="142">
      <c r="A142" s="93"/>
      <c r="B142" s="94"/>
      <c r="C142" s="93"/>
      <c r="D142" s="94"/>
      <c r="E142" s="93"/>
      <c r="F142" s="94"/>
      <c r="G142" s="93"/>
      <c r="H142" s="95"/>
    </row>
    <row r="143">
      <c r="A143" s="93"/>
      <c r="B143" s="94"/>
      <c r="C143" s="93"/>
      <c r="D143" s="94"/>
      <c r="E143" s="93"/>
      <c r="F143" s="94"/>
      <c r="G143" s="93"/>
      <c r="H143" s="95"/>
    </row>
    <row r="144">
      <c r="A144" s="93"/>
      <c r="B144" s="94"/>
      <c r="C144" s="93"/>
      <c r="D144" s="94"/>
      <c r="E144" s="93"/>
      <c r="F144" s="94"/>
      <c r="G144" s="93"/>
      <c r="H144" s="95"/>
    </row>
    <row r="145">
      <c r="A145" s="93"/>
      <c r="B145" s="94"/>
      <c r="C145" s="93"/>
      <c r="D145" s="94"/>
      <c r="E145" s="93"/>
      <c r="F145" s="94"/>
      <c r="G145" s="93"/>
      <c r="H145" s="95"/>
    </row>
    <row r="146">
      <c r="A146" s="93"/>
      <c r="B146" s="94"/>
      <c r="C146" s="93"/>
      <c r="D146" s="94"/>
      <c r="E146" s="93"/>
      <c r="F146" s="94"/>
      <c r="G146" s="93"/>
      <c r="H146" s="95"/>
    </row>
    <row r="147">
      <c r="A147" s="93"/>
      <c r="B147" s="94"/>
      <c r="C147" s="93"/>
      <c r="D147" s="94"/>
      <c r="E147" s="93"/>
      <c r="F147" s="94"/>
      <c r="G147" s="93"/>
      <c r="H147" s="95"/>
    </row>
    <row r="148">
      <c r="A148" s="93"/>
      <c r="B148" s="94"/>
      <c r="C148" s="93"/>
      <c r="D148" s="94"/>
      <c r="E148" s="93"/>
      <c r="F148" s="94"/>
      <c r="G148" s="93"/>
      <c r="H148" s="95"/>
    </row>
    <row r="149">
      <c r="A149" s="93"/>
      <c r="B149" s="94"/>
      <c r="C149" s="93"/>
      <c r="D149" s="94"/>
      <c r="E149" s="93"/>
      <c r="F149" s="94"/>
      <c r="G149" s="93"/>
      <c r="H149" s="95"/>
    </row>
    <row r="150">
      <c r="A150" s="93"/>
      <c r="B150" s="94"/>
      <c r="C150" s="93"/>
      <c r="D150" s="94"/>
      <c r="E150" s="93"/>
      <c r="F150" s="94"/>
      <c r="G150" s="93"/>
      <c r="H150" s="95"/>
    </row>
    <row r="151">
      <c r="A151" s="93"/>
      <c r="B151" s="94"/>
      <c r="C151" s="93"/>
      <c r="D151" s="94"/>
      <c r="E151" s="93"/>
      <c r="F151" s="94"/>
      <c r="G151" s="93"/>
      <c r="H151" s="95"/>
    </row>
    <row r="152">
      <c r="A152" s="93"/>
      <c r="B152" s="94"/>
      <c r="C152" s="93"/>
      <c r="D152" s="94"/>
      <c r="E152" s="93"/>
      <c r="F152" s="94"/>
      <c r="G152" s="93"/>
      <c r="H152" s="95"/>
    </row>
    <row r="153">
      <c r="A153" s="93"/>
      <c r="B153" s="94"/>
      <c r="C153" s="93"/>
      <c r="D153" s="94"/>
      <c r="E153" s="93"/>
      <c r="F153" s="94"/>
      <c r="G153" s="93"/>
      <c r="H153" s="95"/>
    </row>
    <row r="154">
      <c r="A154" s="93"/>
      <c r="B154" s="94"/>
      <c r="C154" s="93"/>
      <c r="D154" s="94"/>
      <c r="E154" s="93"/>
      <c r="F154" s="94"/>
      <c r="G154" s="93"/>
      <c r="H154" s="95"/>
    </row>
    <row r="155">
      <c r="A155" s="93"/>
      <c r="B155" s="94"/>
      <c r="C155" s="93"/>
      <c r="D155" s="94"/>
      <c r="E155" s="93"/>
      <c r="F155" s="94"/>
      <c r="G155" s="93"/>
      <c r="H155" s="95"/>
    </row>
    <row r="156">
      <c r="A156" s="93"/>
      <c r="B156" s="94"/>
      <c r="C156" s="93"/>
      <c r="D156" s="94"/>
      <c r="E156" s="93"/>
      <c r="F156" s="94"/>
      <c r="G156" s="93"/>
      <c r="H156" s="95"/>
    </row>
    <row r="157">
      <c r="A157" s="93"/>
      <c r="B157" s="94"/>
      <c r="C157" s="93"/>
      <c r="D157" s="94"/>
      <c r="E157" s="93"/>
      <c r="F157" s="94"/>
      <c r="G157" s="93"/>
      <c r="H157" s="95"/>
    </row>
    <row r="158">
      <c r="A158" s="93"/>
      <c r="B158" s="94"/>
      <c r="C158" s="93"/>
      <c r="D158" s="94"/>
      <c r="E158" s="93"/>
      <c r="F158" s="94"/>
      <c r="G158" s="93"/>
      <c r="H158" s="95"/>
    </row>
    <row r="159">
      <c r="A159" s="96"/>
      <c r="B159" s="97"/>
      <c r="C159" s="96"/>
      <c r="D159" s="97"/>
      <c r="E159" s="96"/>
      <c r="F159" s="97"/>
      <c r="G159" s="96"/>
      <c r="H159" s="98"/>
    </row>
    <row r="160">
      <c r="A160" s="94"/>
      <c r="B160" s="94"/>
      <c r="C160" s="94"/>
      <c r="D160" s="94"/>
      <c r="E160" s="94"/>
      <c r="F160" s="94"/>
      <c r="G160" s="94"/>
      <c r="H160" s="94"/>
    </row>
    <row r="161">
      <c r="A161" s="94"/>
      <c r="B161" s="94"/>
      <c r="C161" s="94"/>
      <c r="D161" s="94"/>
      <c r="E161" s="94"/>
      <c r="F161" s="94"/>
      <c r="G161" s="94"/>
      <c r="H161" s="94"/>
    </row>
    <row r="162">
      <c r="A162" s="94"/>
      <c r="B162" s="94"/>
      <c r="C162" s="94"/>
      <c r="D162" s="94"/>
      <c r="E162" s="94"/>
      <c r="F162" s="94"/>
      <c r="G162" s="94"/>
      <c r="H162" s="94"/>
    </row>
    <row r="163">
      <c r="A163" s="94"/>
      <c r="B163" s="94"/>
      <c r="C163" s="94"/>
      <c r="D163" s="94"/>
      <c r="E163" s="94"/>
      <c r="F163" s="94"/>
      <c r="G163" s="94"/>
      <c r="H163" s="94"/>
    </row>
    <row r="164">
      <c r="A164" s="94"/>
      <c r="B164" s="94"/>
      <c r="C164" s="94"/>
      <c r="D164" s="94"/>
      <c r="E164" s="94"/>
      <c r="F164" s="94"/>
      <c r="G164" s="94"/>
      <c r="H164" s="94"/>
    </row>
    <row r="165">
      <c r="A165" s="94"/>
      <c r="B165" s="94"/>
      <c r="C165" s="94"/>
      <c r="D165" s="94"/>
      <c r="E165" s="94"/>
      <c r="F165" s="94"/>
      <c r="G165" s="94"/>
      <c r="H165" s="94"/>
    </row>
    <row r="166">
      <c r="A166" s="94"/>
      <c r="B166" s="94"/>
      <c r="C166" s="94"/>
      <c r="D166" s="94"/>
      <c r="E166" s="94"/>
      <c r="F166" s="94"/>
      <c r="G166" s="94"/>
      <c r="H166" s="94"/>
    </row>
    <row r="167">
      <c r="A167" s="94"/>
      <c r="B167" s="94"/>
      <c r="C167" s="94"/>
      <c r="D167" s="94"/>
      <c r="E167" s="94"/>
      <c r="F167" s="94"/>
      <c r="G167" s="94"/>
      <c r="H167" s="94"/>
    </row>
    <row r="168">
      <c r="A168" s="94"/>
      <c r="B168" s="94"/>
      <c r="C168" s="94"/>
      <c r="D168" s="94"/>
      <c r="E168" s="94"/>
      <c r="F168" s="94"/>
      <c r="G168" s="94"/>
      <c r="H168" s="94"/>
    </row>
    <row r="169">
      <c r="A169" s="94"/>
      <c r="B169" s="94"/>
      <c r="C169" s="94"/>
      <c r="D169" s="94"/>
      <c r="E169" s="94"/>
      <c r="F169" s="94"/>
      <c r="G169" s="94"/>
      <c r="H169" s="94"/>
    </row>
    <row r="170">
      <c r="A170" s="94"/>
      <c r="B170" s="94"/>
      <c r="C170" s="94"/>
      <c r="D170" s="94"/>
      <c r="E170" s="94"/>
      <c r="F170" s="94"/>
      <c r="G170" s="94"/>
      <c r="H170" s="94"/>
    </row>
    <row r="171">
      <c r="A171" s="94"/>
      <c r="B171" s="94"/>
      <c r="C171" s="94"/>
      <c r="D171" s="94"/>
      <c r="E171" s="94"/>
      <c r="F171" s="94"/>
      <c r="G171" s="94"/>
      <c r="H171" s="94"/>
    </row>
    <row r="172">
      <c r="A172" s="94"/>
      <c r="B172" s="94"/>
      <c r="C172" s="94"/>
      <c r="D172" s="94"/>
      <c r="E172" s="94"/>
      <c r="F172" s="94"/>
      <c r="G172" s="94"/>
      <c r="H172" s="94"/>
    </row>
    <row r="173">
      <c r="A173" s="94"/>
      <c r="B173" s="94"/>
      <c r="C173" s="94"/>
      <c r="D173" s="94"/>
      <c r="E173" s="94"/>
      <c r="F173" s="94"/>
      <c r="G173" s="94"/>
      <c r="H173" s="94"/>
    </row>
    <row r="174">
      <c r="A174" s="94"/>
      <c r="B174" s="94"/>
      <c r="C174" s="94"/>
      <c r="D174" s="94"/>
      <c r="E174" s="94"/>
      <c r="F174" s="94"/>
      <c r="G174" s="94"/>
      <c r="H174" s="94"/>
    </row>
    <row r="175">
      <c r="A175" s="94"/>
      <c r="B175" s="94"/>
      <c r="C175" s="94"/>
      <c r="D175" s="94"/>
      <c r="E175" s="94"/>
      <c r="F175" s="94"/>
      <c r="G175" s="94"/>
      <c r="H175" s="94"/>
    </row>
    <row r="176">
      <c r="A176" s="94"/>
      <c r="B176" s="94"/>
      <c r="C176" s="94"/>
      <c r="D176" s="94"/>
      <c r="E176" s="94"/>
      <c r="F176" s="94"/>
      <c r="G176" s="94"/>
      <c r="H176" s="94"/>
    </row>
    <row r="177">
      <c r="A177" s="94"/>
      <c r="B177" s="94"/>
      <c r="C177" s="94"/>
      <c r="D177" s="94"/>
      <c r="E177" s="94"/>
      <c r="F177" s="94"/>
      <c r="G177" s="94"/>
      <c r="H177" s="94"/>
    </row>
    <row r="178">
      <c r="A178" s="94"/>
      <c r="B178" s="94"/>
      <c r="C178" s="94"/>
      <c r="D178" s="94"/>
      <c r="E178" s="94"/>
      <c r="F178" s="94"/>
      <c r="G178" s="94"/>
      <c r="H178" s="94"/>
    </row>
    <row r="179">
      <c r="A179" s="94"/>
      <c r="B179" s="94"/>
      <c r="C179" s="94"/>
      <c r="D179" s="94"/>
      <c r="E179" s="94"/>
      <c r="F179" s="94"/>
      <c r="G179" s="94"/>
      <c r="H179" s="94"/>
    </row>
    <row r="180">
      <c r="A180" s="94"/>
      <c r="B180" s="94"/>
      <c r="C180" s="94"/>
      <c r="D180" s="94"/>
      <c r="E180" s="94"/>
      <c r="F180" s="94"/>
      <c r="G180" s="94"/>
      <c r="H180" s="94"/>
    </row>
    <row r="181">
      <c r="A181" s="94"/>
      <c r="B181" s="94"/>
      <c r="C181" s="94"/>
      <c r="D181" s="94"/>
      <c r="E181" s="94"/>
      <c r="F181" s="94"/>
      <c r="G181" s="94"/>
      <c r="H181" s="94"/>
    </row>
    <row r="182">
      <c r="A182" s="94"/>
      <c r="B182" s="94"/>
      <c r="C182" s="94"/>
      <c r="D182" s="94"/>
      <c r="E182" s="94"/>
      <c r="F182" s="94"/>
      <c r="G182" s="94"/>
      <c r="H182" s="94"/>
    </row>
    <row r="183">
      <c r="A183" s="94"/>
      <c r="B183" s="94"/>
      <c r="C183" s="94"/>
      <c r="D183" s="94"/>
      <c r="E183" s="94"/>
      <c r="F183" s="94"/>
      <c r="G183" s="94"/>
      <c r="H183" s="94"/>
    </row>
    <row r="184">
      <c r="A184" s="94"/>
      <c r="B184" s="94"/>
      <c r="C184" s="94"/>
      <c r="D184" s="94"/>
      <c r="E184" s="94"/>
      <c r="F184" s="94"/>
      <c r="G184" s="94"/>
      <c r="H184" s="94"/>
    </row>
    <row r="185">
      <c r="A185" s="94"/>
      <c r="B185" s="94"/>
      <c r="C185" s="94"/>
      <c r="D185" s="94"/>
      <c r="E185" s="94"/>
      <c r="F185" s="94"/>
      <c r="G185" s="94"/>
      <c r="H185" s="94"/>
    </row>
    <row r="186">
      <c r="A186" s="94"/>
      <c r="B186" s="94"/>
      <c r="C186" s="94"/>
      <c r="D186" s="94"/>
      <c r="E186" s="94"/>
      <c r="F186" s="94"/>
      <c r="G186" s="94"/>
      <c r="H186" s="94"/>
    </row>
    <row r="187">
      <c r="A187" s="94"/>
      <c r="B187" s="94"/>
      <c r="C187" s="94"/>
      <c r="D187" s="94"/>
      <c r="E187" s="94"/>
      <c r="F187" s="94"/>
      <c r="G187" s="94"/>
      <c r="H187" s="94"/>
    </row>
    <row r="188">
      <c r="A188" s="94"/>
      <c r="B188" s="94"/>
      <c r="C188" s="94"/>
      <c r="D188" s="94"/>
      <c r="E188" s="94"/>
      <c r="F188" s="94"/>
      <c r="G188" s="94"/>
      <c r="H188" s="94"/>
    </row>
    <row r="189">
      <c r="A189" s="94"/>
      <c r="B189" s="94"/>
      <c r="C189" s="94"/>
      <c r="D189" s="94"/>
      <c r="E189" s="94"/>
      <c r="F189" s="94"/>
      <c r="G189" s="94"/>
      <c r="H189" s="94"/>
    </row>
    <row r="190">
      <c r="A190" s="94"/>
      <c r="B190" s="94"/>
      <c r="C190" s="94"/>
      <c r="D190" s="94"/>
      <c r="E190" s="94"/>
      <c r="F190" s="94"/>
      <c r="G190" s="94"/>
      <c r="H190" s="94"/>
    </row>
    <row r="191">
      <c r="A191" s="94"/>
      <c r="B191" s="94"/>
      <c r="C191" s="94"/>
      <c r="D191" s="94"/>
      <c r="E191" s="94"/>
      <c r="F191" s="94"/>
      <c r="G191" s="94"/>
      <c r="H191" s="94"/>
    </row>
    <row r="192">
      <c r="A192" s="94"/>
      <c r="B192" s="94"/>
      <c r="C192" s="94"/>
      <c r="D192" s="94"/>
      <c r="E192" s="94"/>
      <c r="F192" s="94"/>
      <c r="G192" s="94"/>
      <c r="H192" s="94"/>
    </row>
    <row r="193">
      <c r="A193" s="94"/>
      <c r="B193" s="94"/>
      <c r="C193" s="94"/>
      <c r="D193" s="94"/>
      <c r="E193" s="94"/>
      <c r="F193" s="94"/>
      <c r="G193" s="94"/>
      <c r="H193" s="94"/>
    </row>
    <row r="194">
      <c r="A194" s="94"/>
      <c r="B194" s="94"/>
      <c r="C194" s="94"/>
      <c r="D194" s="94"/>
      <c r="E194" s="94"/>
      <c r="F194" s="94"/>
      <c r="G194" s="94"/>
      <c r="H194" s="94"/>
    </row>
    <row r="195">
      <c r="A195" s="94"/>
      <c r="B195" s="94"/>
      <c r="C195" s="94"/>
      <c r="D195" s="94"/>
      <c r="E195" s="94"/>
      <c r="F195" s="94"/>
      <c r="G195" s="94"/>
      <c r="H195" s="94"/>
    </row>
    <row r="196">
      <c r="A196" s="94"/>
      <c r="B196" s="94"/>
      <c r="C196" s="94"/>
      <c r="D196" s="94"/>
      <c r="E196" s="94"/>
      <c r="F196" s="94"/>
      <c r="G196" s="94"/>
      <c r="H196" s="94"/>
    </row>
    <row r="197">
      <c r="A197" s="94"/>
      <c r="B197" s="94"/>
      <c r="C197" s="94"/>
      <c r="D197" s="94"/>
      <c r="E197" s="94"/>
      <c r="F197" s="94"/>
      <c r="G197" s="94"/>
      <c r="H197" s="94"/>
    </row>
    <row r="198">
      <c r="A198" s="94"/>
      <c r="B198" s="94"/>
      <c r="C198" s="94"/>
      <c r="D198" s="94"/>
      <c r="E198" s="94"/>
      <c r="F198" s="94"/>
      <c r="G198" s="94"/>
      <c r="H198" s="94"/>
    </row>
    <row r="199">
      <c r="A199" s="94"/>
      <c r="B199" s="94"/>
      <c r="C199" s="94"/>
      <c r="D199" s="94"/>
      <c r="E199" s="94"/>
      <c r="F199" s="94"/>
      <c r="G199" s="94"/>
      <c r="H199" s="94"/>
    </row>
    <row r="200">
      <c r="A200" s="94"/>
      <c r="B200" s="94"/>
      <c r="C200" s="94"/>
      <c r="D200" s="94"/>
      <c r="E200" s="94"/>
      <c r="F200" s="94"/>
      <c r="G200" s="94"/>
      <c r="H200" s="94"/>
    </row>
    <row r="201">
      <c r="A201" s="94"/>
      <c r="B201" s="94"/>
      <c r="C201" s="94"/>
      <c r="D201" s="94"/>
      <c r="E201" s="94"/>
      <c r="F201" s="94"/>
      <c r="G201" s="94"/>
      <c r="H201" s="94"/>
    </row>
    <row r="202">
      <c r="A202" s="94"/>
      <c r="B202" s="94"/>
      <c r="C202" s="94"/>
      <c r="D202" s="94"/>
      <c r="E202" s="94"/>
      <c r="F202" s="94"/>
      <c r="G202" s="94"/>
      <c r="H202" s="94"/>
    </row>
    <row r="203">
      <c r="A203" s="94"/>
      <c r="B203" s="94"/>
      <c r="C203" s="94"/>
      <c r="D203" s="94"/>
      <c r="E203" s="94"/>
      <c r="F203" s="94"/>
      <c r="G203" s="94"/>
      <c r="H203" s="94"/>
    </row>
    <row r="204">
      <c r="A204" s="94"/>
      <c r="B204" s="94"/>
      <c r="C204" s="94"/>
      <c r="D204" s="94"/>
      <c r="E204" s="94"/>
      <c r="F204" s="94"/>
      <c r="G204" s="94"/>
      <c r="H204" s="94"/>
    </row>
    <row r="205">
      <c r="A205" s="94"/>
      <c r="B205" s="94"/>
      <c r="C205" s="94"/>
      <c r="D205" s="94"/>
      <c r="E205" s="94"/>
      <c r="F205" s="94"/>
      <c r="G205" s="94"/>
      <c r="H205" s="94"/>
    </row>
    <row r="206">
      <c r="A206" s="94"/>
      <c r="B206" s="94"/>
      <c r="C206" s="94"/>
      <c r="D206" s="94"/>
      <c r="E206" s="94"/>
      <c r="F206" s="94"/>
      <c r="G206" s="94"/>
      <c r="H206" s="94"/>
    </row>
    <row r="207">
      <c r="A207" s="94"/>
      <c r="B207" s="94"/>
      <c r="C207" s="94"/>
      <c r="D207" s="94"/>
      <c r="E207" s="94"/>
      <c r="F207" s="94"/>
      <c r="G207" s="94"/>
      <c r="H207" s="94"/>
    </row>
    <row r="208">
      <c r="A208" s="94"/>
      <c r="B208" s="94"/>
      <c r="C208" s="94"/>
      <c r="D208" s="94"/>
      <c r="E208" s="94"/>
      <c r="F208" s="94"/>
      <c r="G208" s="94"/>
      <c r="H208" s="94"/>
    </row>
    <row r="209">
      <c r="A209" s="94"/>
      <c r="B209" s="94"/>
      <c r="C209" s="94"/>
      <c r="D209" s="94"/>
      <c r="E209" s="94"/>
      <c r="F209" s="94"/>
      <c r="G209" s="94"/>
      <c r="H209" s="94"/>
    </row>
    <row r="210">
      <c r="A210" s="94"/>
      <c r="B210" s="94"/>
      <c r="C210" s="94"/>
      <c r="D210" s="94"/>
      <c r="E210" s="94"/>
      <c r="F210" s="94"/>
      <c r="G210" s="94"/>
      <c r="H210" s="94"/>
    </row>
    <row r="211">
      <c r="A211" s="94"/>
      <c r="B211" s="94"/>
      <c r="C211" s="94"/>
      <c r="D211" s="94"/>
      <c r="E211" s="94"/>
      <c r="F211" s="94"/>
      <c r="G211" s="94"/>
      <c r="H211" s="94"/>
    </row>
    <row r="212">
      <c r="A212" s="94"/>
      <c r="B212" s="94"/>
      <c r="C212" s="94"/>
      <c r="D212" s="94"/>
      <c r="E212" s="94"/>
      <c r="F212" s="94"/>
      <c r="G212" s="94"/>
      <c r="H212" s="94"/>
    </row>
    <row r="213">
      <c r="A213" s="94"/>
      <c r="B213" s="94"/>
      <c r="C213" s="94"/>
      <c r="D213" s="94"/>
      <c r="E213" s="94"/>
      <c r="F213" s="94"/>
      <c r="G213" s="94"/>
      <c r="H213" s="94"/>
    </row>
    <row r="214">
      <c r="A214" s="94"/>
      <c r="B214" s="94"/>
      <c r="C214" s="94"/>
      <c r="D214" s="94"/>
      <c r="E214" s="94"/>
      <c r="F214" s="94"/>
      <c r="G214" s="94"/>
      <c r="H214" s="94"/>
    </row>
    <row r="215">
      <c r="A215" s="94"/>
      <c r="B215" s="94"/>
      <c r="C215" s="94"/>
      <c r="D215" s="94"/>
      <c r="E215" s="94"/>
      <c r="F215" s="94"/>
      <c r="G215" s="94"/>
      <c r="H215" s="94"/>
    </row>
    <row r="216">
      <c r="A216" s="94"/>
      <c r="B216" s="94"/>
      <c r="C216" s="94"/>
      <c r="D216" s="94"/>
      <c r="E216" s="94"/>
      <c r="F216" s="94"/>
      <c r="G216" s="94"/>
      <c r="H216" s="94"/>
    </row>
    <row r="217">
      <c r="A217" s="94"/>
      <c r="B217" s="94"/>
      <c r="C217" s="94"/>
      <c r="D217" s="94"/>
      <c r="E217" s="94"/>
      <c r="F217" s="94"/>
      <c r="G217" s="94"/>
      <c r="H217" s="94"/>
    </row>
    <row r="218">
      <c r="A218" s="94"/>
      <c r="B218" s="94"/>
      <c r="C218" s="94"/>
      <c r="D218" s="94"/>
      <c r="E218" s="94"/>
      <c r="F218" s="94"/>
      <c r="G218" s="94"/>
      <c r="H218" s="94"/>
    </row>
    <row r="219">
      <c r="A219" s="94"/>
      <c r="B219" s="94"/>
      <c r="C219" s="94"/>
      <c r="D219" s="94"/>
      <c r="E219" s="94"/>
      <c r="F219" s="94"/>
      <c r="G219" s="94"/>
      <c r="H219" s="94"/>
    </row>
    <row r="220">
      <c r="A220" s="94"/>
      <c r="B220" s="94"/>
      <c r="C220" s="94"/>
      <c r="D220" s="94"/>
      <c r="E220" s="94"/>
      <c r="F220" s="94"/>
      <c r="G220" s="94"/>
      <c r="H220" s="94"/>
    </row>
    <row r="221">
      <c r="A221" s="94"/>
      <c r="B221" s="94"/>
      <c r="C221" s="94"/>
      <c r="D221" s="94"/>
      <c r="E221" s="94"/>
      <c r="F221" s="94"/>
      <c r="G221" s="94"/>
      <c r="H221" s="94"/>
    </row>
    <row r="222">
      <c r="A222" s="94"/>
      <c r="B222" s="94"/>
      <c r="C222" s="94"/>
      <c r="D222" s="94"/>
      <c r="E222" s="94"/>
      <c r="F222" s="94"/>
      <c r="G222" s="94"/>
      <c r="H222" s="94"/>
    </row>
    <row r="223">
      <c r="A223" s="94"/>
      <c r="B223" s="94"/>
      <c r="C223" s="94"/>
      <c r="D223" s="94"/>
      <c r="E223" s="94"/>
      <c r="F223" s="94"/>
      <c r="G223" s="94"/>
      <c r="H223" s="94"/>
    </row>
    <row r="224">
      <c r="A224" s="94"/>
      <c r="B224" s="94"/>
      <c r="C224" s="94"/>
      <c r="D224" s="94"/>
      <c r="E224" s="94"/>
      <c r="F224" s="94"/>
      <c r="G224" s="94"/>
      <c r="H224" s="94"/>
    </row>
    <row r="225">
      <c r="A225" s="94"/>
      <c r="B225" s="94"/>
      <c r="C225" s="94"/>
      <c r="D225" s="94"/>
      <c r="E225" s="94"/>
      <c r="F225" s="94"/>
      <c r="G225" s="94"/>
      <c r="H225" s="94"/>
    </row>
    <row r="226">
      <c r="A226" s="94"/>
      <c r="B226" s="94"/>
      <c r="C226" s="94"/>
      <c r="D226" s="94"/>
      <c r="E226" s="94"/>
      <c r="F226" s="94"/>
      <c r="G226" s="94"/>
      <c r="H226" s="94"/>
    </row>
    <row r="227">
      <c r="A227" s="94"/>
      <c r="B227" s="94"/>
      <c r="C227" s="94"/>
      <c r="D227" s="94"/>
      <c r="E227" s="94"/>
      <c r="F227" s="94"/>
      <c r="G227" s="94"/>
      <c r="H227" s="94"/>
    </row>
    <row r="228">
      <c r="A228" s="94"/>
      <c r="B228" s="94"/>
      <c r="C228" s="94"/>
      <c r="D228" s="94"/>
      <c r="E228" s="94"/>
      <c r="F228" s="94"/>
      <c r="G228" s="94"/>
      <c r="H228" s="94"/>
    </row>
    <row r="229">
      <c r="A229" s="94"/>
      <c r="B229" s="94"/>
      <c r="C229" s="94"/>
      <c r="D229" s="94"/>
      <c r="E229" s="94"/>
      <c r="F229" s="94"/>
      <c r="G229" s="94"/>
      <c r="H229" s="94"/>
    </row>
    <row r="230">
      <c r="A230" s="94"/>
      <c r="B230" s="94"/>
      <c r="C230" s="94"/>
      <c r="D230" s="94"/>
      <c r="E230" s="94"/>
      <c r="F230" s="94"/>
      <c r="G230" s="94"/>
      <c r="H230" s="94"/>
    </row>
    <row r="231">
      <c r="A231" s="94"/>
      <c r="B231" s="94"/>
      <c r="C231" s="94"/>
      <c r="D231" s="94"/>
      <c r="E231" s="94"/>
      <c r="F231" s="94"/>
      <c r="G231" s="94"/>
      <c r="H231" s="94"/>
    </row>
    <row r="232">
      <c r="A232" s="94"/>
      <c r="B232" s="94"/>
      <c r="C232" s="94"/>
      <c r="D232" s="94"/>
      <c r="E232" s="94"/>
      <c r="F232" s="94"/>
      <c r="G232" s="94"/>
      <c r="H232" s="94"/>
    </row>
    <row r="233">
      <c r="A233" s="94"/>
      <c r="B233" s="94"/>
      <c r="C233" s="94"/>
      <c r="D233" s="94"/>
      <c r="E233" s="94"/>
      <c r="F233" s="94"/>
      <c r="G233" s="94"/>
      <c r="H233" s="94"/>
    </row>
    <row r="234">
      <c r="A234" s="94"/>
      <c r="B234" s="94"/>
      <c r="C234" s="94"/>
      <c r="D234" s="94"/>
      <c r="E234" s="94"/>
      <c r="F234" s="94"/>
      <c r="G234" s="94"/>
      <c r="H234" s="94"/>
    </row>
    <row r="235">
      <c r="A235" s="94"/>
      <c r="B235" s="94"/>
      <c r="C235" s="94"/>
      <c r="D235" s="94"/>
      <c r="E235" s="94"/>
      <c r="F235" s="94"/>
      <c r="G235" s="94"/>
      <c r="H235" s="94"/>
    </row>
    <row r="236">
      <c r="A236" s="94"/>
      <c r="B236" s="94"/>
      <c r="C236" s="94"/>
      <c r="D236" s="94"/>
      <c r="E236" s="94"/>
      <c r="F236" s="94"/>
      <c r="G236" s="94"/>
      <c r="H236" s="94"/>
    </row>
    <row r="237">
      <c r="A237" s="94"/>
      <c r="B237" s="94"/>
      <c r="C237" s="94"/>
      <c r="D237" s="94"/>
      <c r="E237" s="94"/>
      <c r="F237" s="94"/>
      <c r="G237" s="94"/>
      <c r="H237" s="94"/>
    </row>
    <row r="238">
      <c r="A238" s="94"/>
      <c r="B238" s="94"/>
      <c r="C238" s="94"/>
      <c r="D238" s="94"/>
      <c r="E238" s="94"/>
      <c r="F238" s="94"/>
      <c r="G238" s="94"/>
      <c r="H238" s="94"/>
    </row>
    <row r="239">
      <c r="A239" s="94"/>
      <c r="B239" s="94"/>
      <c r="C239" s="94"/>
      <c r="D239" s="94"/>
      <c r="E239" s="94"/>
      <c r="F239" s="94"/>
      <c r="G239" s="94"/>
      <c r="H239" s="94"/>
    </row>
    <row r="240">
      <c r="A240" s="94"/>
      <c r="B240" s="94"/>
      <c r="C240" s="94"/>
      <c r="D240" s="94"/>
      <c r="E240" s="94"/>
      <c r="F240" s="94"/>
      <c r="G240" s="94"/>
      <c r="H240" s="94"/>
    </row>
    <row r="241">
      <c r="A241" s="94"/>
      <c r="B241" s="94"/>
      <c r="C241" s="94"/>
      <c r="D241" s="94"/>
      <c r="E241" s="94"/>
      <c r="F241" s="94"/>
      <c r="G241" s="94"/>
      <c r="H241" s="94"/>
    </row>
    <row r="242">
      <c r="A242" s="94"/>
      <c r="B242" s="94"/>
      <c r="C242" s="94"/>
      <c r="D242" s="94"/>
      <c r="E242" s="94"/>
      <c r="F242" s="94"/>
      <c r="G242" s="94"/>
      <c r="H242" s="94"/>
    </row>
    <row r="243">
      <c r="A243" s="94"/>
      <c r="B243" s="94"/>
      <c r="C243" s="94"/>
      <c r="D243" s="94"/>
      <c r="E243" s="94"/>
      <c r="F243" s="94"/>
      <c r="G243" s="94"/>
      <c r="H243" s="94"/>
    </row>
    <row r="244">
      <c r="A244" s="94"/>
      <c r="B244" s="94"/>
      <c r="C244" s="94"/>
      <c r="D244" s="94"/>
      <c r="E244" s="94"/>
      <c r="F244" s="94"/>
      <c r="G244" s="94"/>
      <c r="H244" s="94"/>
    </row>
    <row r="245">
      <c r="A245" s="94"/>
      <c r="B245" s="94"/>
      <c r="C245" s="94"/>
      <c r="D245" s="94"/>
      <c r="E245" s="94"/>
      <c r="F245" s="94"/>
      <c r="G245" s="94"/>
      <c r="H245" s="94"/>
    </row>
    <row r="246">
      <c r="A246" s="94"/>
      <c r="B246" s="94"/>
      <c r="C246" s="94"/>
      <c r="D246" s="94"/>
      <c r="E246" s="94"/>
      <c r="F246" s="94"/>
      <c r="G246" s="94"/>
      <c r="H246" s="94"/>
    </row>
    <row r="247">
      <c r="A247" s="94"/>
      <c r="B247" s="94"/>
      <c r="C247" s="94"/>
      <c r="D247" s="94"/>
      <c r="E247" s="94"/>
      <c r="F247" s="94"/>
      <c r="G247" s="94"/>
      <c r="H247" s="94"/>
    </row>
    <row r="248">
      <c r="A248" s="94"/>
      <c r="B248" s="94"/>
      <c r="C248" s="94"/>
      <c r="D248" s="94"/>
      <c r="E248" s="94"/>
      <c r="F248" s="94"/>
      <c r="G248" s="94"/>
      <c r="H248" s="94"/>
    </row>
    <row r="249">
      <c r="A249" s="94"/>
      <c r="B249" s="94"/>
      <c r="C249" s="94"/>
      <c r="D249" s="94"/>
      <c r="E249" s="94"/>
      <c r="F249" s="94"/>
      <c r="G249" s="94"/>
      <c r="H249" s="94"/>
    </row>
    <row r="250">
      <c r="A250" s="94"/>
      <c r="B250" s="94"/>
      <c r="C250" s="94"/>
      <c r="D250" s="94"/>
      <c r="E250" s="94"/>
      <c r="F250" s="94"/>
      <c r="G250" s="94"/>
      <c r="H250" s="94"/>
    </row>
    <row r="251">
      <c r="A251" s="94"/>
      <c r="B251" s="94"/>
      <c r="C251" s="94"/>
      <c r="D251" s="94"/>
      <c r="E251" s="94"/>
      <c r="F251" s="94"/>
      <c r="G251" s="94"/>
      <c r="H251" s="94"/>
    </row>
    <row r="252">
      <c r="A252" s="94"/>
      <c r="B252" s="94"/>
      <c r="C252" s="94"/>
      <c r="D252" s="94"/>
      <c r="E252" s="94"/>
      <c r="F252" s="94"/>
      <c r="G252" s="94"/>
      <c r="H252" s="94"/>
    </row>
    <row r="253">
      <c r="A253" s="94"/>
      <c r="B253" s="94"/>
      <c r="C253" s="94"/>
      <c r="D253" s="94"/>
      <c r="E253" s="94"/>
      <c r="F253" s="94"/>
      <c r="G253" s="94"/>
      <c r="H253" s="94"/>
    </row>
    <row r="254">
      <c r="A254" s="94"/>
      <c r="B254" s="94"/>
      <c r="C254" s="94"/>
      <c r="D254" s="94"/>
      <c r="E254" s="94"/>
      <c r="F254" s="94"/>
      <c r="G254" s="94"/>
      <c r="H254" s="94"/>
    </row>
    <row r="255">
      <c r="A255" s="94"/>
      <c r="B255" s="94"/>
      <c r="C255" s="94"/>
      <c r="D255" s="94"/>
      <c r="E255" s="94"/>
      <c r="F255" s="94"/>
      <c r="G255" s="94"/>
      <c r="H255" s="94"/>
    </row>
    <row r="256">
      <c r="A256" s="94"/>
      <c r="B256" s="94"/>
      <c r="C256" s="94"/>
      <c r="D256" s="94"/>
      <c r="E256" s="94"/>
      <c r="F256" s="94"/>
      <c r="G256" s="94"/>
      <c r="H256" s="94"/>
    </row>
    <row r="257">
      <c r="A257" s="94"/>
      <c r="B257" s="94"/>
      <c r="C257" s="94"/>
      <c r="D257" s="94"/>
      <c r="E257" s="94"/>
      <c r="F257" s="94"/>
      <c r="G257" s="94"/>
      <c r="H257" s="94"/>
    </row>
    <row r="258">
      <c r="A258" s="94"/>
      <c r="B258" s="94"/>
      <c r="C258" s="94"/>
      <c r="D258" s="94"/>
      <c r="E258" s="94"/>
      <c r="F258" s="94"/>
      <c r="G258" s="94"/>
      <c r="H258" s="94"/>
    </row>
    <row r="259">
      <c r="A259" s="94"/>
      <c r="B259" s="94"/>
      <c r="C259" s="94"/>
      <c r="D259" s="94"/>
      <c r="E259" s="94"/>
      <c r="F259" s="94"/>
      <c r="G259" s="94"/>
      <c r="H259" s="94"/>
    </row>
    <row r="260">
      <c r="A260" s="94"/>
      <c r="B260" s="94"/>
      <c r="C260" s="94"/>
      <c r="D260" s="94"/>
      <c r="E260" s="94"/>
      <c r="F260" s="94"/>
      <c r="G260" s="94"/>
      <c r="H260" s="94"/>
    </row>
    <row r="261">
      <c r="A261" s="94"/>
      <c r="B261" s="94"/>
      <c r="C261" s="94"/>
      <c r="D261" s="94"/>
      <c r="E261" s="94"/>
      <c r="F261" s="94"/>
      <c r="G261" s="94"/>
      <c r="H261" s="94"/>
    </row>
    <row r="262">
      <c r="A262" s="94"/>
      <c r="B262" s="94"/>
      <c r="C262" s="94"/>
      <c r="D262" s="94"/>
      <c r="E262" s="94"/>
      <c r="F262" s="94"/>
      <c r="G262" s="94"/>
      <c r="H262" s="94"/>
    </row>
    <row r="263">
      <c r="A263" s="94"/>
      <c r="B263" s="94"/>
      <c r="C263" s="94"/>
      <c r="D263" s="94"/>
      <c r="E263" s="94"/>
      <c r="F263" s="94"/>
      <c r="G263" s="94"/>
      <c r="H263" s="94"/>
    </row>
    <row r="264">
      <c r="A264" s="94"/>
      <c r="B264" s="94"/>
      <c r="C264" s="94"/>
      <c r="D264" s="94"/>
      <c r="E264" s="94"/>
      <c r="F264" s="94"/>
      <c r="G264" s="94"/>
      <c r="H264" s="94"/>
    </row>
    <row r="265">
      <c r="A265" s="94"/>
      <c r="B265" s="94"/>
      <c r="C265" s="94"/>
      <c r="D265" s="94"/>
      <c r="E265" s="94"/>
      <c r="F265" s="94"/>
      <c r="G265" s="94"/>
      <c r="H265" s="94"/>
    </row>
    <row r="266">
      <c r="A266" s="94"/>
      <c r="B266" s="94"/>
      <c r="C266" s="94"/>
      <c r="D266" s="94"/>
      <c r="E266" s="94"/>
      <c r="F266" s="94"/>
      <c r="G266" s="94"/>
      <c r="H266" s="94"/>
    </row>
    <row r="267">
      <c r="A267" s="94"/>
      <c r="B267" s="94"/>
      <c r="C267" s="94"/>
      <c r="D267" s="94"/>
      <c r="E267" s="94"/>
      <c r="F267" s="94"/>
      <c r="G267" s="94"/>
      <c r="H267" s="94"/>
    </row>
    <row r="268">
      <c r="A268" s="94"/>
      <c r="B268" s="94"/>
      <c r="C268" s="94"/>
      <c r="D268" s="94"/>
      <c r="E268" s="94"/>
      <c r="F268" s="94"/>
      <c r="G268" s="94"/>
      <c r="H268" s="94"/>
    </row>
    <row r="269">
      <c r="A269" s="94"/>
      <c r="B269" s="94"/>
      <c r="C269" s="94"/>
      <c r="D269" s="94"/>
      <c r="E269" s="94"/>
      <c r="F269" s="94"/>
      <c r="G269" s="94"/>
      <c r="H269" s="94"/>
    </row>
    <row r="270">
      <c r="A270" s="94"/>
      <c r="B270" s="94"/>
      <c r="C270" s="94"/>
      <c r="D270" s="94"/>
      <c r="E270" s="94"/>
      <c r="F270" s="94"/>
      <c r="G270" s="94"/>
      <c r="H270" s="94"/>
    </row>
    <row r="271">
      <c r="A271" s="94"/>
      <c r="B271" s="94"/>
      <c r="C271" s="94"/>
      <c r="D271" s="94"/>
      <c r="E271" s="94"/>
      <c r="F271" s="94"/>
      <c r="G271" s="94"/>
      <c r="H271" s="94"/>
    </row>
    <row r="272">
      <c r="A272" s="94"/>
      <c r="B272" s="94"/>
      <c r="C272" s="94"/>
      <c r="D272" s="94"/>
      <c r="E272" s="94"/>
      <c r="F272" s="94"/>
      <c r="G272" s="94"/>
      <c r="H272" s="94"/>
    </row>
    <row r="273">
      <c r="A273" s="94"/>
      <c r="B273" s="94"/>
      <c r="C273" s="94"/>
      <c r="D273" s="94"/>
      <c r="E273" s="94"/>
      <c r="F273" s="94"/>
      <c r="G273" s="94"/>
      <c r="H273" s="94"/>
    </row>
    <row r="274">
      <c r="A274" s="94"/>
      <c r="B274" s="94"/>
      <c r="C274" s="94"/>
      <c r="D274" s="94"/>
      <c r="E274" s="94"/>
      <c r="F274" s="94"/>
      <c r="G274" s="94"/>
      <c r="H274" s="94"/>
    </row>
    <row r="275">
      <c r="A275" s="94"/>
      <c r="B275" s="94"/>
      <c r="C275" s="94"/>
      <c r="D275" s="94"/>
      <c r="E275" s="94"/>
      <c r="F275" s="94"/>
      <c r="G275" s="94"/>
      <c r="H275" s="94"/>
    </row>
    <row r="276">
      <c r="A276" s="94"/>
      <c r="B276" s="94"/>
      <c r="C276" s="94"/>
      <c r="D276" s="94"/>
      <c r="E276" s="94"/>
      <c r="F276" s="94"/>
      <c r="G276" s="94"/>
      <c r="H276" s="94"/>
    </row>
    <row r="277">
      <c r="A277" s="94"/>
      <c r="B277" s="94"/>
      <c r="C277" s="94"/>
      <c r="D277" s="94"/>
      <c r="E277" s="94"/>
      <c r="F277" s="94"/>
      <c r="G277" s="94"/>
      <c r="H277" s="94"/>
    </row>
    <row r="278">
      <c r="A278" s="94"/>
      <c r="B278" s="94"/>
      <c r="C278" s="94"/>
      <c r="D278" s="94"/>
      <c r="E278" s="94"/>
      <c r="F278" s="94"/>
      <c r="G278" s="94"/>
      <c r="H278" s="94"/>
    </row>
    <row r="279">
      <c r="A279" s="94"/>
      <c r="B279" s="94"/>
      <c r="C279" s="94"/>
      <c r="D279" s="94"/>
      <c r="E279" s="94"/>
      <c r="F279" s="94"/>
      <c r="G279" s="94"/>
      <c r="H279" s="94"/>
    </row>
    <row r="280">
      <c r="A280" s="94"/>
      <c r="B280" s="94"/>
      <c r="C280" s="94"/>
      <c r="D280" s="94"/>
      <c r="E280" s="94"/>
      <c r="F280" s="94"/>
      <c r="G280" s="94"/>
      <c r="H280" s="94"/>
    </row>
    <row r="281">
      <c r="A281" s="94"/>
      <c r="B281" s="94"/>
      <c r="C281" s="94"/>
      <c r="D281" s="94"/>
      <c r="E281" s="94"/>
      <c r="F281" s="94"/>
      <c r="G281" s="94"/>
      <c r="H281" s="94"/>
    </row>
    <row r="282">
      <c r="A282" s="94"/>
      <c r="B282" s="94"/>
      <c r="C282" s="94"/>
      <c r="D282" s="94"/>
      <c r="E282" s="94"/>
      <c r="F282" s="94"/>
      <c r="G282" s="94"/>
      <c r="H282" s="94"/>
    </row>
    <row r="283">
      <c r="A283" s="94"/>
      <c r="B283" s="94"/>
      <c r="C283" s="94"/>
      <c r="D283" s="94"/>
      <c r="E283" s="94"/>
      <c r="F283" s="94"/>
      <c r="G283" s="94"/>
      <c r="H283" s="94"/>
    </row>
    <row r="284">
      <c r="A284" s="94"/>
      <c r="B284" s="94"/>
      <c r="C284" s="94"/>
      <c r="D284" s="94"/>
      <c r="E284" s="94"/>
      <c r="F284" s="94"/>
      <c r="G284" s="94"/>
      <c r="H284" s="94"/>
    </row>
    <row r="285">
      <c r="A285" s="94"/>
      <c r="B285" s="94"/>
      <c r="C285" s="94"/>
      <c r="D285" s="94"/>
      <c r="E285" s="94"/>
      <c r="F285" s="94"/>
      <c r="G285" s="94"/>
      <c r="H285" s="94"/>
    </row>
    <row r="286">
      <c r="A286" s="94"/>
      <c r="B286" s="94"/>
      <c r="C286" s="94"/>
      <c r="D286" s="94"/>
      <c r="E286" s="94"/>
      <c r="F286" s="94"/>
      <c r="G286" s="94"/>
      <c r="H286" s="94"/>
    </row>
    <row r="287">
      <c r="A287" s="94"/>
      <c r="B287" s="94"/>
      <c r="C287" s="94"/>
      <c r="D287" s="94"/>
      <c r="E287" s="94"/>
      <c r="F287" s="94"/>
      <c r="G287" s="94"/>
      <c r="H287" s="94"/>
    </row>
    <row r="288">
      <c r="A288" s="94"/>
      <c r="B288" s="94"/>
      <c r="C288" s="94"/>
      <c r="D288" s="94"/>
      <c r="E288" s="94"/>
      <c r="F288" s="94"/>
      <c r="G288" s="94"/>
      <c r="H288" s="94"/>
    </row>
    <row r="289">
      <c r="A289" s="94"/>
      <c r="B289" s="94"/>
      <c r="C289" s="94"/>
      <c r="D289" s="94"/>
      <c r="E289" s="94"/>
      <c r="F289" s="94"/>
      <c r="G289" s="94"/>
      <c r="H289" s="94"/>
    </row>
    <row r="290">
      <c r="A290" s="94"/>
      <c r="B290" s="94"/>
      <c r="C290" s="94"/>
      <c r="D290" s="94"/>
      <c r="E290" s="94"/>
      <c r="F290" s="94"/>
      <c r="G290" s="94"/>
      <c r="H290" s="94"/>
    </row>
    <row r="291">
      <c r="A291" s="94"/>
      <c r="B291" s="94"/>
      <c r="C291" s="94"/>
      <c r="D291" s="94"/>
      <c r="E291" s="94"/>
      <c r="F291" s="94"/>
      <c r="G291" s="94"/>
      <c r="H291" s="94"/>
    </row>
    <row r="292">
      <c r="A292" s="94"/>
      <c r="B292" s="94"/>
      <c r="C292" s="94"/>
      <c r="D292" s="94"/>
      <c r="E292" s="94"/>
      <c r="F292" s="94"/>
      <c r="G292" s="94"/>
      <c r="H292" s="94"/>
    </row>
    <row r="293">
      <c r="A293" s="94"/>
      <c r="B293" s="94"/>
      <c r="C293" s="94"/>
      <c r="D293" s="94"/>
      <c r="E293" s="94"/>
      <c r="F293" s="94"/>
      <c r="G293" s="94"/>
      <c r="H293" s="94"/>
    </row>
    <row r="294">
      <c r="A294" s="94"/>
      <c r="B294" s="94"/>
      <c r="C294" s="94"/>
      <c r="D294" s="94"/>
      <c r="E294" s="94"/>
      <c r="F294" s="94"/>
      <c r="G294" s="94"/>
      <c r="H294" s="94"/>
    </row>
    <row r="295">
      <c r="A295" s="94"/>
      <c r="B295" s="94"/>
      <c r="C295" s="94"/>
      <c r="D295" s="94"/>
      <c r="E295" s="94"/>
      <c r="F295" s="94"/>
      <c r="G295" s="94"/>
      <c r="H295" s="94"/>
    </row>
    <row r="296">
      <c r="A296" s="94"/>
      <c r="B296" s="94"/>
      <c r="C296" s="94"/>
      <c r="D296" s="94"/>
      <c r="E296" s="94"/>
      <c r="F296" s="94"/>
      <c r="G296" s="94"/>
      <c r="H296" s="94"/>
    </row>
    <row r="297">
      <c r="A297" s="94"/>
      <c r="B297" s="94"/>
      <c r="C297" s="94"/>
      <c r="D297" s="94"/>
      <c r="E297" s="94"/>
      <c r="F297" s="94"/>
      <c r="G297" s="94"/>
      <c r="H297" s="94"/>
    </row>
    <row r="298">
      <c r="A298" s="94"/>
      <c r="B298" s="94"/>
      <c r="C298" s="94"/>
      <c r="D298" s="94"/>
      <c r="E298" s="94"/>
      <c r="F298" s="94"/>
      <c r="G298" s="94"/>
      <c r="H298" s="94"/>
    </row>
    <row r="299">
      <c r="A299" s="94"/>
      <c r="B299" s="94"/>
      <c r="C299" s="94"/>
      <c r="D299" s="94"/>
      <c r="E299" s="94"/>
      <c r="F299" s="94"/>
      <c r="G299" s="94"/>
      <c r="H299" s="94"/>
    </row>
    <row r="300">
      <c r="A300" s="94"/>
      <c r="B300" s="94"/>
      <c r="C300" s="94"/>
      <c r="D300" s="94"/>
      <c r="E300" s="94"/>
      <c r="F300" s="94"/>
      <c r="G300" s="94"/>
      <c r="H300" s="94"/>
    </row>
    <row r="301">
      <c r="A301" s="94"/>
      <c r="B301" s="94"/>
      <c r="C301" s="94"/>
      <c r="D301" s="94"/>
      <c r="E301" s="94"/>
      <c r="F301" s="94"/>
      <c r="G301" s="94"/>
      <c r="H301" s="94"/>
    </row>
    <row r="302">
      <c r="A302" s="94"/>
      <c r="B302" s="94"/>
      <c r="C302" s="94"/>
      <c r="D302" s="94"/>
      <c r="E302" s="94"/>
      <c r="F302" s="94"/>
      <c r="G302" s="94"/>
      <c r="H302" s="94"/>
    </row>
    <row r="303">
      <c r="A303" s="94"/>
      <c r="B303" s="94"/>
      <c r="C303" s="94"/>
      <c r="D303" s="94"/>
      <c r="E303" s="94"/>
      <c r="F303" s="94"/>
      <c r="G303" s="94"/>
      <c r="H303" s="94"/>
    </row>
    <row r="304">
      <c r="A304" s="94"/>
      <c r="B304" s="94"/>
      <c r="C304" s="94"/>
      <c r="D304" s="94"/>
      <c r="E304" s="94"/>
      <c r="F304" s="94"/>
      <c r="G304" s="94"/>
      <c r="H304" s="94"/>
    </row>
    <row r="305">
      <c r="A305" s="94"/>
      <c r="B305" s="94"/>
      <c r="C305" s="94"/>
      <c r="D305" s="94"/>
      <c r="E305" s="94"/>
      <c r="F305" s="94"/>
      <c r="G305" s="94"/>
      <c r="H305" s="94"/>
    </row>
    <row r="306">
      <c r="A306" s="94"/>
      <c r="B306" s="94"/>
      <c r="C306" s="94"/>
      <c r="D306" s="94"/>
      <c r="E306" s="94"/>
      <c r="F306" s="94"/>
      <c r="G306" s="94"/>
      <c r="H306" s="94"/>
    </row>
    <row r="307">
      <c r="A307" s="94"/>
      <c r="B307" s="94"/>
      <c r="C307" s="94"/>
      <c r="D307" s="94"/>
      <c r="E307" s="94"/>
      <c r="F307" s="94"/>
      <c r="G307" s="94"/>
      <c r="H307" s="94"/>
    </row>
    <row r="308">
      <c r="A308" s="94"/>
      <c r="B308" s="94"/>
      <c r="C308" s="94"/>
      <c r="D308" s="94"/>
      <c r="E308" s="94"/>
      <c r="F308" s="94"/>
      <c r="G308" s="94"/>
      <c r="H308" s="94"/>
    </row>
    <row r="309">
      <c r="A309" s="94"/>
      <c r="B309" s="94"/>
      <c r="C309" s="94"/>
      <c r="D309" s="94"/>
      <c r="E309" s="94"/>
      <c r="F309" s="94"/>
      <c r="G309" s="94"/>
      <c r="H309" s="94"/>
    </row>
    <row r="310">
      <c r="A310" s="94"/>
      <c r="B310" s="94"/>
      <c r="C310" s="94"/>
      <c r="D310" s="94"/>
      <c r="E310" s="94"/>
      <c r="F310" s="94"/>
      <c r="G310" s="94"/>
      <c r="H310" s="94"/>
    </row>
    <row r="311">
      <c r="A311" s="94"/>
      <c r="B311" s="94"/>
      <c r="C311" s="94"/>
      <c r="D311" s="94"/>
      <c r="E311" s="94"/>
      <c r="F311" s="94"/>
      <c r="G311" s="94"/>
      <c r="H311" s="94"/>
    </row>
    <row r="312">
      <c r="A312" s="94"/>
      <c r="B312" s="94"/>
      <c r="C312" s="94"/>
      <c r="D312" s="94"/>
      <c r="E312" s="94"/>
      <c r="F312" s="94"/>
      <c r="G312" s="94"/>
      <c r="H312" s="94"/>
    </row>
    <row r="313">
      <c r="A313" s="94"/>
      <c r="B313" s="94"/>
      <c r="C313" s="94"/>
      <c r="D313" s="94"/>
      <c r="E313" s="94"/>
      <c r="F313" s="94"/>
      <c r="G313" s="94"/>
      <c r="H313" s="94"/>
    </row>
    <row r="314">
      <c r="A314" s="94"/>
      <c r="B314" s="94"/>
      <c r="C314" s="94"/>
      <c r="D314" s="94"/>
      <c r="E314" s="94"/>
      <c r="F314" s="94"/>
      <c r="G314" s="94"/>
      <c r="H314" s="94"/>
    </row>
    <row r="315">
      <c r="A315" s="94"/>
      <c r="B315" s="94"/>
      <c r="C315" s="94"/>
      <c r="D315" s="94"/>
      <c r="E315" s="94"/>
      <c r="F315" s="94"/>
      <c r="G315" s="94"/>
      <c r="H315" s="94"/>
    </row>
    <row r="316">
      <c r="A316" s="94"/>
      <c r="B316" s="94"/>
      <c r="C316" s="94"/>
      <c r="D316" s="94"/>
      <c r="E316" s="94"/>
      <c r="F316" s="94"/>
      <c r="G316" s="94"/>
      <c r="H316" s="94"/>
    </row>
    <row r="317">
      <c r="A317" s="94"/>
      <c r="B317" s="94"/>
      <c r="C317" s="94"/>
      <c r="D317" s="94"/>
      <c r="E317" s="94"/>
      <c r="F317" s="94"/>
      <c r="G317" s="94"/>
      <c r="H317" s="94"/>
    </row>
    <row r="318">
      <c r="A318" s="94"/>
      <c r="B318" s="94"/>
      <c r="C318" s="94"/>
      <c r="D318" s="94"/>
      <c r="E318" s="94"/>
      <c r="F318" s="94"/>
      <c r="G318" s="94"/>
      <c r="H318" s="94"/>
    </row>
    <row r="319">
      <c r="A319" s="94"/>
      <c r="B319" s="94"/>
      <c r="C319" s="94"/>
      <c r="D319" s="94"/>
      <c r="E319" s="94"/>
      <c r="F319" s="94"/>
      <c r="G319" s="94"/>
      <c r="H319" s="94"/>
    </row>
    <row r="320">
      <c r="A320" s="94"/>
      <c r="B320" s="94"/>
      <c r="C320" s="94"/>
      <c r="D320" s="94"/>
      <c r="E320" s="94"/>
      <c r="F320" s="94"/>
      <c r="G320" s="94"/>
      <c r="H320" s="94"/>
    </row>
    <row r="321">
      <c r="A321" s="94"/>
      <c r="B321" s="94"/>
      <c r="C321" s="94"/>
      <c r="D321" s="94"/>
      <c r="E321" s="94"/>
      <c r="F321" s="94"/>
      <c r="G321" s="94"/>
      <c r="H321" s="94"/>
    </row>
    <row r="322">
      <c r="A322" s="94"/>
      <c r="B322" s="94"/>
      <c r="C322" s="94"/>
      <c r="D322" s="94"/>
      <c r="E322" s="94"/>
      <c r="F322" s="94"/>
      <c r="G322" s="94"/>
      <c r="H322" s="94"/>
    </row>
    <row r="323">
      <c r="A323" s="94"/>
      <c r="B323" s="94"/>
      <c r="C323" s="94"/>
      <c r="D323" s="94"/>
      <c r="E323" s="94"/>
      <c r="F323" s="94"/>
      <c r="G323" s="94"/>
      <c r="H323" s="94"/>
    </row>
    <row r="324">
      <c r="A324" s="94"/>
      <c r="B324" s="94"/>
      <c r="C324" s="94"/>
      <c r="D324" s="94"/>
      <c r="E324" s="94"/>
      <c r="F324" s="94"/>
      <c r="G324" s="94"/>
      <c r="H324" s="94"/>
    </row>
    <row r="325">
      <c r="A325" s="94"/>
      <c r="B325" s="94"/>
      <c r="C325" s="94"/>
      <c r="D325" s="94"/>
      <c r="E325" s="94"/>
      <c r="F325" s="94"/>
      <c r="G325" s="94"/>
      <c r="H325" s="94"/>
    </row>
    <row r="326">
      <c r="A326" s="94"/>
      <c r="B326" s="94"/>
      <c r="C326" s="94"/>
      <c r="D326" s="94"/>
      <c r="E326" s="94"/>
      <c r="F326" s="94"/>
      <c r="G326" s="94"/>
      <c r="H326" s="94"/>
    </row>
    <row r="327">
      <c r="A327" s="94"/>
      <c r="B327" s="94"/>
      <c r="C327" s="94"/>
      <c r="D327" s="94"/>
      <c r="E327" s="94"/>
      <c r="F327" s="94"/>
      <c r="G327" s="94"/>
      <c r="H327" s="94"/>
    </row>
    <row r="328">
      <c r="A328" s="94"/>
      <c r="B328" s="94"/>
      <c r="C328" s="94"/>
      <c r="D328" s="94"/>
      <c r="E328" s="94"/>
      <c r="F328" s="94"/>
      <c r="G328" s="94"/>
      <c r="H328" s="94"/>
    </row>
    <row r="329">
      <c r="A329" s="94"/>
      <c r="B329" s="94"/>
      <c r="C329" s="94"/>
      <c r="D329" s="94"/>
      <c r="E329" s="94"/>
      <c r="F329" s="94"/>
      <c r="G329" s="94"/>
      <c r="H329" s="94"/>
    </row>
    <row r="330">
      <c r="A330" s="94"/>
      <c r="B330" s="94"/>
      <c r="C330" s="94"/>
      <c r="D330" s="94"/>
      <c r="E330" s="94"/>
      <c r="F330" s="94"/>
      <c r="G330" s="94"/>
      <c r="H330" s="94"/>
    </row>
    <row r="331">
      <c r="A331" s="94"/>
      <c r="B331" s="94"/>
      <c r="C331" s="94"/>
      <c r="D331" s="94"/>
      <c r="E331" s="94"/>
      <c r="F331" s="94"/>
      <c r="G331" s="94"/>
      <c r="H331" s="94"/>
    </row>
    <row r="332">
      <c r="A332" s="94"/>
      <c r="B332" s="94"/>
      <c r="C332" s="94"/>
      <c r="D332" s="94"/>
      <c r="E332" s="94"/>
      <c r="F332" s="94"/>
      <c r="G332" s="94"/>
      <c r="H332" s="94"/>
    </row>
    <row r="333">
      <c r="A333" s="94"/>
      <c r="B333" s="94"/>
      <c r="C333" s="94"/>
      <c r="D333" s="94"/>
      <c r="E333" s="94"/>
      <c r="F333" s="94"/>
      <c r="G333" s="94"/>
      <c r="H333" s="94"/>
    </row>
    <row r="334">
      <c r="A334" s="94"/>
      <c r="B334" s="94"/>
      <c r="C334" s="94"/>
      <c r="D334" s="94"/>
      <c r="E334" s="94"/>
      <c r="F334" s="94"/>
      <c r="G334" s="94"/>
      <c r="H334" s="94"/>
    </row>
    <row r="335">
      <c r="A335" s="94"/>
      <c r="B335" s="94"/>
      <c r="C335" s="94"/>
      <c r="D335" s="94"/>
      <c r="E335" s="94"/>
      <c r="F335" s="94"/>
      <c r="G335" s="94"/>
      <c r="H335" s="94"/>
    </row>
    <row r="336">
      <c r="A336" s="94"/>
      <c r="B336" s="94"/>
      <c r="C336" s="94"/>
      <c r="D336" s="94"/>
      <c r="E336" s="94"/>
      <c r="F336" s="94"/>
      <c r="G336" s="94"/>
      <c r="H336" s="94"/>
    </row>
    <row r="337">
      <c r="A337" s="94"/>
      <c r="B337" s="94"/>
      <c r="C337" s="94"/>
      <c r="D337" s="94"/>
      <c r="E337" s="94"/>
      <c r="F337" s="94"/>
      <c r="G337" s="94"/>
      <c r="H337" s="94"/>
    </row>
    <row r="338">
      <c r="A338" s="94"/>
      <c r="B338" s="94"/>
      <c r="C338" s="94"/>
      <c r="D338" s="94"/>
      <c r="E338" s="94"/>
      <c r="F338" s="94"/>
      <c r="G338" s="94"/>
      <c r="H338" s="94"/>
    </row>
    <row r="339">
      <c r="A339" s="94"/>
      <c r="B339" s="94"/>
      <c r="C339" s="94"/>
      <c r="D339" s="94"/>
      <c r="E339" s="94"/>
      <c r="F339" s="94"/>
      <c r="G339" s="94"/>
      <c r="H339" s="94"/>
    </row>
    <row r="340">
      <c r="A340" s="94"/>
      <c r="B340" s="94"/>
      <c r="C340" s="94"/>
      <c r="D340" s="94"/>
      <c r="E340" s="94"/>
      <c r="F340" s="94"/>
      <c r="G340" s="94"/>
      <c r="H340" s="94"/>
    </row>
    <row r="341">
      <c r="A341" s="94"/>
      <c r="B341" s="94"/>
      <c r="C341" s="94"/>
      <c r="D341" s="94"/>
      <c r="E341" s="94"/>
      <c r="F341" s="94"/>
      <c r="G341" s="94"/>
      <c r="H341" s="94"/>
    </row>
    <row r="342">
      <c r="A342" s="94"/>
      <c r="B342" s="94"/>
      <c r="C342" s="94"/>
      <c r="D342" s="94"/>
      <c r="E342" s="94"/>
      <c r="F342" s="94"/>
      <c r="G342" s="94"/>
      <c r="H342" s="94"/>
    </row>
    <row r="343">
      <c r="A343" s="94"/>
      <c r="B343" s="94"/>
      <c r="C343" s="94"/>
      <c r="D343" s="94"/>
      <c r="E343" s="94"/>
      <c r="F343" s="94"/>
      <c r="G343" s="94"/>
      <c r="H343" s="94"/>
    </row>
    <row r="344">
      <c r="A344" s="94"/>
      <c r="B344" s="94"/>
      <c r="C344" s="94"/>
      <c r="D344" s="94"/>
      <c r="E344" s="94"/>
      <c r="F344" s="94"/>
      <c r="G344" s="94"/>
      <c r="H344" s="94"/>
    </row>
    <row r="345">
      <c r="A345" s="94"/>
      <c r="B345" s="94"/>
      <c r="C345" s="94"/>
      <c r="D345" s="94"/>
      <c r="E345" s="94"/>
      <c r="F345" s="94"/>
      <c r="G345" s="94"/>
      <c r="H345" s="94"/>
    </row>
    <row r="346">
      <c r="A346" s="94"/>
      <c r="B346" s="94"/>
      <c r="C346" s="94"/>
      <c r="D346" s="94"/>
      <c r="E346" s="94"/>
      <c r="F346" s="94"/>
      <c r="G346" s="94"/>
      <c r="H346" s="94"/>
    </row>
    <row r="347">
      <c r="A347" s="94"/>
      <c r="B347" s="94"/>
      <c r="C347" s="94"/>
      <c r="D347" s="94"/>
      <c r="E347" s="94"/>
      <c r="F347" s="94"/>
      <c r="G347" s="94"/>
      <c r="H347" s="94"/>
    </row>
    <row r="348">
      <c r="A348" s="94"/>
      <c r="B348" s="94"/>
      <c r="C348" s="94"/>
      <c r="D348" s="94"/>
      <c r="E348" s="94"/>
      <c r="F348" s="94"/>
      <c r="G348" s="94"/>
      <c r="H348" s="94"/>
    </row>
    <row r="349">
      <c r="A349" s="94"/>
      <c r="B349" s="94"/>
      <c r="C349" s="94"/>
      <c r="D349" s="94"/>
      <c r="E349" s="94"/>
      <c r="F349" s="94"/>
      <c r="G349" s="94"/>
      <c r="H349" s="94"/>
    </row>
    <row r="350">
      <c r="A350" s="94"/>
      <c r="B350" s="94"/>
      <c r="C350" s="94"/>
      <c r="D350" s="94"/>
      <c r="E350" s="94"/>
      <c r="F350" s="94"/>
      <c r="G350" s="94"/>
      <c r="H350" s="94"/>
    </row>
    <row r="351">
      <c r="A351" s="94"/>
      <c r="B351" s="94"/>
      <c r="C351" s="94"/>
      <c r="D351" s="94"/>
      <c r="E351" s="94"/>
      <c r="F351" s="94"/>
      <c r="G351" s="94"/>
      <c r="H351" s="94"/>
    </row>
    <row r="352">
      <c r="A352" s="94"/>
      <c r="B352" s="94"/>
      <c r="C352" s="94"/>
      <c r="D352" s="94"/>
      <c r="E352" s="94"/>
      <c r="F352" s="94"/>
      <c r="G352" s="94"/>
      <c r="H352" s="94"/>
    </row>
    <row r="353">
      <c r="A353" s="94"/>
      <c r="B353" s="94"/>
      <c r="C353" s="94"/>
      <c r="D353" s="94"/>
      <c r="E353" s="94"/>
      <c r="F353" s="94"/>
      <c r="G353" s="94"/>
      <c r="H353" s="94"/>
    </row>
    <row r="354">
      <c r="A354" s="94"/>
      <c r="B354" s="94"/>
      <c r="C354" s="94"/>
      <c r="D354" s="94"/>
      <c r="E354" s="94"/>
      <c r="F354" s="94"/>
      <c r="G354" s="94"/>
      <c r="H354" s="94"/>
    </row>
    <row r="355">
      <c r="A355" s="94"/>
      <c r="B355" s="94"/>
      <c r="C355" s="94"/>
      <c r="D355" s="94"/>
      <c r="E355" s="94"/>
      <c r="F355" s="94"/>
      <c r="G355" s="94"/>
      <c r="H355" s="94"/>
    </row>
    <row r="356">
      <c r="A356" s="94"/>
      <c r="B356" s="94"/>
      <c r="C356" s="94"/>
      <c r="D356" s="94"/>
      <c r="E356" s="94"/>
      <c r="F356" s="94"/>
      <c r="G356" s="94"/>
      <c r="H356" s="94"/>
    </row>
    <row r="357">
      <c r="A357" s="94"/>
      <c r="B357" s="94"/>
      <c r="C357" s="94"/>
      <c r="D357" s="94"/>
      <c r="E357" s="94"/>
      <c r="F357" s="94"/>
      <c r="G357" s="94"/>
      <c r="H357" s="94"/>
    </row>
    <row r="358">
      <c r="A358" s="94"/>
      <c r="B358" s="94"/>
      <c r="C358" s="94"/>
      <c r="D358" s="94"/>
      <c r="E358" s="94"/>
      <c r="F358" s="94"/>
      <c r="G358" s="94"/>
      <c r="H358" s="94"/>
    </row>
    <row r="359">
      <c r="A359" s="94"/>
      <c r="B359" s="94"/>
      <c r="C359" s="94"/>
      <c r="D359" s="94"/>
      <c r="E359" s="94"/>
      <c r="F359" s="94"/>
      <c r="G359" s="94"/>
      <c r="H359" s="94"/>
    </row>
    <row r="360">
      <c r="A360" s="94"/>
      <c r="B360" s="94"/>
      <c r="C360" s="94"/>
      <c r="D360" s="94"/>
      <c r="E360" s="94"/>
      <c r="F360" s="94"/>
      <c r="G360" s="94"/>
      <c r="H360" s="94"/>
    </row>
    <row r="361">
      <c r="A361" s="94"/>
      <c r="B361" s="94"/>
      <c r="C361" s="94"/>
      <c r="D361" s="94"/>
      <c r="E361" s="94"/>
      <c r="F361" s="94"/>
      <c r="G361" s="94"/>
      <c r="H361" s="94"/>
    </row>
    <row r="362">
      <c r="A362" s="94"/>
      <c r="B362" s="94"/>
      <c r="C362" s="94"/>
      <c r="D362" s="94"/>
      <c r="E362" s="94"/>
      <c r="F362" s="94"/>
      <c r="G362" s="94"/>
      <c r="H362" s="94"/>
    </row>
    <row r="363">
      <c r="A363" s="94"/>
      <c r="B363" s="94"/>
      <c r="C363" s="94"/>
      <c r="D363" s="94"/>
      <c r="E363" s="94"/>
      <c r="F363" s="94"/>
      <c r="G363" s="94"/>
      <c r="H363" s="94"/>
    </row>
    <row r="364">
      <c r="A364" s="94"/>
      <c r="B364" s="94"/>
      <c r="C364" s="94"/>
      <c r="D364" s="94"/>
      <c r="E364" s="94"/>
      <c r="F364" s="94"/>
      <c r="G364" s="94"/>
      <c r="H364" s="94"/>
    </row>
    <row r="365">
      <c r="A365" s="94"/>
      <c r="B365" s="94"/>
      <c r="C365" s="94"/>
      <c r="D365" s="94"/>
      <c r="E365" s="94"/>
      <c r="F365" s="94"/>
      <c r="G365" s="94"/>
      <c r="H365" s="94"/>
    </row>
    <row r="366">
      <c r="A366" s="94"/>
      <c r="B366" s="94"/>
      <c r="C366" s="94"/>
      <c r="D366" s="94"/>
      <c r="E366" s="94"/>
      <c r="F366" s="94"/>
      <c r="G366" s="94"/>
      <c r="H366" s="94"/>
    </row>
    <row r="367">
      <c r="A367" s="94"/>
      <c r="B367" s="94"/>
      <c r="C367" s="94"/>
      <c r="D367" s="94"/>
      <c r="E367" s="94"/>
      <c r="F367" s="94"/>
      <c r="G367" s="94"/>
      <c r="H367" s="94"/>
    </row>
    <row r="368">
      <c r="A368" s="94"/>
      <c r="B368" s="94"/>
      <c r="C368" s="94"/>
      <c r="D368" s="94"/>
      <c r="E368" s="94"/>
      <c r="F368" s="94"/>
      <c r="G368" s="94"/>
      <c r="H368" s="94"/>
    </row>
    <row r="369">
      <c r="A369" s="94"/>
      <c r="B369" s="94"/>
      <c r="C369" s="94"/>
      <c r="D369" s="94"/>
      <c r="E369" s="94"/>
      <c r="F369" s="94"/>
      <c r="G369" s="94"/>
      <c r="H369" s="94"/>
    </row>
    <row r="370">
      <c r="A370" s="94"/>
      <c r="B370" s="94"/>
      <c r="C370" s="94"/>
      <c r="D370" s="94"/>
      <c r="E370" s="94"/>
      <c r="F370" s="94"/>
      <c r="G370" s="94"/>
      <c r="H370" s="94"/>
    </row>
    <row r="371">
      <c r="A371" s="94"/>
      <c r="B371" s="94"/>
      <c r="C371" s="94"/>
      <c r="D371" s="94"/>
      <c r="E371" s="94"/>
      <c r="F371" s="94"/>
      <c r="G371" s="94"/>
      <c r="H371" s="94"/>
    </row>
    <row r="372">
      <c r="A372" s="94"/>
      <c r="B372" s="94"/>
      <c r="C372" s="94"/>
      <c r="D372" s="94"/>
      <c r="E372" s="94"/>
      <c r="F372" s="94"/>
      <c r="G372" s="94"/>
      <c r="H372" s="94"/>
    </row>
    <row r="373">
      <c r="A373" s="94"/>
      <c r="B373" s="94"/>
      <c r="C373" s="94"/>
      <c r="D373" s="94"/>
      <c r="E373" s="94"/>
      <c r="F373" s="94"/>
      <c r="G373" s="94"/>
      <c r="H373" s="94"/>
    </row>
    <row r="374">
      <c r="A374" s="94"/>
      <c r="B374" s="94"/>
      <c r="C374" s="94"/>
      <c r="D374" s="94"/>
      <c r="E374" s="94"/>
      <c r="F374" s="94"/>
      <c r="G374" s="94"/>
      <c r="H374" s="94"/>
    </row>
    <row r="375">
      <c r="A375" s="94"/>
      <c r="B375" s="94"/>
      <c r="C375" s="94"/>
      <c r="D375" s="94"/>
      <c r="E375" s="94"/>
      <c r="F375" s="94"/>
      <c r="G375" s="94"/>
      <c r="H375" s="94"/>
    </row>
    <row r="376">
      <c r="A376" s="94"/>
      <c r="B376" s="94"/>
      <c r="C376" s="94"/>
      <c r="D376" s="94"/>
      <c r="E376" s="94"/>
      <c r="F376" s="94"/>
      <c r="G376" s="94"/>
      <c r="H376" s="94"/>
    </row>
    <row r="377">
      <c r="A377" s="94"/>
      <c r="B377" s="94"/>
      <c r="C377" s="94"/>
      <c r="D377" s="94"/>
      <c r="E377" s="94"/>
      <c r="F377" s="94"/>
      <c r="G377" s="94"/>
      <c r="H377" s="94"/>
    </row>
    <row r="378">
      <c r="A378" s="94"/>
      <c r="B378" s="94"/>
      <c r="C378" s="94"/>
      <c r="D378" s="94"/>
      <c r="E378" s="94"/>
      <c r="F378" s="94"/>
      <c r="G378" s="94"/>
      <c r="H378" s="94"/>
    </row>
    <row r="379">
      <c r="A379" s="94"/>
      <c r="B379" s="94"/>
      <c r="C379" s="94"/>
      <c r="D379" s="94"/>
      <c r="E379" s="94"/>
      <c r="F379" s="94"/>
      <c r="G379" s="94"/>
      <c r="H379" s="94"/>
    </row>
    <row r="380">
      <c r="A380" s="94"/>
      <c r="B380" s="94"/>
      <c r="C380" s="94"/>
      <c r="D380" s="94"/>
      <c r="E380" s="94"/>
      <c r="F380" s="94"/>
      <c r="G380" s="94"/>
      <c r="H380" s="94"/>
    </row>
    <row r="381">
      <c r="A381" s="94"/>
      <c r="B381" s="94"/>
      <c r="C381" s="94"/>
      <c r="D381" s="94"/>
      <c r="E381" s="94"/>
      <c r="F381" s="94"/>
      <c r="G381" s="94"/>
      <c r="H381" s="94"/>
    </row>
    <row r="382">
      <c r="A382" s="94"/>
      <c r="B382" s="94"/>
      <c r="C382" s="94"/>
      <c r="D382" s="94"/>
      <c r="E382" s="94"/>
      <c r="F382" s="94"/>
      <c r="G382" s="94"/>
      <c r="H382" s="94"/>
    </row>
    <row r="383">
      <c r="A383" s="94"/>
      <c r="B383" s="94"/>
      <c r="C383" s="94"/>
      <c r="D383" s="94"/>
      <c r="E383" s="94"/>
      <c r="F383" s="94"/>
      <c r="G383" s="94"/>
      <c r="H383" s="94"/>
    </row>
    <row r="384">
      <c r="A384" s="94"/>
      <c r="B384" s="94"/>
      <c r="C384" s="94"/>
      <c r="D384" s="94"/>
      <c r="E384" s="94"/>
      <c r="F384" s="94"/>
      <c r="G384" s="94"/>
      <c r="H384" s="94"/>
    </row>
    <row r="385">
      <c r="A385" s="94"/>
      <c r="B385" s="94"/>
      <c r="C385" s="94"/>
      <c r="D385" s="94"/>
      <c r="E385" s="94"/>
      <c r="F385" s="94"/>
      <c r="G385" s="94"/>
      <c r="H385" s="94"/>
    </row>
    <row r="386">
      <c r="A386" s="94"/>
      <c r="B386" s="94"/>
      <c r="C386" s="94"/>
      <c r="D386" s="94"/>
      <c r="E386" s="94"/>
      <c r="F386" s="94"/>
      <c r="G386" s="94"/>
      <c r="H386" s="94"/>
    </row>
    <row r="387">
      <c r="A387" s="94"/>
      <c r="B387" s="94"/>
      <c r="C387" s="94"/>
      <c r="D387" s="94"/>
      <c r="E387" s="94"/>
      <c r="F387" s="94"/>
      <c r="G387" s="94"/>
      <c r="H387" s="94"/>
    </row>
    <row r="388">
      <c r="A388" s="94"/>
      <c r="B388" s="94"/>
      <c r="C388" s="94"/>
      <c r="D388" s="94"/>
      <c r="E388" s="94"/>
      <c r="F388" s="94"/>
      <c r="G388" s="94"/>
      <c r="H388" s="94"/>
    </row>
    <row r="389">
      <c r="A389" s="94"/>
      <c r="B389" s="94"/>
      <c r="C389" s="94"/>
      <c r="D389" s="94"/>
      <c r="E389" s="94"/>
      <c r="F389" s="94"/>
      <c r="G389" s="94"/>
      <c r="H389" s="94"/>
    </row>
    <row r="390">
      <c r="A390" s="94"/>
      <c r="B390" s="94"/>
      <c r="C390" s="94"/>
      <c r="D390" s="94"/>
      <c r="E390" s="94"/>
      <c r="F390" s="94"/>
      <c r="G390" s="94"/>
      <c r="H390" s="94"/>
    </row>
    <row r="391">
      <c r="A391" s="94"/>
      <c r="B391" s="94"/>
      <c r="C391" s="94"/>
      <c r="D391" s="94"/>
      <c r="E391" s="94"/>
      <c r="F391" s="94"/>
      <c r="G391" s="94"/>
      <c r="H391" s="94"/>
    </row>
    <row r="392">
      <c r="A392" s="94"/>
      <c r="B392" s="94"/>
      <c r="C392" s="94"/>
      <c r="D392" s="94"/>
      <c r="E392" s="94"/>
      <c r="F392" s="94"/>
      <c r="G392" s="94"/>
      <c r="H392" s="94"/>
    </row>
    <row r="393">
      <c r="A393" s="94"/>
      <c r="B393" s="94"/>
      <c r="C393" s="94"/>
      <c r="D393" s="94"/>
      <c r="E393" s="94"/>
      <c r="F393" s="94"/>
      <c r="G393" s="94"/>
      <c r="H393" s="94"/>
    </row>
    <row r="394">
      <c r="A394" s="94"/>
      <c r="B394" s="94"/>
      <c r="C394" s="94"/>
      <c r="D394" s="94"/>
      <c r="E394" s="94"/>
      <c r="F394" s="94"/>
      <c r="G394" s="94"/>
      <c r="H394" s="94"/>
    </row>
    <row r="395">
      <c r="A395" s="94"/>
      <c r="B395" s="94"/>
      <c r="C395" s="94"/>
      <c r="D395" s="94"/>
      <c r="E395" s="94"/>
      <c r="F395" s="94"/>
      <c r="G395" s="94"/>
      <c r="H395" s="94"/>
    </row>
    <row r="396">
      <c r="A396" s="94"/>
      <c r="B396" s="94"/>
      <c r="C396" s="94"/>
      <c r="D396" s="94"/>
      <c r="E396" s="94"/>
      <c r="F396" s="94"/>
      <c r="G396" s="94"/>
      <c r="H396" s="94"/>
    </row>
    <row r="397">
      <c r="A397" s="94"/>
      <c r="B397" s="94"/>
      <c r="C397" s="94"/>
      <c r="D397" s="94"/>
      <c r="E397" s="94"/>
      <c r="F397" s="94"/>
      <c r="G397" s="94"/>
      <c r="H397" s="94"/>
    </row>
    <row r="398">
      <c r="A398" s="94"/>
      <c r="B398" s="94"/>
      <c r="C398" s="94"/>
      <c r="D398" s="94"/>
      <c r="E398" s="94"/>
      <c r="F398" s="94"/>
      <c r="G398" s="94"/>
      <c r="H398" s="94"/>
    </row>
    <row r="399">
      <c r="A399" s="94"/>
      <c r="B399" s="94"/>
      <c r="C399" s="94"/>
      <c r="D399" s="94"/>
      <c r="E399" s="94"/>
      <c r="F399" s="94"/>
      <c r="G399" s="94"/>
      <c r="H399" s="94"/>
    </row>
    <row r="400">
      <c r="A400" s="94"/>
      <c r="B400" s="94"/>
      <c r="C400" s="94"/>
      <c r="D400" s="94"/>
      <c r="E400" s="94"/>
      <c r="F400" s="94"/>
      <c r="G400" s="94"/>
      <c r="H400" s="94"/>
    </row>
    <row r="401">
      <c r="A401" s="94"/>
      <c r="B401" s="94"/>
      <c r="C401" s="94"/>
      <c r="D401" s="94"/>
      <c r="E401" s="94"/>
      <c r="F401" s="94"/>
      <c r="G401" s="94"/>
      <c r="H401" s="94"/>
    </row>
    <row r="402">
      <c r="A402" s="94"/>
      <c r="B402" s="94"/>
      <c r="C402" s="94"/>
      <c r="D402" s="94"/>
      <c r="E402" s="94"/>
      <c r="F402" s="94"/>
      <c r="G402" s="94"/>
      <c r="H402" s="94"/>
    </row>
    <row r="403">
      <c r="A403" s="94"/>
      <c r="B403" s="94"/>
      <c r="C403" s="94"/>
      <c r="D403" s="94"/>
      <c r="E403" s="94"/>
      <c r="F403" s="94"/>
      <c r="G403" s="94"/>
      <c r="H403" s="94"/>
    </row>
    <row r="404">
      <c r="A404" s="94"/>
      <c r="B404" s="94"/>
      <c r="C404" s="94"/>
      <c r="D404" s="94"/>
      <c r="E404" s="94"/>
      <c r="F404" s="94"/>
      <c r="G404" s="94"/>
      <c r="H404" s="94"/>
    </row>
    <row r="405">
      <c r="A405" s="94"/>
      <c r="B405" s="94"/>
      <c r="C405" s="94"/>
      <c r="D405" s="94"/>
      <c r="E405" s="94"/>
      <c r="F405" s="94"/>
      <c r="G405" s="94"/>
      <c r="H405" s="94"/>
    </row>
    <row r="406">
      <c r="A406" s="94"/>
      <c r="B406" s="94"/>
      <c r="C406" s="94"/>
      <c r="D406" s="94"/>
      <c r="E406" s="94"/>
      <c r="F406" s="94"/>
      <c r="G406" s="94"/>
      <c r="H406" s="94"/>
    </row>
    <row r="407">
      <c r="A407" s="94"/>
      <c r="B407" s="94"/>
      <c r="C407" s="94"/>
      <c r="D407" s="94"/>
      <c r="E407" s="94"/>
      <c r="F407" s="94"/>
      <c r="G407" s="94"/>
      <c r="H407" s="94"/>
    </row>
    <row r="408">
      <c r="A408" s="94"/>
      <c r="B408" s="94"/>
      <c r="C408" s="94"/>
      <c r="D408" s="94"/>
      <c r="E408" s="94"/>
      <c r="F408" s="94"/>
      <c r="G408" s="94"/>
      <c r="H408" s="94"/>
    </row>
    <row r="409">
      <c r="A409" s="94"/>
      <c r="B409" s="94"/>
      <c r="C409" s="94"/>
      <c r="D409" s="94"/>
      <c r="E409" s="94"/>
      <c r="F409" s="94"/>
      <c r="G409" s="94"/>
      <c r="H409" s="94"/>
    </row>
    <row r="410">
      <c r="A410" s="94"/>
      <c r="B410" s="94"/>
      <c r="C410" s="94"/>
      <c r="D410" s="94"/>
      <c r="E410" s="94"/>
      <c r="F410" s="94"/>
      <c r="G410" s="94"/>
      <c r="H410" s="94"/>
    </row>
    <row r="411">
      <c r="A411" s="94"/>
      <c r="B411" s="94"/>
      <c r="C411" s="94"/>
      <c r="D411" s="94"/>
      <c r="E411" s="94"/>
      <c r="F411" s="94"/>
      <c r="G411" s="94"/>
      <c r="H411" s="94"/>
    </row>
    <row r="412">
      <c r="A412" s="94"/>
      <c r="B412" s="94"/>
      <c r="C412" s="94"/>
      <c r="D412" s="94"/>
      <c r="E412" s="94"/>
      <c r="F412" s="94"/>
      <c r="G412" s="94"/>
      <c r="H412" s="94"/>
    </row>
    <row r="413">
      <c r="A413" s="94"/>
      <c r="B413" s="94"/>
      <c r="C413" s="94"/>
      <c r="D413" s="94"/>
      <c r="E413" s="94"/>
      <c r="F413" s="94"/>
      <c r="G413" s="94"/>
      <c r="H413" s="94"/>
    </row>
    <row r="414">
      <c r="A414" s="94"/>
      <c r="B414" s="94"/>
      <c r="C414" s="94"/>
      <c r="D414" s="94"/>
      <c r="E414" s="94"/>
      <c r="F414" s="94"/>
      <c r="G414" s="94"/>
      <c r="H414" s="94"/>
    </row>
    <row r="415">
      <c r="A415" s="94"/>
      <c r="B415" s="94"/>
      <c r="C415" s="94"/>
      <c r="D415" s="94"/>
      <c r="E415" s="94"/>
      <c r="F415" s="94"/>
      <c r="G415" s="94"/>
      <c r="H415" s="94"/>
    </row>
    <row r="416">
      <c r="A416" s="94"/>
      <c r="B416" s="94"/>
      <c r="C416" s="94"/>
      <c r="D416" s="94"/>
      <c r="E416" s="94"/>
      <c r="F416" s="94"/>
      <c r="G416" s="94"/>
      <c r="H416" s="94"/>
    </row>
    <row r="417">
      <c r="A417" s="94"/>
      <c r="B417" s="94"/>
      <c r="C417" s="94"/>
      <c r="D417" s="94"/>
      <c r="E417" s="94"/>
      <c r="F417" s="94"/>
      <c r="G417" s="94"/>
      <c r="H417" s="94"/>
    </row>
    <row r="418">
      <c r="A418" s="94"/>
      <c r="B418" s="94"/>
      <c r="C418" s="94"/>
      <c r="D418" s="94"/>
      <c r="E418" s="94"/>
      <c r="F418" s="94"/>
      <c r="G418" s="94"/>
      <c r="H418" s="94"/>
    </row>
    <row r="419">
      <c r="A419" s="94"/>
      <c r="B419" s="94"/>
      <c r="C419" s="94"/>
      <c r="D419" s="94"/>
      <c r="E419" s="94"/>
      <c r="F419" s="94"/>
      <c r="G419" s="94"/>
      <c r="H419" s="94"/>
    </row>
    <row r="420">
      <c r="A420" s="94"/>
      <c r="B420" s="94"/>
      <c r="C420" s="94"/>
      <c r="D420" s="94"/>
      <c r="E420" s="94"/>
      <c r="F420" s="94"/>
      <c r="G420" s="94"/>
      <c r="H420" s="94"/>
    </row>
    <row r="421">
      <c r="A421" s="94"/>
      <c r="B421" s="94"/>
      <c r="C421" s="94"/>
      <c r="D421" s="94"/>
      <c r="E421" s="94"/>
      <c r="F421" s="94"/>
      <c r="G421" s="94"/>
      <c r="H421" s="94"/>
    </row>
    <row r="422">
      <c r="A422" s="94"/>
      <c r="B422" s="94"/>
      <c r="C422" s="94"/>
      <c r="D422" s="94"/>
      <c r="E422" s="94"/>
      <c r="F422" s="94"/>
      <c r="G422" s="94"/>
      <c r="H422" s="94"/>
    </row>
    <row r="423">
      <c r="A423" s="94"/>
      <c r="B423" s="94"/>
      <c r="C423" s="94"/>
      <c r="D423" s="94"/>
      <c r="E423" s="94"/>
      <c r="F423" s="94"/>
      <c r="G423" s="94"/>
      <c r="H423" s="94"/>
    </row>
    <row r="424">
      <c r="A424" s="94"/>
      <c r="B424" s="94"/>
      <c r="C424" s="94"/>
      <c r="D424" s="94"/>
      <c r="E424" s="94"/>
      <c r="F424" s="94"/>
      <c r="G424" s="94"/>
      <c r="H424" s="94"/>
    </row>
    <row r="425">
      <c r="A425" s="94"/>
      <c r="B425" s="94"/>
      <c r="C425" s="94"/>
      <c r="D425" s="94"/>
      <c r="E425" s="94"/>
      <c r="F425" s="94"/>
      <c r="G425" s="94"/>
      <c r="H425" s="94"/>
    </row>
    <row r="426">
      <c r="A426" s="94"/>
      <c r="B426" s="94"/>
      <c r="C426" s="94"/>
      <c r="D426" s="94"/>
      <c r="E426" s="94"/>
      <c r="F426" s="94"/>
      <c r="G426" s="94"/>
      <c r="H426" s="94"/>
    </row>
    <row r="427">
      <c r="A427" s="94"/>
      <c r="B427" s="94"/>
      <c r="C427" s="94"/>
      <c r="D427" s="94"/>
      <c r="E427" s="94"/>
      <c r="F427" s="94"/>
      <c r="G427" s="94"/>
      <c r="H427" s="94"/>
    </row>
    <row r="428">
      <c r="A428" s="94"/>
      <c r="B428" s="94"/>
      <c r="C428" s="94"/>
      <c r="D428" s="94"/>
      <c r="E428" s="94"/>
      <c r="F428" s="94"/>
      <c r="G428" s="94"/>
      <c r="H428" s="94"/>
    </row>
    <row r="429">
      <c r="A429" s="94"/>
      <c r="B429" s="94"/>
      <c r="C429" s="94"/>
      <c r="D429" s="94"/>
      <c r="E429" s="94"/>
      <c r="F429" s="94"/>
      <c r="G429" s="94"/>
      <c r="H429" s="94"/>
    </row>
    <row r="430">
      <c r="A430" s="94"/>
      <c r="B430" s="94"/>
      <c r="C430" s="94"/>
      <c r="D430" s="94"/>
      <c r="E430" s="94"/>
      <c r="F430" s="94"/>
      <c r="G430" s="94"/>
      <c r="H430" s="94"/>
    </row>
    <row r="431">
      <c r="A431" s="94"/>
      <c r="B431" s="94"/>
      <c r="C431" s="94"/>
      <c r="D431" s="94"/>
      <c r="E431" s="94"/>
      <c r="F431" s="94"/>
      <c r="G431" s="94"/>
      <c r="H431" s="94"/>
    </row>
    <row r="432">
      <c r="A432" s="94"/>
      <c r="B432" s="94"/>
      <c r="C432" s="94"/>
      <c r="D432" s="94"/>
      <c r="E432" s="94"/>
      <c r="F432" s="94"/>
      <c r="G432" s="94"/>
      <c r="H432" s="94"/>
    </row>
    <row r="433">
      <c r="A433" s="94"/>
      <c r="B433" s="94"/>
      <c r="C433" s="94"/>
      <c r="D433" s="94"/>
      <c r="E433" s="94"/>
      <c r="F433" s="94"/>
      <c r="G433" s="94"/>
      <c r="H433" s="94"/>
    </row>
    <row r="434">
      <c r="A434" s="94"/>
      <c r="B434" s="94"/>
      <c r="C434" s="94"/>
      <c r="D434" s="94"/>
      <c r="E434" s="94"/>
      <c r="F434" s="94"/>
      <c r="G434" s="94"/>
      <c r="H434" s="94"/>
    </row>
    <row r="435">
      <c r="A435" s="94"/>
      <c r="B435" s="94"/>
      <c r="C435" s="94"/>
      <c r="D435" s="94"/>
      <c r="E435" s="94"/>
      <c r="F435" s="94"/>
      <c r="G435" s="94"/>
      <c r="H435" s="94"/>
    </row>
    <row r="436">
      <c r="A436" s="94"/>
      <c r="B436" s="94"/>
      <c r="C436" s="94"/>
      <c r="D436" s="94"/>
      <c r="E436" s="94"/>
      <c r="F436" s="94"/>
      <c r="G436" s="94"/>
      <c r="H436" s="94"/>
    </row>
    <row r="437">
      <c r="A437" s="94"/>
      <c r="B437" s="94"/>
      <c r="C437" s="94"/>
      <c r="D437" s="94"/>
      <c r="E437" s="94"/>
      <c r="F437" s="94"/>
      <c r="G437" s="94"/>
      <c r="H437" s="94"/>
    </row>
    <row r="438">
      <c r="A438" s="94"/>
      <c r="B438" s="94"/>
      <c r="C438" s="94"/>
      <c r="D438" s="94"/>
      <c r="E438" s="94"/>
      <c r="F438" s="94"/>
      <c r="G438" s="94"/>
      <c r="H438" s="94"/>
    </row>
    <row r="439">
      <c r="A439" s="94"/>
      <c r="B439" s="94"/>
      <c r="C439" s="94"/>
      <c r="D439" s="94"/>
      <c r="E439" s="94"/>
      <c r="F439" s="94"/>
      <c r="G439" s="94"/>
      <c r="H439" s="94"/>
    </row>
    <row r="440">
      <c r="A440" s="94"/>
      <c r="B440" s="94"/>
      <c r="C440" s="94"/>
      <c r="D440" s="94"/>
      <c r="E440" s="94"/>
      <c r="F440" s="94"/>
      <c r="G440" s="94"/>
      <c r="H440" s="94"/>
    </row>
    <row r="441">
      <c r="A441" s="94"/>
      <c r="B441" s="94"/>
      <c r="C441" s="94"/>
      <c r="D441" s="94"/>
      <c r="E441" s="94"/>
      <c r="F441" s="94"/>
      <c r="G441" s="94"/>
      <c r="H441" s="94"/>
    </row>
    <row r="442">
      <c r="A442" s="94"/>
      <c r="B442" s="94"/>
      <c r="C442" s="94"/>
      <c r="D442" s="94"/>
      <c r="E442" s="94"/>
      <c r="F442" s="94"/>
      <c r="G442" s="94"/>
      <c r="H442" s="94"/>
    </row>
    <row r="443">
      <c r="A443" s="94"/>
      <c r="B443" s="94"/>
      <c r="C443" s="94"/>
      <c r="D443" s="94"/>
      <c r="E443" s="94"/>
      <c r="F443" s="94"/>
      <c r="G443" s="94"/>
      <c r="H443" s="94"/>
    </row>
    <row r="444">
      <c r="A444" s="94"/>
      <c r="B444" s="94"/>
      <c r="C444" s="94"/>
      <c r="D444" s="94"/>
      <c r="E444" s="94"/>
      <c r="F444" s="94"/>
      <c r="G444" s="94"/>
      <c r="H444" s="94"/>
    </row>
    <row r="445">
      <c r="A445" s="94"/>
      <c r="B445" s="94"/>
      <c r="C445" s="94"/>
      <c r="D445" s="94"/>
      <c r="E445" s="94"/>
      <c r="F445" s="94"/>
      <c r="G445" s="94"/>
      <c r="H445" s="94"/>
    </row>
    <row r="446">
      <c r="A446" s="94"/>
      <c r="B446" s="94"/>
      <c r="C446" s="94"/>
      <c r="D446" s="94"/>
      <c r="E446" s="94"/>
      <c r="F446" s="94"/>
      <c r="G446" s="94"/>
      <c r="H446" s="94"/>
    </row>
    <row r="447">
      <c r="A447" s="94"/>
      <c r="B447" s="94"/>
      <c r="C447" s="94"/>
      <c r="D447" s="94"/>
      <c r="E447" s="94"/>
      <c r="F447" s="94"/>
      <c r="G447" s="94"/>
      <c r="H447" s="94"/>
    </row>
    <row r="448">
      <c r="A448" s="94"/>
      <c r="B448" s="94"/>
      <c r="C448" s="94"/>
      <c r="D448" s="94"/>
      <c r="E448" s="94"/>
      <c r="F448" s="94"/>
      <c r="G448" s="94"/>
      <c r="H448" s="94"/>
    </row>
    <row r="449">
      <c r="A449" s="94"/>
      <c r="B449" s="94"/>
      <c r="C449" s="94"/>
      <c r="D449" s="94"/>
      <c r="E449" s="94"/>
      <c r="F449" s="94"/>
      <c r="G449" s="94"/>
      <c r="H449" s="94"/>
    </row>
    <row r="450">
      <c r="A450" s="94"/>
      <c r="B450" s="94"/>
      <c r="C450" s="94"/>
      <c r="D450" s="94"/>
      <c r="E450" s="94"/>
      <c r="F450" s="94"/>
      <c r="G450" s="94"/>
      <c r="H450" s="94"/>
    </row>
    <row r="451">
      <c r="A451" s="94"/>
      <c r="B451" s="94"/>
      <c r="C451" s="94"/>
      <c r="D451" s="94"/>
      <c r="E451" s="94"/>
      <c r="F451" s="94"/>
      <c r="G451" s="94"/>
      <c r="H451" s="94"/>
    </row>
    <row r="452">
      <c r="A452" s="94"/>
      <c r="B452" s="94"/>
      <c r="C452" s="94"/>
      <c r="D452" s="94"/>
      <c r="E452" s="94"/>
      <c r="F452" s="94"/>
      <c r="G452" s="94"/>
      <c r="H452" s="94"/>
    </row>
    <row r="453">
      <c r="A453" s="94"/>
      <c r="B453" s="94"/>
      <c r="C453" s="94"/>
      <c r="D453" s="94"/>
      <c r="E453" s="94"/>
      <c r="F453" s="94"/>
      <c r="G453" s="94"/>
      <c r="H453" s="94"/>
    </row>
    <row r="454">
      <c r="A454" s="94"/>
      <c r="B454" s="94"/>
      <c r="C454" s="94"/>
      <c r="D454" s="94"/>
      <c r="E454" s="94"/>
      <c r="F454" s="94"/>
      <c r="G454" s="94"/>
      <c r="H454" s="94"/>
    </row>
    <row r="455">
      <c r="A455" s="94"/>
      <c r="B455" s="94"/>
      <c r="C455" s="94"/>
      <c r="D455" s="94"/>
      <c r="E455" s="94"/>
      <c r="F455" s="94"/>
      <c r="G455" s="94"/>
      <c r="H455" s="94"/>
    </row>
    <row r="456">
      <c r="A456" s="94"/>
      <c r="B456" s="94"/>
      <c r="C456" s="94"/>
      <c r="D456" s="94"/>
      <c r="E456" s="94"/>
      <c r="F456" s="94"/>
      <c r="G456" s="94"/>
      <c r="H456" s="94"/>
    </row>
    <row r="457">
      <c r="A457" s="94"/>
      <c r="B457" s="94"/>
      <c r="C457" s="94"/>
      <c r="D457" s="94"/>
      <c r="E457" s="94"/>
      <c r="F457" s="94"/>
      <c r="G457" s="94"/>
      <c r="H457" s="94"/>
    </row>
    <row r="458">
      <c r="A458" s="94"/>
      <c r="B458" s="94"/>
      <c r="C458" s="94"/>
      <c r="D458" s="94"/>
      <c r="E458" s="94"/>
      <c r="F458" s="94"/>
      <c r="G458" s="94"/>
      <c r="H458" s="94"/>
    </row>
    <row r="459">
      <c r="A459" s="94"/>
      <c r="B459" s="94"/>
      <c r="C459" s="94"/>
      <c r="D459" s="94"/>
      <c r="E459" s="94"/>
      <c r="F459" s="94"/>
      <c r="G459" s="94"/>
      <c r="H459" s="94"/>
    </row>
    <row r="460">
      <c r="A460" s="94"/>
      <c r="B460" s="94"/>
      <c r="C460" s="94"/>
      <c r="D460" s="94"/>
      <c r="E460" s="94"/>
      <c r="F460" s="94"/>
      <c r="G460" s="94"/>
      <c r="H460" s="94"/>
    </row>
    <row r="461">
      <c r="A461" s="94"/>
      <c r="B461" s="94"/>
      <c r="C461" s="94"/>
      <c r="D461" s="94"/>
      <c r="E461" s="94"/>
      <c r="F461" s="94"/>
      <c r="G461" s="94"/>
      <c r="H461" s="94"/>
    </row>
    <row r="462">
      <c r="A462" s="94"/>
      <c r="B462" s="94"/>
      <c r="C462" s="94"/>
      <c r="D462" s="94"/>
      <c r="E462" s="94"/>
      <c r="F462" s="94"/>
      <c r="G462" s="94"/>
      <c r="H462" s="94"/>
    </row>
    <row r="463">
      <c r="A463" s="94"/>
      <c r="B463" s="94"/>
      <c r="C463" s="94"/>
      <c r="D463" s="94"/>
      <c r="E463" s="94"/>
      <c r="F463" s="94"/>
      <c r="G463" s="94"/>
      <c r="H463" s="94"/>
    </row>
    <row r="464">
      <c r="A464" s="94"/>
      <c r="B464" s="94"/>
      <c r="C464" s="94"/>
      <c r="D464" s="94"/>
      <c r="E464" s="94"/>
      <c r="F464" s="94"/>
      <c r="G464" s="94"/>
      <c r="H464" s="94"/>
    </row>
    <row r="465">
      <c r="A465" s="94"/>
      <c r="B465" s="94"/>
      <c r="C465" s="94"/>
      <c r="D465" s="94"/>
      <c r="E465" s="94"/>
      <c r="F465" s="94"/>
      <c r="G465" s="94"/>
      <c r="H465" s="94"/>
    </row>
    <row r="466">
      <c r="A466" s="94"/>
      <c r="B466" s="94"/>
      <c r="C466" s="94"/>
      <c r="D466" s="94"/>
      <c r="E466" s="94"/>
      <c r="F466" s="94"/>
      <c r="G466" s="94"/>
      <c r="H466" s="94"/>
    </row>
    <row r="467">
      <c r="A467" s="94"/>
      <c r="B467" s="94"/>
      <c r="C467" s="94"/>
      <c r="D467" s="94"/>
      <c r="E467" s="94"/>
      <c r="F467" s="94"/>
      <c r="G467" s="94"/>
      <c r="H467" s="94"/>
    </row>
    <row r="468">
      <c r="A468" s="94"/>
      <c r="B468" s="94"/>
      <c r="C468" s="94"/>
      <c r="D468" s="94"/>
      <c r="E468" s="94"/>
      <c r="F468" s="94"/>
      <c r="G468" s="94"/>
      <c r="H468" s="94"/>
    </row>
    <row r="469">
      <c r="A469" s="94"/>
      <c r="B469" s="94"/>
      <c r="C469" s="94"/>
      <c r="D469" s="94"/>
      <c r="E469" s="94"/>
      <c r="F469" s="94"/>
      <c r="G469" s="94"/>
      <c r="H469" s="94"/>
    </row>
    <row r="470">
      <c r="A470" s="94"/>
      <c r="B470" s="94"/>
      <c r="C470" s="94"/>
      <c r="D470" s="94"/>
      <c r="E470" s="94"/>
      <c r="F470" s="94"/>
      <c r="G470" s="94"/>
      <c r="H470" s="94"/>
    </row>
    <row r="471">
      <c r="A471" s="94"/>
      <c r="B471" s="94"/>
      <c r="C471" s="94"/>
      <c r="D471" s="94"/>
      <c r="E471" s="94"/>
      <c r="F471" s="94"/>
      <c r="G471" s="94"/>
      <c r="H471" s="94"/>
    </row>
    <row r="472">
      <c r="A472" s="94"/>
      <c r="B472" s="94"/>
      <c r="C472" s="94"/>
      <c r="D472" s="94"/>
      <c r="E472" s="94"/>
      <c r="F472" s="94"/>
      <c r="G472" s="94"/>
      <c r="H472" s="94"/>
    </row>
    <row r="473">
      <c r="A473" s="94"/>
      <c r="B473" s="94"/>
      <c r="C473" s="94"/>
      <c r="D473" s="94"/>
      <c r="E473" s="94"/>
      <c r="F473" s="94"/>
      <c r="G473" s="94"/>
      <c r="H473" s="94"/>
    </row>
    <row r="474">
      <c r="A474" s="94"/>
      <c r="B474" s="94"/>
      <c r="C474" s="94"/>
      <c r="D474" s="94"/>
      <c r="E474" s="94"/>
      <c r="F474" s="94"/>
      <c r="G474" s="94"/>
      <c r="H474" s="94"/>
    </row>
    <row r="475">
      <c r="A475" s="94"/>
      <c r="B475" s="94"/>
      <c r="C475" s="94"/>
      <c r="D475" s="94"/>
      <c r="E475" s="94"/>
      <c r="F475" s="94"/>
      <c r="G475" s="94"/>
      <c r="H475" s="94"/>
    </row>
    <row r="476">
      <c r="A476" s="94"/>
      <c r="B476" s="94"/>
      <c r="C476" s="94"/>
      <c r="D476" s="94"/>
      <c r="E476" s="94"/>
      <c r="F476" s="94"/>
      <c r="G476" s="94"/>
      <c r="H476" s="94"/>
    </row>
    <row r="477">
      <c r="A477" s="94"/>
      <c r="B477" s="94"/>
      <c r="C477" s="94"/>
      <c r="D477" s="94"/>
      <c r="E477" s="94"/>
      <c r="F477" s="94"/>
      <c r="G477" s="94"/>
      <c r="H477" s="94"/>
    </row>
    <row r="478">
      <c r="A478" s="94"/>
      <c r="B478" s="94"/>
      <c r="C478" s="94"/>
      <c r="D478" s="94"/>
      <c r="E478" s="94"/>
      <c r="F478" s="94"/>
      <c r="G478" s="94"/>
      <c r="H478" s="94"/>
    </row>
    <row r="479">
      <c r="A479" s="94"/>
      <c r="B479" s="94"/>
      <c r="C479" s="94"/>
      <c r="D479" s="94"/>
      <c r="E479" s="94"/>
      <c r="F479" s="94"/>
      <c r="G479" s="94"/>
      <c r="H479" s="94"/>
    </row>
    <row r="480">
      <c r="A480" s="94"/>
      <c r="B480" s="94"/>
      <c r="C480" s="94"/>
      <c r="D480" s="94"/>
      <c r="E480" s="94"/>
      <c r="F480" s="94"/>
      <c r="G480" s="94"/>
      <c r="H480" s="94"/>
    </row>
    <row r="481">
      <c r="A481" s="94"/>
      <c r="B481" s="94"/>
      <c r="C481" s="94"/>
      <c r="D481" s="94"/>
      <c r="E481" s="94"/>
      <c r="F481" s="94"/>
      <c r="G481" s="94"/>
      <c r="H481" s="94"/>
    </row>
    <row r="482">
      <c r="A482" s="94"/>
      <c r="B482" s="94"/>
      <c r="C482" s="94"/>
      <c r="D482" s="94"/>
      <c r="E482" s="94"/>
      <c r="F482" s="94"/>
      <c r="G482" s="94"/>
      <c r="H482" s="94"/>
    </row>
    <row r="483">
      <c r="A483" s="94"/>
      <c r="B483" s="94"/>
      <c r="C483" s="94"/>
      <c r="D483" s="94"/>
      <c r="E483" s="94"/>
      <c r="F483" s="94"/>
      <c r="G483" s="94"/>
      <c r="H483" s="94"/>
    </row>
    <row r="484">
      <c r="A484" s="94"/>
      <c r="B484" s="94"/>
      <c r="C484" s="94"/>
      <c r="D484" s="94"/>
      <c r="E484" s="94"/>
      <c r="F484" s="94"/>
      <c r="G484" s="94"/>
      <c r="H484" s="94"/>
    </row>
    <row r="485">
      <c r="A485" s="94"/>
      <c r="B485" s="94"/>
      <c r="C485" s="94"/>
      <c r="D485" s="94"/>
      <c r="E485" s="94"/>
      <c r="F485" s="94"/>
      <c r="G485" s="94"/>
      <c r="H485" s="94"/>
    </row>
    <row r="486">
      <c r="A486" s="94"/>
      <c r="B486" s="94"/>
      <c r="C486" s="94"/>
      <c r="D486" s="94"/>
      <c r="E486" s="94"/>
      <c r="F486" s="94"/>
      <c r="G486" s="94"/>
      <c r="H486" s="94"/>
    </row>
    <row r="487">
      <c r="A487" s="94"/>
      <c r="B487" s="94"/>
      <c r="C487" s="94"/>
      <c r="D487" s="94"/>
      <c r="E487" s="94"/>
      <c r="F487" s="94"/>
      <c r="G487" s="94"/>
      <c r="H487" s="94"/>
    </row>
    <row r="488">
      <c r="A488" s="94"/>
      <c r="B488" s="94"/>
      <c r="C488" s="94"/>
      <c r="D488" s="94"/>
      <c r="E488" s="94"/>
      <c r="F488" s="94"/>
      <c r="G488" s="94"/>
      <c r="H488" s="94"/>
    </row>
    <row r="489">
      <c r="A489" s="94"/>
      <c r="B489" s="94"/>
      <c r="C489" s="94"/>
      <c r="D489" s="94"/>
      <c r="E489" s="94"/>
      <c r="F489" s="94"/>
      <c r="G489" s="94"/>
      <c r="H489" s="94"/>
    </row>
    <row r="490">
      <c r="A490" s="94"/>
      <c r="B490" s="94"/>
      <c r="C490" s="94"/>
      <c r="D490" s="94"/>
      <c r="E490" s="94"/>
      <c r="F490" s="94"/>
      <c r="G490" s="94"/>
      <c r="H490" s="94"/>
    </row>
    <row r="491">
      <c r="A491" s="94"/>
      <c r="B491" s="94"/>
      <c r="C491" s="94"/>
      <c r="D491" s="94"/>
      <c r="E491" s="94"/>
      <c r="F491" s="94"/>
      <c r="G491" s="94"/>
      <c r="H491" s="94"/>
    </row>
    <row r="492">
      <c r="A492" s="94"/>
      <c r="B492" s="94"/>
      <c r="C492" s="94"/>
      <c r="D492" s="94"/>
      <c r="E492" s="94"/>
      <c r="F492" s="94"/>
      <c r="G492" s="94"/>
      <c r="H492" s="94"/>
    </row>
    <row r="493">
      <c r="A493" s="94"/>
      <c r="B493" s="94"/>
      <c r="C493" s="94"/>
      <c r="D493" s="94"/>
      <c r="E493" s="94"/>
      <c r="F493" s="94"/>
      <c r="G493" s="94"/>
      <c r="H493" s="94"/>
    </row>
    <row r="494">
      <c r="A494" s="94"/>
      <c r="B494" s="94"/>
      <c r="C494" s="94"/>
      <c r="D494" s="94"/>
      <c r="E494" s="94"/>
      <c r="F494" s="94"/>
      <c r="G494" s="94"/>
      <c r="H494" s="94"/>
    </row>
    <row r="495">
      <c r="A495" s="94"/>
      <c r="B495" s="94"/>
      <c r="C495" s="94"/>
      <c r="D495" s="94"/>
      <c r="E495" s="94"/>
      <c r="F495" s="94"/>
      <c r="G495" s="94"/>
      <c r="H495" s="94"/>
    </row>
    <row r="496">
      <c r="A496" s="94"/>
      <c r="B496" s="94"/>
      <c r="C496" s="94"/>
      <c r="D496" s="94"/>
      <c r="E496" s="94"/>
      <c r="F496" s="94"/>
      <c r="G496" s="94"/>
      <c r="H496" s="94"/>
    </row>
    <row r="497">
      <c r="A497" s="94"/>
      <c r="B497" s="94"/>
      <c r="C497" s="94"/>
      <c r="D497" s="94"/>
      <c r="E497" s="94"/>
      <c r="F497" s="94"/>
      <c r="G497" s="94"/>
      <c r="H497" s="94"/>
    </row>
    <row r="498">
      <c r="A498" s="94"/>
      <c r="B498" s="94"/>
      <c r="C498" s="94"/>
      <c r="D498" s="94"/>
      <c r="E498" s="94"/>
      <c r="F498" s="94"/>
      <c r="G498" s="94"/>
      <c r="H498" s="94"/>
    </row>
    <row r="499">
      <c r="A499" s="94"/>
      <c r="B499" s="94"/>
      <c r="C499" s="94"/>
      <c r="D499" s="94"/>
      <c r="E499" s="94"/>
      <c r="F499" s="94"/>
      <c r="G499" s="94"/>
      <c r="H499" s="94"/>
    </row>
    <row r="500">
      <c r="A500" s="94"/>
      <c r="B500" s="94"/>
      <c r="C500" s="94"/>
      <c r="D500" s="94"/>
      <c r="E500" s="94"/>
      <c r="F500" s="94"/>
      <c r="G500" s="94"/>
      <c r="H500" s="94"/>
    </row>
    <row r="501">
      <c r="A501" s="94"/>
      <c r="B501" s="94"/>
      <c r="C501" s="94"/>
      <c r="D501" s="94"/>
      <c r="E501" s="94"/>
      <c r="F501" s="94"/>
      <c r="G501" s="94"/>
      <c r="H501" s="94"/>
    </row>
    <row r="502">
      <c r="A502" s="94"/>
      <c r="B502" s="94"/>
      <c r="C502" s="94"/>
      <c r="D502" s="94"/>
      <c r="E502" s="94"/>
      <c r="F502" s="94"/>
      <c r="G502" s="94"/>
      <c r="H502" s="94"/>
    </row>
    <row r="503">
      <c r="A503" s="94"/>
      <c r="B503" s="94"/>
      <c r="C503" s="94"/>
      <c r="D503" s="94"/>
      <c r="E503" s="94"/>
      <c r="F503" s="94"/>
      <c r="G503" s="94"/>
      <c r="H503" s="94"/>
    </row>
    <row r="504">
      <c r="A504" s="94"/>
      <c r="B504" s="94"/>
      <c r="C504" s="94"/>
      <c r="D504" s="94"/>
      <c r="E504" s="94"/>
      <c r="F504" s="94"/>
      <c r="G504" s="94"/>
      <c r="H504" s="94"/>
    </row>
    <row r="505">
      <c r="A505" s="94"/>
      <c r="B505" s="94"/>
      <c r="C505" s="94"/>
      <c r="D505" s="94"/>
      <c r="E505" s="94"/>
      <c r="F505" s="94"/>
      <c r="G505" s="94"/>
      <c r="H505" s="94"/>
    </row>
    <row r="506">
      <c r="A506" s="94"/>
      <c r="B506" s="94"/>
      <c r="C506" s="94"/>
      <c r="D506" s="94"/>
      <c r="E506" s="94"/>
      <c r="F506" s="94"/>
      <c r="G506" s="94"/>
      <c r="H506" s="94"/>
    </row>
    <row r="507">
      <c r="A507" s="94"/>
      <c r="B507" s="94"/>
      <c r="C507" s="94"/>
      <c r="D507" s="94"/>
      <c r="E507" s="94"/>
      <c r="F507" s="94"/>
      <c r="G507" s="94"/>
      <c r="H507" s="94"/>
    </row>
    <row r="508">
      <c r="A508" s="94"/>
      <c r="B508" s="94"/>
      <c r="C508" s="94"/>
      <c r="D508" s="94"/>
      <c r="E508" s="94"/>
      <c r="F508" s="94"/>
      <c r="G508" s="94"/>
      <c r="H508" s="94"/>
    </row>
    <row r="509">
      <c r="A509" s="94"/>
      <c r="B509" s="94"/>
      <c r="C509" s="94"/>
      <c r="D509" s="94"/>
      <c r="E509" s="94"/>
      <c r="F509" s="94"/>
      <c r="G509" s="94"/>
      <c r="H509" s="94"/>
    </row>
    <row r="510">
      <c r="A510" s="94"/>
      <c r="B510" s="94"/>
      <c r="C510" s="94"/>
      <c r="D510" s="94"/>
      <c r="E510" s="94"/>
      <c r="F510" s="94"/>
      <c r="G510" s="94"/>
      <c r="H510" s="94"/>
    </row>
    <row r="511">
      <c r="A511" s="94"/>
      <c r="B511" s="94"/>
      <c r="C511" s="94"/>
      <c r="D511" s="94"/>
      <c r="E511" s="94"/>
      <c r="F511" s="94"/>
      <c r="G511" s="94"/>
      <c r="H511" s="94"/>
    </row>
    <row r="512">
      <c r="A512" s="94"/>
      <c r="B512" s="94"/>
      <c r="C512" s="94"/>
      <c r="D512" s="94"/>
      <c r="E512" s="94"/>
      <c r="F512" s="94"/>
      <c r="G512" s="94"/>
      <c r="H512" s="94"/>
    </row>
    <row r="513">
      <c r="A513" s="94"/>
      <c r="B513" s="94"/>
      <c r="C513" s="94"/>
      <c r="D513" s="94"/>
      <c r="E513" s="94"/>
      <c r="F513" s="94"/>
      <c r="G513" s="94"/>
      <c r="H513" s="94"/>
    </row>
    <row r="514">
      <c r="A514" s="94"/>
      <c r="B514" s="94"/>
      <c r="C514" s="94"/>
      <c r="D514" s="94"/>
      <c r="E514" s="94"/>
      <c r="F514" s="94"/>
      <c r="G514" s="94"/>
      <c r="H514" s="94"/>
    </row>
    <row r="515">
      <c r="A515" s="94"/>
      <c r="B515" s="94"/>
      <c r="C515" s="94"/>
      <c r="D515" s="94"/>
      <c r="E515" s="94"/>
      <c r="F515" s="94"/>
      <c r="G515" s="94"/>
      <c r="H515" s="94"/>
    </row>
    <row r="516">
      <c r="A516" s="94"/>
      <c r="B516" s="94"/>
      <c r="C516" s="94"/>
      <c r="D516" s="94"/>
      <c r="E516" s="94"/>
      <c r="F516" s="94"/>
      <c r="G516" s="94"/>
      <c r="H516" s="94"/>
    </row>
    <row r="517">
      <c r="A517" s="94"/>
      <c r="B517" s="94"/>
      <c r="C517" s="94"/>
      <c r="D517" s="94"/>
      <c r="E517" s="94"/>
      <c r="F517" s="94"/>
      <c r="G517" s="94"/>
      <c r="H517" s="94"/>
    </row>
    <row r="518">
      <c r="A518" s="94"/>
      <c r="B518" s="94"/>
      <c r="C518" s="94"/>
      <c r="D518" s="94"/>
      <c r="E518" s="94"/>
      <c r="F518" s="94"/>
      <c r="G518" s="94"/>
      <c r="H518" s="94"/>
    </row>
    <row r="519">
      <c r="A519" s="94"/>
      <c r="B519" s="94"/>
      <c r="C519" s="94"/>
      <c r="D519" s="94"/>
      <c r="E519" s="94"/>
      <c r="F519" s="94"/>
      <c r="G519" s="94"/>
      <c r="H519" s="94"/>
    </row>
    <row r="520">
      <c r="A520" s="94"/>
      <c r="B520" s="94"/>
      <c r="C520" s="94"/>
      <c r="D520" s="94"/>
      <c r="E520" s="94"/>
      <c r="F520" s="94"/>
      <c r="G520" s="94"/>
      <c r="H520" s="94"/>
    </row>
    <row r="521">
      <c r="A521" s="94"/>
      <c r="B521" s="94"/>
      <c r="C521" s="94"/>
      <c r="D521" s="94"/>
      <c r="E521" s="94"/>
      <c r="F521" s="94"/>
      <c r="G521" s="94"/>
      <c r="H521" s="94"/>
    </row>
    <row r="522">
      <c r="A522" s="94"/>
      <c r="B522" s="94"/>
      <c r="C522" s="94"/>
      <c r="D522" s="94"/>
      <c r="E522" s="94"/>
      <c r="F522" s="94"/>
      <c r="G522" s="94"/>
      <c r="H522" s="94"/>
    </row>
    <row r="523">
      <c r="A523" s="94"/>
      <c r="B523" s="94"/>
      <c r="C523" s="94"/>
      <c r="D523" s="94"/>
      <c r="E523" s="94"/>
      <c r="F523" s="94"/>
      <c r="G523" s="94"/>
      <c r="H523" s="94"/>
    </row>
    <row r="524">
      <c r="A524" s="94"/>
      <c r="B524" s="94"/>
      <c r="C524" s="94"/>
      <c r="D524" s="94"/>
      <c r="E524" s="94"/>
      <c r="F524" s="94"/>
      <c r="G524" s="94"/>
      <c r="H524" s="94"/>
    </row>
    <row r="525">
      <c r="A525" s="94"/>
      <c r="B525" s="94"/>
      <c r="C525" s="94"/>
      <c r="D525" s="94"/>
      <c r="E525" s="94"/>
      <c r="F525" s="94"/>
      <c r="G525" s="94"/>
      <c r="H525" s="94"/>
    </row>
    <row r="526">
      <c r="A526" s="94"/>
      <c r="B526" s="94"/>
      <c r="C526" s="94"/>
      <c r="D526" s="94"/>
      <c r="E526" s="94"/>
      <c r="F526" s="94"/>
      <c r="G526" s="94"/>
      <c r="H526" s="94"/>
    </row>
    <row r="527">
      <c r="A527" s="94"/>
      <c r="B527" s="94"/>
      <c r="C527" s="94"/>
      <c r="D527" s="94"/>
      <c r="E527" s="94"/>
      <c r="F527" s="94"/>
      <c r="G527" s="94"/>
      <c r="H527" s="94"/>
    </row>
    <row r="528">
      <c r="A528" s="94"/>
      <c r="B528" s="94"/>
      <c r="C528" s="94"/>
      <c r="D528" s="94"/>
      <c r="E528" s="94"/>
      <c r="F528" s="94"/>
      <c r="G528" s="94"/>
      <c r="H528" s="94"/>
    </row>
    <row r="529">
      <c r="A529" s="94"/>
      <c r="B529" s="94"/>
      <c r="C529" s="94"/>
      <c r="D529" s="94"/>
      <c r="E529" s="94"/>
      <c r="F529" s="94"/>
      <c r="G529" s="94"/>
      <c r="H529" s="94"/>
    </row>
    <row r="530">
      <c r="A530" s="94"/>
      <c r="B530" s="94"/>
      <c r="C530" s="94"/>
      <c r="D530" s="94"/>
      <c r="E530" s="94"/>
      <c r="F530" s="94"/>
      <c r="G530" s="94"/>
      <c r="H530" s="94"/>
    </row>
    <row r="531">
      <c r="A531" s="94"/>
      <c r="B531" s="94"/>
      <c r="C531" s="94"/>
      <c r="D531" s="94"/>
      <c r="E531" s="94"/>
      <c r="F531" s="94"/>
      <c r="G531" s="94"/>
      <c r="H531" s="94"/>
    </row>
    <row r="532">
      <c r="A532" s="94"/>
      <c r="B532" s="94"/>
      <c r="C532" s="94"/>
      <c r="D532" s="94"/>
      <c r="E532" s="94"/>
      <c r="F532" s="94"/>
      <c r="G532" s="94"/>
      <c r="H532" s="94"/>
    </row>
    <row r="533">
      <c r="A533" s="94"/>
      <c r="B533" s="94"/>
      <c r="C533" s="94"/>
      <c r="D533" s="94"/>
      <c r="E533" s="94"/>
      <c r="F533" s="94"/>
      <c r="G533" s="94"/>
      <c r="H533" s="94"/>
    </row>
    <row r="534">
      <c r="A534" s="94"/>
      <c r="B534" s="94"/>
      <c r="C534" s="94"/>
      <c r="D534" s="94"/>
      <c r="E534" s="94"/>
      <c r="F534" s="94"/>
      <c r="G534" s="94"/>
      <c r="H534" s="94"/>
    </row>
    <row r="535">
      <c r="A535" s="94"/>
      <c r="B535" s="94"/>
      <c r="C535" s="94"/>
      <c r="D535" s="94"/>
      <c r="E535" s="94"/>
      <c r="F535" s="94"/>
      <c r="G535" s="94"/>
      <c r="H535" s="94"/>
    </row>
    <row r="536">
      <c r="A536" s="94"/>
      <c r="B536" s="94"/>
      <c r="C536" s="94"/>
      <c r="D536" s="94"/>
      <c r="E536" s="94"/>
      <c r="F536" s="94"/>
      <c r="G536" s="94"/>
      <c r="H536" s="94"/>
    </row>
    <row r="537">
      <c r="A537" s="94"/>
      <c r="B537" s="94"/>
      <c r="C537" s="94"/>
      <c r="D537" s="94"/>
      <c r="E537" s="94"/>
      <c r="F537" s="94"/>
      <c r="G537" s="94"/>
      <c r="H537" s="94"/>
    </row>
    <row r="538">
      <c r="A538" s="94"/>
      <c r="B538" s="94"/>
      <c r="C538" s="94"/>
      <c r="D538" s="94"/>
      <c r="E538" s="94"/>
      <c r="F538" s="94"/>
      <c r="G538" s="94"/>
      <c r="H538" s="94"/>
    </row>
    <row r="539">
      <c r="A539" s="94"/>
      <c r="B539" s="94"/>
      <c r="C539" s="94"/>
      <c r="D539" s="94"/>
      <c r="E539" s="94"/>
      <c r="F539" s="94"/>
      <c r="G539" s="94"/>
      <c r="H539" s="94"/>
    </row>
    <row r="540">
      <c r="A540" s="94"/>
      <c r="B540" s="94"/>
      <c r="C540" s="94"/>
      <c r="D540" s="94"/>
      <c r="E540" s="94"/>
      <c r="F540" s="94"/>
      <c r="G540" s="94"/>
      <c r="H540" s="94"/>
    </row>
    <row r="541">
      <c r="A541" s="94"/>
      <c r="B541" s="94"/>
      <c r="C541" s="94"/>
      <c r="D541" s="94"/>
      <c r="E541" s="94"/>
      <c r="F541" s="94"/>
      <c r="G541" s="94"/>
      <c r="H541" s="94"/>
    </row>
    <row r="542">
      <c r="A542" s="94"/>
      <c r="B542" s="94"/>
      <c r="C542" s="94"/>
      <c r="D542" s="94"/>
      <c r="E542" s="94"/>
      <c r="F542" s="94"/>
      <c r="G542" s="94"/>
      <c r="H542" s="94"/>
    </row>
    <row r="543">
      <c r="A543" s="94"/>
      <c r="B543" s="94"/>
      <c r="C543" s="94"/>
      <c r="D543" s="94"/>
      <c r="E543" s="94"/>
      <c r="F543" s="94"/>
      <c r="G543" s="94"/>
      <c r="H543" s="94"/>
    </row>
    <row r="544">
      <c r="A544" s="94"/>
      <c r="B544" s="94"/>
      <c r="C544" s="94"/>
      <c r="D544" s="94"/>
      <c r="E544" s="94"/>
      <c r="F544" s="94"/>
      <c r="G544" s="94"/>
      <c r="H544" s="94"/>
    </row>
    <row r="545">
      <c r="A545" s="94"/>
      <c r="B545" s="94"/>
      <c r="C545" s="94"/>
      <c r="D545" s="94"/>
      <c r="E545" s="94"/>
      <c r="F545" s="94"/>
      <c r="G545" s="94"/>
      <c r="H545" s="94"/>
    </row>
    <row r="546">
      <c r="A546" s="94"/>
      <c r="B546" s="94"/>
      <c r="C546" s="94"/>
      <c r="D546" s="94"/>
      <c r="E546" s="94"/>
      <c r="F546" s="94"/>
      <c r="G546" s="94"/>
      <c r="H546" s="94"/>
    </row>
    <row r="547">
      <c r="A547" s="94"/>
      <c r="B547" s="94"/>
      <c r="C547" s="94"/>
      <c r="D547" s="94"/>
      <c r="E547" s="94"/>
      <c r="F547" s="94"/>
      <c r="G547" s="94"/>
      <c r="H547" s="94"/>
    </row>
    <row r="548">
      <c r="A548" s="94"/>
      <c r="B548" s="94"/>
      <c r="C548" s="94"/>
      <c r="D548" s="94"/>
      <c r="E548" s="94"/>
      <c r="F548" s="94"/>
      <c r="G548" s="94"/>
      <c r="H548" s="94"/>
    </row>
    <row r="549">
      <c r="A549" s="94"/>
      <c r="B549" s="94"/>
      <c r="C549" s="94"/>
      <c r="D549" s="94"/>
      <c r="E549" s="94"/>
      <c r="F549" s="94"/>
      <c r="G549" s="94"/>
      <c r="H549" s="94"/>
    </row>
    <row r="550">
      <c r="A550" s="94"/>
      <c r="B550" s="94"/>
      <c r="C550" s="94"/>
      <c r="D550" s="94"/>
      <c r="E550" s="94"/>
      <c r="F550" s="94"/>
      <c r="G550" s="94"/>
      <c r="H550" s="94"/>
    </row>
    <row r="551">
      <c r="A551" s="94"/>
      <c r="B551" s="94"/>
      <c r="C551" s="94"/>
      <c r="D551" s="94"/>
      <c r="E551" s="94"/>
      <c r="F551" s="94"/>
      <c r="G551" s="94"/>
      <c r="H551" s="94"/>
    </row>
    <row r="552">
      <c r="A552" s="94"/>
      <c r="B552" s="94"/>
      <c r="C552" s="94"/>
      <c r="D552" s="94"/>
      <c r="E552" s="94"/>
      <c r="F552" s="94"/>
      <c r="G552" s="94"/>
      <c r="H552" s="94"/>
    </row>
    <row r="553">
      <c r="A553" s="94"/>
      <c r="B553" s="94"/>
      <c r="C553" s="94"/>
      <c r="D553" s="94"/>
      <c r="E553" s="94"/>
      <c r="F553" s="94"/>
      <c r="G553" s="94"/>
      <c r="H553" s="94"/>
    </row>
    <row r="554">
      <c r="A554" s="94"/>
      <c r="B554" s="94"/>
      <c r="C554" s="94"/>
      <c r="D554" s="94"/>
      <c r="E554" s="94"/>
      <c r="F554" s="94"/>
      <c r="G554" s="94"/>
      <c r="H554" s="94"/>
    </row>
    <row r="555">
      <c r="A555" s="94"/>
      <c r="B555" s="94"/>
      <c r="C555" s="94"/>
      <c r="D555" s="94"/>
      <c r="E555" s="94"/>
      <c r="F555" s="94"/>
      <c r="G555" s="94"/>
      <c r="H555" s="94"/>
    </row>
    <row r="556">
      <c r="A556" s="94"/>
      <c r="B556" s="94"/>
      <c r="C556" s="94"/>
      <c r="D556" s="94"/>
      <c r="E556" s="94"/>
      <c r="F556" s="94"/>
      <c r="G556" s="94"/>
      <c r="H556" s="94"/>
    </row>
    <row r="557">
      <c r="A557" s="94"/>
      <c r="B557" s="94"/>
      <c r="C557" s="94"/>
      <c r="D557" s="94"/>
      <c r="E557" s="94"/>
      <c r="F557" s="94"/>
      <c r="G557" s="94"/>
      <c r="H557" s="94"/>
    </row>
    <row r="558">
      <c r="A558" s="94"/>
      <c r="B558" s="94"/>
      <c r="C558" s="94"/>
      <c r="D558" s="94"/>
      <c r="E558" s="94"/>
      <c r="F558" s="94"/>
      <c r="G558" s="94"/>
      <c r="H558" s="94"/>
    </row>
    <row r="559">
      <c r="A559" s="94"/>
      <c r="B559" s="94"/>
      <c r="C559" s="94"/>
      <c r="D559" s="94"/>
      <c r="E559" s="94"/>
      <c r="F559" s="94"/>
      <c r="G559" s="94"/>
      <c r="H559" s="94"/>
    </row>
    <row r="560">
      <c r="A560" s="94"/>
      <c r="B560" s="94"/>
      <c r="C560" s="94"/>
      <c r="D560" s="94"/>
      <c r="E560" s="94"/>
      <c r="F560" s="94"/>
      <c r="G560" s="94"/>
      <c r="H560" s="94"/>
    </row>
    <row r="561">
      <c r="A561" s="94"/>
      <c r="B561" s="94"/>
      <c r="C561" s="94"/>
      <c r="D561" s="94"/>
      <c r="E561" s="94"/>
      <c r="F561" s="94"/>
      <c r="G561" s="94"/>
      <c r="H561" s="94"/>
    </row>
    <row r="562">
      <c r="A562" s="94"/>
      <c r="B562" s="94"/>
      <c r="C562" s="94"/>
      <c r="D562" s="94"/>
      <c r="E562" s="94"/>
      <c r="F562" s="94"/>
      <c r="G562" s="94"/>
      <c r="H562" s="94"/>
    </row>
    <row r="563">
      <c r="A563" s="94"/>
      <c r="B563" s="94"/>
      <c r="C563" s="94"/>
      <c r="D563" s="94"/>
      <c r="E563" s="94"/>
      <c r="F563" s="94"/>
      <c r="G563" s="94"/>
      <c r="H563" s="94"/>
    </row>
    <row r="564">
      <c r="A564" s="94"/>
      <c r="B564" s="94"/>
      <c r="C564" s="94"/>
      <c r="D564" s="94"/>
      <c r="E564" s="94"/>
      <c r="F564" s="94"/>
      <c r="G564" s="94"/>
      <c r="H564" s="94"/>
    </row>
    <row r="565">
      <c r="A565" s="94"/>
      <c r="B565" s="94"/>
      <c r="C565" s="94"/>
      <c r="D565" s="94"/>
      <c r="E565" s="94"/>
      <c r="F565" s="94"/>
      <c r="G565" s="94"/>
      <c r="H565" s="94"/>
    </row>
    <row r="566">
      <c r="A566" s="94"/>
      <c r="B566" s="94"/>
      <c r="C566" s="94"/>
      <c r="D566" s="94"/>
      <c r="E566" s="94"/>
      <c r="F566" s="94"/>
      <c r="G566" s="94"/>
      <c r="H566" s="94"/>
    </row>
    <row r="567">
      <c r="A567" s="94"/>
      <c r="B567" s="94"/>
      <c r="C567" s="94"/>
      <c r="D567" s="94"/>
      <c r="E567" s="94"/>
      <c r="F567" s="94"/>
      <c r="G567" s="94"/>
      <c r="H567" s="94"/>
    </row>
    <row r="568">
      <c r="A568" s="94"/>
      <c r="B568" s="94"/>
      <c r="C568" s="94"/>
      <c r="D568" s="94"/>
      <c r="E568" s="94"/>
      <c r="F568" s="94"/>
      <c r="G568" s="94"/>
      <c r="H568" s="94"/>
    </row>
    <row r="569">
      <c r="A569" s="94"/>
      <c r="B569" s="94"/>
      <c r="C569" s="94"/>
      <c r="D569" s="94"/>
      <c r="E569" s="94"/>
      <c r="F569" s="94"/>
      <c r="G569" s="94"/>
      <c r="H569" s="94"/>
    </row>
    <row r="570">
      <c r="A570" s="94"/>
      <c r="B570" s="94"/>
      <c r="C570" s="94"/>
      <c r="D570" s="94"/>
      <c r="E570" s="94"/>
      <c r="F570" s="94"/>
      <c r="G570" s="94"/>
      <c r="H570" s="94"/>
    </row>
    <row r="571">
      <c r="A571" s="94"/>
      <c r="B571" s="94"/>
      <c r="C571" s="94"/>
      <c r="D571" s="94"/>
      <c r="E571" s="94"/>
      <c r="F571" s="94"/>
      <c r="G571" s="94"/>
      <c r="H571" s="94"/>
    </row>
    <row r="572">
      <c r="A572" s="94"/>
      <c r="B572" s="94"/>
      <c r="C572" s="94"/>
      <c r="D572" s="94"/>
      <c r="E572" s="94"/>
      <c r="F572" s="94"/>
      <c r="G572" s="94"/>
      <c r="H572" s="94"/>
    </row>
    <row r="573">
      <c r="A573" s="94"/>
      <c r="B573" s="94"/>
      <c r="C573" s="94"/>
      <c r="D573" s="94"/>
      <c r="E573" s="94"/>
      <c r="F573" s="94"/>
      <c r="G573" s="94"/>
      <c r="H573" s="94"/>
    </row>
    <row r="574">
      <c r="A574" s="94"/>
      <c r="B574" s="94"/>
      <c r="C574" s="94"/>
      <c r="D574" s="94"/>
      <c r="E574" s="94"/>
      <c r="F574" s="94"/>
      <c r="G574" s="94"/>
      <c r="H574" s="94"/>
    </row>
    <row r="575">
      <c r="A575" s="94"/>
      <c r="B575" s="94"/>
      <c r="C575" s="94"/>
      <c r="D575" s="94"/>
      <c r="E575" s="94"/>
      <c r="F575" s="94"/>
      <c r="G575" s="94"/>
      <c r="H575" s="94"/>
    </row>
    <row r="576">
      <c r="A576" s="94"/>
      <c r="B576" s="94"/>
      <c r="C576" s="94"/>
      <c r="D576" s="94"/>
      <c r="E576" s="94"/>
      <c r="F576" s="94"/>
      <c r="G576" s="94"/>
      <c r="H576" s="94"/>
    </row>
    <row r="577">
      <c r="A577" s="94"/>
      <c r="B577" s="94"/>
      <c r="C577" s="94"/>
      <c r="D577" s="94"/>
      <c r="E577" s="94"/>
      <c r="F577" s="94"/>
      <c r="G577" s="94"/>
      <c r="H577" s="94"/>
    </row>
    <row r="578">
      <c r="A578" s="94"/>
      <c r="B578" s="94"/>
      <c r="C578" s="94"/>
      <c r="D578" s="94"/>
      <c r="E578" s="94"/>
      <c r="F578" s="94"/>
      <c r="G578" s="94"/>
      <c r="H578" s="94"/>
    </row>
    <row r="579">
      <c r="A579" s="94"/>
      <c r="B579" s="94"/>
      <c r="C579" s="94"/>
      <c r="D579" s="94"/>
      <c r="E579" s="94"/>
      <c r="F579" s="94"/>
      <c r="G579" s="94"/>
      <c r="H579" s="94"/>
    </row>
    <row r="580">
      <c r="A580" s="94"/>
      <c r="B580" s="94"/>
      <c r="C580" s="94"/>
      <c r="D580" s="94"/>
      <c r="E580" s="94"/>
      <c r="F580" s="94"/>
      <c r="G580" s="94"/>
      <c r="H580" s="94"/>
    </row>
    <row r="581">
      <c r="A581" s="94"/>
      <c r="B581" s="94"/>
      <c r="C581" s="94"/>
      <c r="D581" s="94"/>
      <c r="E581" s="94"/>
      <c r="F581" s="94"/>
      <c r="G581" s="94"/>
      <c r="H581" s="94"/>
    </row>
    <row r="582">
      <c r="A582" s="94"/>
      <c r="B582" s="94"/>
      <c r="C582" s="94"/>
      <c r="D582" s="94"/>
      <c r="E582" s="94"/>
      <c r="F582" s="94"/>
      <c r="G582" s="94"/>
      <c r="H582" s="94"/>
    </row>
    <row r="583">
      <c r="A583" s="94"/>
      <c r="B583" s="94"/>
      <c r="C583" s="94"/>
      <c r="D583" s="94"/>
      <c r="E583" s="94"/>
      <c r="F583" s="94"/>
      <c r="G583" s="94"/>
      <c r="H583" s="94"/>
    </row>
    <row r="584">
      <c r="A584" s="94"/>
      <c r="B584" s="94"/>
      <c r="C584" s="94"/>
      <c r="D584" s="94"/>
      <c r="E584" s="94"/>
      <c r="F584" s="94"/>
      <c r="G584" s="94"/>
      <c r="H584" s="94"/>
    </row>
    <row r="585">
      <c r="A585" s="94"/>
      <c r="B585" s="94"/>
      <c r="C585" s="94"/>
      <c r="D585" s="94"/>
      <c r="E585" s="94"/>
      <c r="F585" s="94"/>
      <c r="G585" s="94"/>
      <c r="H585" s="94"/>
    </row>
    <row r="586">
      <c r="A586" s="94"/>
      <c r="B586" s="94"/>
      <c r="C586" s="94"/>
      <c r="D586" s="94"/>
      <c r="E586" s="94"/>
      <c r="F586" s="94"/>
      <c r="G586" s="94"/>
      <c r="H586" s="94"/>
    </row>
    <row r="587">
      <c r="A587" s="94"/>
      <c r="B587" s="94"/>
      <c r="C587" s="94"/>
      <c r="D587" s="94"/>
      <c r="E587" s="94"/>
      <c r="F587" s="94"/>
      <c r="G587" s="94"/>
      <c r="H587" s="94"/>
    </row>
    <row r="588">
      <c r="A588" s="94"/>
      <c r="B588" s="94"/>
      <c r="C588" s="94"/>
      <c r="D588" s="94"/>
      <c r="E588" s="94"/>
      <c r="F588" s="94"/>
      <c r="G588" s="94"/>
      <c r="H588" s="94"/>
    </row>
    <row r="589">
      <c r="A589" s="94"/>
      <c r="B589" s="94"/>
      <c r="C589" s="94"/>
      <c r="D589" s="94"/>
      <c r="E589" s="94"/>
      <c r="F589" s="94"/>
      <c r="G589" s="94"/>
      <c r="H589" s="94"/>
    </row>
    <row r="590">
      <c r="A590" s="94"/>
      <c r="B590" s="94"/>
      <c r="C590" s="94"/>
      <c r="D590" s="94"/>
      <c r="E590" s="94"/>
      <c r="F590" s="94"/>
      <c r="G590" s="94"/>
      <c r="H590" s="94"/>
    </row>
    <row r="591">
      <c r="A591" s="94"/>
      <c r="B591" s="94"/>
      <c r="C591" s="94"/>
      <c r="D591" s="94"/>
      <c r="E591" s="94"/>
      <c r="F591" s="94"/>
      <c r="G591" s="94"/>
      <c r="H591" s="94"/>
    </row>
    <row r="592">
      <c r="A592" s="94"/>
      <c r="B592" s="94"/>
      <c r="C592" s="94"/>
      <c r="D592" s="94"/>
      <c r="E592" s="94"/>
      <c r="F592" s="94"/>
      <c r="G592" s="94"/>
      <c r="H592" s="94"/>
    </row>
    <row r="593">
      <c r="A593" s="94"/>
      <c r="B593" s="94"/>
      <c r="C593" s="94"/>
      <c r="D593" s="94"/>
      <c r="E593" s="94"/>
      <c r="F593" s="94"/>
      <c r="G593" s="94"/>
      <c r="H593" s="94"/>
    </row>
    <row r="594">
      <c r="A594" s="94"/>
      <c r="B594" s="94"/>
      <c r="C594" s="94"/>
      <c r="D594" s="94"/>
      <c r="E594" s="94"/>
      <c r="F594" s="94"/>
      <c r="G594" s="94"/>
      <c r="H594" s="94"/>
    </row>
    <row r="595">
      <c r="A595" s="94"/>
      <c r="B595" s="94"/>
      <c r="C595" s="94"/>
      <c r="D595" s="94"/>
      <c r="E595" s="94"/>
      <c r="F595" s="94"/>
      <c r="G595" s="94"/>
      <c r="H595" s="94"/>
    </row>
    <row r="596">
      <c r="A596" s="94"/>
      <c r="B596" s="94"/>
      <c r="C596" s="94"/>
      <c r="D596" s="94"/>
      <c r="E596" s="94"/>
      <c r="F596" s="94"/>
      <c r="G596" s="94"/>
      <c r="H596" s="94"/>
    </row>
    <row r="597">
      <c r="A597" s="94"/>
      <c r="B597" s="94"/>
      <c r="C597" s="94"/>
      <c r="D597" s="94"/>
      <c r="E597" s="94"/>
      <c r="F597" s="94"/>
      <c r="G597" s="94"/>
      <c r="H597" s="94"/>
    </row>
    <row r="598">
      <c r="A598" s="94"/>
      <c r="B598" s="94"/>
      <c r="C598" s="94"/>
      <c r="D598" s="94"/>
      <c r="E598" s="94"/>
      <c r="F598" s="94"/>
      <c r="G598" s="94"/>
      <c r="H598" s="94"/>
    </row>
    <row r="599">
      <c r="A599" s="94"/>
      <c r="B599" s="94"/>
      <c r="C599" s="94"/>
      <c r="D599" s="94"/>
      <c r="E599" s="94"/>
      <c r="F599" s="94"/>
      <c r="G599" s="94"/>
      <c r="H599" s="94"/>
    </row>
    <row r="600">
      <c r="A600" s="94"/>
      <c r="B600" s="94"/>
      <c r="C600" s="94"/>
      <c r="D600" s="94"/>
      <c r="E600" s="94"/>
      <c r="F600" s="94"/>
      <c r="G600" s="94"/>
      <c r="H600" s="94"/>
    </row>
    <row r="601">
      <c r="A601" s="94"/>
      <c r="B601" s="94"/>
      <c r="C601" s="94"/>
      <c r="D601" s="94"/>
      <c r="E601" s="94"/>
      <c r="F601" s="94"/>
      <c r="G601" s="94"/>
      <c r="H601" s="94"/>
    </row>
    <row r="602">
      <c r="A602" s="94"/>
      <c r="B602" s="94"/>
      <c r="C602" s="94"/>
      <c r="D602" s="94"/>
      <c r="E602" s="94"/>
      <c r="F602" s="94"/>
      <c r="G602" s="94"/>
      <c r="H602" s="94"/>
    </row>
    <row r="603">
      <c r="A603" s="94"/>
      <c r="B603" s="94"/>
      <c r="C603" s="94"/>
      <c r="D603" s="94"/>
      <c r="E603" s="94"/>
      <c r="F603" s="94"/>
      <c r="G603" s="94"/>
      <c r="H603" s="94"/>
    </row>
    <row r="604">
      <c r="A604" s="94"/>
      <c r="B604" s="94"/>
      <c r="C604" s="94"/>
      <c r="D604" s="94"/>
      <c r="E604" s="94"/>
      <c r="F604" s="94"/>
      <c r="G604" s="94"/>
      <c r="H604" s="94"/>
    </row>
    <row r="605">
      <c r="A605" s="94"/>
      <c r="B605" s="94"/>
      <c r="C605" s="94"/>
      <c r="D605" s="94"/>
      <c r="E605" s="94"/>
      <c r="F605" s="94"/>
      <c r="G605" s="94"/>
      <c r="H605" s="94"/>
    </row>
    <row r="606">
      <c r="A606" s="94"/>
      <c r="B606" s="94"/>
      <c r="C606" s="94"/>
      <c r="D606" s="94"/>
      <c r="E606" s="94"/>
      <c r="F606" s="94"/>
      <c r="G606" s="94"/>
      <c r="H606" s="94"/>
    </row>
    <row r="607">
      <c r="A607" s="94"/>
      <c r="B607" s="94"/>
      <c r="C607" s="94"/>
      <c r="D607" s="94"/>
      <c r="E607" s="94"/>
      <c r="F607" s="94"/>
      <c r="G607" s="94"/>
      <c r="H607" s="94"/>
    </row>
    <row r="608">
      <c r="A608" s="94"/>
      <c r="B608" s="94"/>
      <c r="C608" s="94"/>
      <c r="D608" s="94"/>
      <c r="E608" s="94"/>
      <c r="F608" s="94"/>
      <c r="G608" s="94"/>
      <c r="H608" s="94"/>
    </row>
    <row r="609">
      <c r="A609" s="94"/>
      <c r="B609" s="94"/>
      <c r="C609" s="94"/>
      <c r="D609" s="94"/>
      <c r="E609" s="94"/>
      <c r="F609" s="94"/>
      <c r="G609" s="94"/>
      <c r="H609" s="94"/>
    </row>
    <row r="610">
      <c r="A610" s="94"/>
      <c r="B610" s="94"/>
      <c r="C610" s="94"/>
      <c r="D610" s="94"/>
      <c r="E610" s="94"/>
      <c r="F610" s="94"/>
      <c r="G610" s="94"/>
      <c r="H610" s="94"/>
    </row>
    <row r="611">
      <c r="A611" s="94"/>
      <c r="B611" s="94"/>
      <c r="C611" s="94"/>
      <c r="D611" s="94"/>
      <c r="E611" s="94"/>
      <c r="F611" s="94"/>
      <c r="G611" s="94"/>
      <c r="H611" s="94"/>
    </row>
    <row r="612">
      <c r="A612" s="94"/>
      <c r="B612" s="94"/>
      <c r="C612" s="94"/>
      <c r="D612" s="94"/>
      <c r="E612" s="94"/>
      <c r="F612" s="94"/>
      <c r="G612" s="94"/>
      <c r="H612" s="94"/>
    </row>
    <row r="613">
      <c r="A613" s="94"/>
      <c r="B613" s="94"/>
      <c r="C613" s="94"/>
      <c r="D613" s="94"/>
      <c r="E613" s="94"/>
      <c r="F613" s="94"/>
      <c r="G613" s="94"/>
      <c r="H613" s="94"/>
    </row>
    <row r="614">
      <c r="A614" s="94"/>
      <c r="B614" s="94"/>
      <c r="C614" s="94"/>
      <c r="D614" s="94"/>
      <c r="E614" s="94"/>
      <c r="F614" s="94"/>
      <c r="G614" s="94"/>
      <c r="H614" s="94"/>
    </row>
    <row r="615">
      <c r="A615" s="94"/>
      <c r="B615" s="94"/>
      <c r="C615" s="94"/>
      <c r="D615" s="94"/>
      <c r="E615" s="94"/>
      <c r="F615" s="94"/>
      <c r="G615" s="94"/>
      <c r="H615" s="94"/>
    </row>
    <row r="616">
      <c r="A616" s="94"/>
      <c r="B616" s="94"/>
      <c r="C616" s="94"/>
      <c r="D616" s="94"/>
      <c r="E616" s="94"/>
      <c r="F616" s="94"/>
      <c r="G616" s="94"/>
      <c r="H616" s="94"/>
    </row>
    <row r="617">
      <c r="A617" s="94"/>
      <c r="B617" s="94"/>
      <c r="C617" s="94"/>
      <c r="D617" s="94"/>
      <c r="E617" s="94"/>
      <c r="F617" s="94"/>
      <c r="G617" s="94"/>
      <c r="H617" s="94"/>
    </row>
    <row r="618">
      <c r="A618" s="94"/>
      <c r="B618" s="94"/>
      <c r="C618" s="94"/>
      <c r="D618" s="94"/>
      <c r="E618" s="94"/>
      <c r="F618" s="94"/>
      <c r="G618" s="94"/>
      <c r="H618" s="94"/>
    </row>
    <row r="619">
      <c r="A619" s="94"/>
      <c r="B619" s="94"/>
      <c r="C619" s="94"/>
      <c r="D619" s="94"/>
      <c r="E619" s="94"/>
      <c r="F619" s="94"/>
      <c r="G619" s="94"/>
      <c r="H619" s="94"/>
    </row>
    <row r="620">
      <c r="A620" s="94"/>
      <c r="B620" s="94"/>
      <c r="C620" s="94"/>
      <c r="D620" s="94"/>
      <c r="E620" s="94"/>
      <c r="F620" s="94"/>
      <c r="G620" s="94"/>
      <c r="H620" s="94"/>
    </row>
    <row r="621">
      <c r="A621" s="94"/>
      <c r="B621" s="94"/>
      <c r="C621" s="94"/>
      <c r="D621" s="94"/>
      <c r="E621" s="94"/>
      <c r="F621" s="94"/>
      <c r="G621" s="94"/>
      <c r="H621" s="94"/>
    </row>
    <row r="622">
      <c r="A622" s="94"/>
      <c r="B622" s="94"/>
      <c r="C622" s="94"/>
      <c r="D622" s="94"/>
      <c r="E622" s="94"/>
      <c r="F622" s="94"/>
      <c r="G622" s="94"/>
      <c r="H622" s="94"/>
    </row>
    <row r="623">
      <c r="A623" s="94"/>
      <c r="B623" s="94"/>
      <c r="C623" s="94"/>
      <c r="D623" s="94"/>
      <c r="E623" s="94"/>
      <c r="F623" s="94"/>
      <c r="G623" s="94"/>
      <c r="H623" s="94"/>
    </row>
    <row r="624">
      <c r="A624" s="94"/>
      <c r="B624" s="94"/>
      <c r="C624" s="94"/>
      <c r="D624" s="94"/>
      <c r="E624" s="94"/>
      <c r="F624" s="94"/>
      <c r="G624" s="94"/>
      <c r="H624" s="94"/>
    </row>
    <row r="625">
      <c r="A625" s="94"/>
      <c r="B625" s="94"/>
      <c r="C625" s="94"/>
      <c r="D625" s="94"/>
      <c r="E625" s="94"/>
      <c r="F625" s="94"/>
      <c r="G625" s="94"/>
      <c r="H625" s="94"/>
    </row>
    <row r="626">
      <c r="A626" s="94"/>
      <c r="B626" s="94"/>
      <c r="C626" s="94"/>
      <c r="D626" s="94"/>
      <c r="E626" s="94"/>
      <c r="F626" s="94"/>
      <c r="G626" s="94"/>
      <c r="H626" s="94"/>
    </row>
    <row r="627">
      <c r="A627" s="94"/>
      <c r="B627" s="94"/>
      <c r="C627" s="94"/>
      <c r="D627" s="94"/>
      <c r="E627" s="94"/>
      <c r="F627" s="94"/>
      <c r="G627" s="94"/>
      <c r="H627" s="94"/>
    </row>
    <row r="628">
      <c r="A628" s="94"/>
      <c r="B628" s="94"/>
      <c r="C628" s="94"/>
      <c r="D628" s="94"/>
      <c r="E628" s="94"/>
      <c r="F628" s="94"/>
      <c r="G628" s="94"/>
      <c r="H628" s="94"/>
    </row>
    <row r="629">
      <c r="A629" s="94"/>
      <c r="B629" s="94"/>
      <c r="C629" s="94"/>
      <c r="D629" s="94"/>
      <c r="E629" s="94"/>
      <c r="F629" s="94"/>
      <c r="G629" s="94"/>
      <c r="H629" s="94"/>
    </row>
    <row r="630">
      <c r="A630" s="94"/>
      <c r="B630" s="94"/>
      <c r="C630" s="94"/>
      <c r="D630" s="94"/>
      <c r="E630" s="94"/>
      <c r="F630" s="94"/>
      <c r="G630" s="94"/>
      <c r="H630" s="94"/>
    </row>
    <row r="631">
      <c r="A631" s="94"/>
      <c r="B631" s="94"/>
      <c r="C631" s="94"/>
      <c r="D631" s="94"/>
      <c r="E631" s="94"/>
      <c r="F631" s="94"/>
      <c r="G631" s="94"/>
      <c r="H631" s="94"/>
    </row>
    <row r="632">
      <c r="A632" s="94"/>
      <c r="B632" s="94"/>
      <c r="C632" s="94"/>
      <c r="D632" s="94"/>
      <c r="E632" s="94"/>
      <c r="F632" s="94"/>
      <c r="G632" s="94"/>
      <c r="H632" s="94"/>
    </row>
    <row r="633">
      <c r="A633" s="94"/>
      <c r="B633" s="94"/>
      <c r="C633" s="94"/>
      <c r="D633" s="94"/>
      <c r="E633" s="94"/>
      <c r="F633" s="94"/>
      <c r="G633" s="94"/>
      <c r="H633" s="94"/>
    </row>
    <row r="634">
      <c r="A634" s="94"/>
      <c r="B634" s="94"/>
      <c r="C634" s="94"/>
      <c r="D634" s="94"/>
      <c r="E634" s="94"/>
      <c r="F634" s="94"/>
      <c r="G634" s="94"/>
      <c r="H634" s="94"/>
    </row>
    <row r="635">
      <c r="A635" s="94"/>
      <c r="B635" s="94"/>
      <c r="C635" s="94"/>
      <c r="D635" s="94"/>
      <c r="E635" s="94"/>
      <c r="F635" s="94"/>
      <c r="G635" s="94"/>
      <c r="H635" s="94"/>
    </row>
    <row r="636">
      <c r="A636" s="94"/>
      <c r="B636" s="94"/>
      <c r="C636" s="94"/>
      <c r="D636" s="94"/>
      <c r="E636" s="94"/>
      <c r="F636" s="94"/>
      <c r="G636" s="94"/>
      <c r="H636" s="94"/>
    </row>
    <row r="637">
      <c r="A637" s="94"/>
      <c r="B637" s="94"/>
      <c r="C637" s="94"/>
      <c r="D637" s="94"/>
      <c r="E637" s="94"/>
      <c r="F637" s="94"/>
      <c r="G637" s="94"/>
      <c r="H637" s="94"/>
    </row>
    <row r="638">
      <c r="A638" s="94"/>
      <c r="B638" s="94"/>
      <c r="C638" s="94"/>
      <c r="D638" s="94"/>
      <c r="E638" s="94"/>
      <c r="F638" s="94"/>
      <c r="G638" s="94"/>
      <c r="H638" s="94"/>
    </row>
    <row r="639">
      <c r="A639" s="94"/>
      <c r="B639" s="94"/>
      <c r="C639" s="94"/>
      <c r="D639" s="94"/>
      <c r="E639" s="94"/>
      <c r="F639" s="94"/>
      <c r="G639" s="94"/>
      <c r="H639" s="94"/>
    </row>
    <row r="640">
      <c r="A640" s="94"/>
      <c r="B640" s="94"/>
      <c r="C640" s="94"/>
      <c r="D640" s="94"/>
      <c r="E640" s="94"/>
      <c r="F640" s="94"/>
      <c r="G640" s="94"/>
      <c r="H640" s="94"/>
    </row>
    <row r="641">
      <c r="A641" s="94"/>
      <c r="B641" s="94"/>
      <c r="C641" s="94"/>
      <c r="D641" s="94"/>
      <c r="E641" s="94"/>
      <c r="F641" s="94"/>
      <c r="G641" s="94"/>
      <c r="H641" s="94"/>
    </row>
    <row r="642">
      <c r="A642" s="94"/>
      <c r="B642" s="94"/>
      <c r="C642" s="94"/>
      <c r="D642" s="94"/>
      <c r="E642" s="94"/>
      <c r="F642" s="94"/>
      <c r="G642" s="94"/>
      <c r="H642" s="94"/>
    </row>
    <row r="643">
      <c r="A643" s="94"/>
      <c r="B643" s="94"/>
      <c r="C643" s="94"/>
      <c r="D643" s="94"/>
      <c r="E643" s="94"/>
      <c r="F643" s="94"/>
      <c r="G643" s="94"/>
      <c r="H643" s="94"/>
    </row>
    <row r="644">
      <c r="A644" s="94"/>
      <c r="B644" s="94"/>
      <c r="C644" s="94"/>
      <c r="D644" s="94"/>
      <c r="E644" s="94"/>
      <c r="F644" s="94"/>
      <c r="G644" s="94"/>
      <c r="H644" s="94"/>
    </row>
    <row r="645">
      <c r="A645" s="94"/>
      <c r="B645" s="94"/>
      <c r="C645" s="94"/>
      <c r="D645" s="94"/>
      <c r="E645" s="94"/>
      <c r="F645" s="94"/>
      <c r="G645" s="94"/>
      <c r="H645" s="94"/>
    </row>
    <row r="646">
      <c r="A646" s="94"/>
      <c r="B646" s="94"/>
      <c r="C646" s="94"/>
      <c r="D646" s="94"/>
      <c r="E646" s="94"/>
      <c r="F646" s="94"/>
      <c r="G646" s="94"/>
      <c r="H646" s="94"/>
    </row>
    <row r="647">
      <c r="A647" s="94"/>
      <c r="B647" s="94"/>
      <c r="C647" s="94"/>
      <c r="D647" s="94"/>
      <c r="E647" s="94"/>
      <c r="F647" s="94"/>
      <c r="G647" s="94"/>
      <c r="H647" s="94"/>
    </row>
    <row r="648">
      <c r="A648" s="94"/>
      <c r="B648" s="94"/>
      <c r="C648" s="94"/>
      <c r="D648" s="94"/>
      <c r="E648" s="94"/>
      <c r="F648" s="94"/>
      <c r="G648" s="94"/>
      <c r="H648" s="94"/>
    </row>
    <row r="649">
      <c r="A649" s="94"/>
      <c r="B649" s="94"/>
      <c r="C649" s="94"/>
      <c r="D649" s="94"/>
      <c r="E649" s="94"/>
      <c r="F649" s="94"/>
      <c r="G649" s="94"/>
      <c r="H649" s="94"/>
    </row>
    <row r="650">
      <c r="A650" s="94"/>
      <c r="B650" s="94"/>
      <c r="C650" s="94"/>
      <c r="D650" s="94"/>
      <c r="E650" s="94"/>
      <c r="F650" s="94"/>
      <c r="G650" s="94"/>
      <c r="H650" s="94"/>
    </row>
    <row r="651">
      <c r="A651" s="94"/>
      <c r="B651" s="94"/>
      <c r="C651" s="94"/>
      <c r="D651" s="94"/>
      <c r="E651" s="94"/>
      <c r="F651" s="94"/>
      <c r="G651" s="94"/>
      <c r="H651" s="94"/>
    </row>
    <row r="652">
      <c r="A652" s="94"/>
      <c r="B652" s="94"/>
      <c r="C652" s="94"/>
      <c r="D652" s="94"/>
      <c r="E652" s="94"/>
      <c r="F652" s="94"/>
      <c r="G652" s="94"/>
      <c r="H652" s="94"/>
    </row>
    <row r="653">
      <c r="A653" s="94"/>
      <c r="B653" s="94"/>
      <c r="C653" s="94"/>
      <c r="D653" s="94"/>
      <c r="E653" s="94"/>
      <c r="F653" s="94"/>
      <c r="G653" s="94"/>
      <c r="H653" s="94"/>
    </row>
    <row r="654">
      <c r="A654" s="94"/>
      <c r="B654" s="94"/>
      <c r="C654" s="94"/>
      <c r="D654" s="94"/>
      <c r="E654" s="94"/>
      <c r="F654" s="94"/>
      <c r="G654" s="94"/>
      <c r="H654" s="94"/>
    </row>
    <row r="655">
      <c r="A655" s="94"/>
      <c r="B655" s="94"/>
      <c r="C655" s="94"/>
      <c r="D655" s="94"/>
      <c r="E655" s="94"/>
      <c r="F655" s="94"/>
      <c r="G655" s="94"/>
      <c r="H655" s="94"/>
    </row>
    <row r="656">
      <c r="A656" s="94"/>
      <c r="B656" s="94"/>
      <c r="C656" s="94"/>
      <c r="D656" s="94"/>
      <c r="E656" s="94"/>
      <c r="F656" s="94"/>
      <c r="G656" s="94"/>
      <c r="H656" s="94"/>
    </row>
    <row r="657">
      <c r="A657" s="94"/>
      <c r="B657" s="94"/>
      <c r="C657" s="94"/>
      <c r="D657" s="94"/>
      <c r="E657" s="94"/>
      <c r="F657" s="94"/>
      <c r="G657" s="94"/>
      <c r="H657" s="94"/>
    </row>
    <row r="658">
      <c r="A658" s="94"/>
      <c r="B658" s="94"/>
      <c r="C658" s="94"/>
      <c r="D658" s="94"/>
      <c r="E658" s="94"/>
      <c r="F658" s="94"/>
      <c r="G658" s="94"/>
      <c r="H658" s="94"/>
    </row>
    <row r="659">
      <c r="A659" s="94"/>
      <c r="B659" s="94"/>
      <c r="C659" s="94"/>
      <c r="D659" s="94"/>
      <c r="E659" s="94"/>
      <c r="F659" s="94"/>
      <c r="G659" s="94"/>
      <c r="H659" s="94"/>
    </row>
    <row r="660">
      <c r="A660" s="94"/>
      <c r="B660" s="94"/>
      <c r="C660" s="94"/>
      <c r="D660" s="94"/>
      <c r="E660" s="94"/>
      <c r="F660" s="94"/>
      <c r="G660" s="94"/>
      <c r="H660" s="94"/>
    </row>
    <row r="661">
      <c r="A661" s="94"/>
      <c r="B661" s="94"/>
      <c r="C661" s="94"/>
      <c r="D661" s="94"/>
      <c r="E661" s="94"/>
      <c r="F661" s="94"/>
      <c r="G661" s="94"/>
      <c r="H661" s="94"/>
    </row>
    <row r="662">
      <c r="A662" s="94"/>
      <c r="B662" s="94"/>
      <c r="C662" s="94"/>
      <c r="D662" s="94"/>
      <c r="E662" s="94"/>
      <c r="F662" s="94"/>
      <c r="G662" s="94"/>
      <c r="H662" s="94"/>
    </row>
    <row r="663">
      <c r="A663" s="94"/>
      <c r="B663" s="94"/>
      <c r="C663" s="94"/>
      <c r="D663" s="94"/>
      <c r="E663" s="94"/>
      <c r="F663" s="94"/>
      <c r="G663" s="94"/>
      <c r="H663" s="94"/>
    </row>
    <row r="664">
      <c r="A664" s="94"/>
      <c r="B664" s="94"/>
      <c r="C664" s="94"/>
      <c r="D664" s="94"/>
      <c r="E664" s="94"/>
      <c r="F664" s="94"/>
      <c r="G664" s="94"/>
      <c r="H664" s="94"/>
    </row>
    <row r="665">
      <c r="A665" s="94"/>
      <c r="B665" s="94"/>
      <c r="C665" s="94"/>
      <c r="D665" s="94"/>
      <c r="E665" s="94"/>
      <c r="F665" s="94"/>
      <c r="G665" s="94"/>
      <c r="H665" s="94"/>
    </row>
    <row r="666">
      <c r="A666" s="94"/>
      <c r="B666" s="94"/>
      <c r="C666" s="94"/>
      <c r="D666" s="94"/>
      <c r="E666" s="94"/>
      <c r="F666" s="94"/>
      <c r="G666" s="94"/>
      <c r="H666" s="94"/>
    </row>
    <row r="667">
      <c r="A667" s="94"/>
      <c r="B667" s="94"/>
      <c r="C667" s="94"/>
      <c r="D667" s="94"/>
      <c r="E667" s="94"/>
      <c r="F667" s="94"/>
      <c r="G667" s="94"/>
      <c r="H667" s="94"/>
    </row>
    <row r="668">
      <c r="A668" s="94"/>
      <c r="B668" s="94"/>
      <c r="C668" s="94"/>
      <c r="D668" s="94"/>
      <c r="E668" s="94"/>
      <c r="F668" s="94"/>
      <c r="G668" s="94"/>
      <c r="H668" s="94"/>
    </row>
    <row r="669">
      <c r="A669" s="94"/>
      <c r="B669" s="94"/>
      <c r="C669" s="94"/>
      <c r="D669" s="94"/>
      <c r="E669" s="94"/>
      <c r="F669" s="94"/>
      <c r="G669" s="94"/>
      <c r="H669" s="94"/>
    </row>
    <row r="670">
      <c r="A670" s="94"/>
      <c r="B670" s="94"/>
      <c r="C670" s="94"/>
      <c r="D670" s="94"/>
      <c r="E670" s="94"/>
      <c r="F670" s="94"/>
      <c r="G670" s="94"/>
      <c r="H670" s="94"/>
    </row>
    <row r="671">
      <c r="A671" s="94"/>
      <c r="B671" s="94"/>
      <c r="C671" s="94"/>
      <c r="D671" s="94"/>
      <c r="E671" s="94"/>
      <c r="F671" s="94"/>
      <c r="G671" s="94"/>
      <c r="H671" s="94"/>
    </row>
    <row r="672">
      <c r="A672" s="94"/>
      <c r="B672" s="94"/>
      <c r="C672" s="94"/>
      <c r="D672" s="94"/>
      <c r="E672" s="94"/>
      <c r="F672" s="94"/>
      <c r="G672" s="94"/>
      <c r="H672" s="94"/>
    </row>
    <row r="673">
      <c r="A673" s="94"/>
      <c r="B673" s="94"/>
      <c r="C673" s="94"/>
      <c r="D673" s="94"/>
      <c r="E673" s="94"/>
      <c r="F673" s="94"/>
      <c r="G673" s="94"/>
      <c r="H673" s="94"/>
    </row>
    <row r="674">
      <c r="A674" s="94"/>
      <c r="B674" s="94"/>
      <c r="C674" s="94"/>
      <c r="D674" s="94"/>
      <c r="E674" s="94"/>
      <c r="F674" s="94"/>
      <c r="G674" s="94"/>
      <c r="H674" s="94"/>
    </row>
    <row r="675">
      <c r="A675" s="94"/>
      <c r="B675" s="94"/>
      <c r="C675" s="94"/>
      <c r="D675" s="94"/>
      <c r="E675" s="94"/>
      <c r="F675" s="94"/>
      <c r="G675" s="94"/>
      <c r="H675" s="94"/>
    </row>
    <row r="676">
      <c r="A676" s="94"/>
      <c r="B676" s="94"/>
      <c r="C676" s="94"/>
      <c r="D676" s="94"/>
      <c r="E676" s="94"/>
      <c r="F676" s="94"/>
      <c r="G676" s="94"/>
      <c r="H676" s="94"/>
    </row>
    <row r="677">
      <c r="A677" s="94"/>
      <c r="B677" s="94"/>
      <c r="C677" s="94"/>
      <c r="D677" s="94"/>
      <c r="E677" s="94"/>
      <c r="F677" s="94"/>
      <c r="G677" s="94"/>
      <c r="H677" s="94"/>
    </row>
    <row r="678">
      <c r="A678" s="94"/>
      <c r="B678" s="94"/>
      <c r="C678" s="94"/>
      <c r="D678" s="94"/>
      <c r="E678" s="94"/>
      <c r="F678" s="94"/>
      <c r="G678" s="94"/>
      <c r="H678" s="94"/>
    </row>
    <row r="679">
      <c r="A679" s="94"/>
      <c r="B679" s="94"/>
      <c r="C679" s="94"/>
      <c r="D679" s="94"/>
      <c r="E679" s="94"/>
      <c r="F679" s="94"/>
      <c r="G679" s="94"/>
      <c r="H679" s="94"/>
    </row>
    <row r="680">
      <c r="A680" s="94"/>
      <c r="B680" s="94"/>
      <c r="C680" s="94"/>
      <c r="D680" s="94"/>
      <c r="E680" s="94"/>
      <c r="F680" s="94"/>
      <c r="G680" s="94"/>
      <c r="H680" s="94"/>
    </row>
    <row r="681">
      <c r="A681" s="94"/>
      <c r="B681" s="94"/>
      <c r="C681" s="94"/>
      <c r="D681" s="94"/>
      <c r="E681" s="94"/>
      <c r="F681" s="94"/>
      <c r="G681" s="94"/>
      <c r="H681" s="94"/>
    </row>
    <row r="682">
      <c r="A682" s="94"/>
      <c r="B682" s="94"/>
      <c r="C682" s="94"/>
      <c r="D682" s="94"/>
      <c r="E682" s="94"/>
      <c r="F682" s="94"/>
      <c r="G682" s="94"/>
      <c r="H682" s="94"/>
    </row>
    <row r="683">
      <c r="A683" s="94"/>
      <c r="B683" s="94"/>
      <c r="C683" s="94"/>
      <c r="D683" s="94"/>
      <c r="E683" s="94"/>
      <c r="F683" s="94"/>
      <c r="G683" s="94"/>
      <c r="H683" s="94"/>
    </row>
    <row r="684">
      <c r="A684" s="94"/>
      <c r="B684" s="94"/>
      <c r="C684" s="94"/>
      <c r="D684" s="94"/>
      <c r="E684" s="94"/>
      <c r="F684" s="94"/>
      <c r="G684" s="94"/>
      <c r="H684" s="94"/>
    </row>
    <row r="685">
      <c r="A685" s="94"/>
      <c r="B685" s="94"/>
      <c r="C685" s="94"/>
      <c r="D685" s="94"/>
      <c r="E685" s="94"/>
      <c r="F685" s="94"/>
      <c r="G685" s="94"/>
      <c r="H685" s="94"/>
    </row>
    <row r="686">
      <c r="A686" s="94"/>
      <c r="B686" s="94"/>
      <c r="C686" s="94"/>
      <c r="D686" s="94"/>
      <c r="E686" s="94"/>
      <c r="F686" s="94"/>
      <c r="G686" s="94"/>
      <c r="H686" s="94"/>
    </row>
    <row r="687">
      <c r="A687" s="94"/>
      <c r="B687" s="94"/>
      <c r="C687" s="94"/>
      <c r="D687" s="94"/>
      <c r="E687" s="94"/>
      <c r="F687" s="94"/>
      <c r="G687" s="94"/>
      <c r="H687" s="94"/>
    </row>
    <row r="688">
      <c r="A688" s="94"/>
      <c r="B688" s="94"/>
      <c r="C688" s="94"/>
      <c r="D688" s="94"/>
      <c r="E688" s="94"/>
      <c r="F688" s="94"/>
      <c r="G688" s="94"/>
      <c r="H688" s="94"/>
    </row>
    <row r="689">
      <c r="A689" s="94"/>
      <c r="B689" s="94"/>
      <c r="C689" s="94"/>
      <c r="D689" s="94"/>
      <c r="E689" s="94"/>
      <c r="F689" s="94"/>
      <c r="G689" s="94"/>
      <c r="H689" s="94"/>
    </row>
    <row r="690">
      <c r="A690" s="94"/>
      <c r="B690" s="94"/>
      <c r="C690" s="94"/>
      <c r="D690" s="94"/>
      <c r="E690" s="94"/>
      <c r="F690" s="94"/>
      <c r="G690" s="94"/>
      <c r="H690" s="94"/>
    </row>
    <row r="691">
      <c r="A691" s="94"/>
      <c r="B691" s="94"/>
      <c r="C691" s="94"/>
      <c r="D691" s="94"/>
      <c r="E691" s="94"/>
      <c r="F691" s="94"/>
      <c r="G691" s="94"/>
      <c r="H691" s="94"/>
    </row>
    <row r="692">
      <c r="A692" s="94"/>
      <c r="B692" s="94"/>
      <c r="C692" s="94"/>
      <c r="D692" s="94"/>
      <c r="E692" s="94"/>
      <c r="F692" s="94"/>
      <c r="G692" s="94"/>
      <c r="H692" s="94"/>
    </row>
    <row r="693">
      <c r="A693" s="94"/>
      <c r="B693" s="94"/>
      <c r="C693" s="94"/>
      <c r="D693" s="94"/>
      <c r="E693" s="94"/>
      <c r="F693" s="94"/>
      <c r="G693" s="94"/>
      <c r="H693" s="94"/>
    </row>
    <row r="694">
      <c r="A694" s="94"/>
      <c r="B694" s="94"/>
      <c r="C694" s="94"/>
      <c r="D694" s="94"/>
      <c r="E694" s="94"/>
      <c r="F694" s="94"/>
      <c r="G694" s="94"/>
      <c r="H694" s="94"/>
    </row>
    <row r="695">
      <c r="A695" s="94"/>
      <c r="B695" s="94"/>
      <c r="C695" s="94"/>
      <c r="D695" s="94"/>
      <c r="E695" s="94"/>
      <c r="F695" s="94"/>
      <c r="G695" s="94"/>
      <c r="H695" s="94"/>
    </row>
    <row r="696">
      <c r="A696" s="94"/>
      <c r="B696" s="94"/>
      <c r="C696" s="94"/>
      <c r="D696" s="94"/>
      <c r="E696" s="94"/>
      <c r="F696" s="94"/>
      <c r="G696" s="94"/>
      <c r="H696" s="94"/>
    </row>
    <row r="697">
      <c r="A697" s="94"/>
      <c r="B697" s="94"/>
      <c r="C697" s="94"/>
      <c r="D697" s="94"/>
      <c r="E697" s="94"/>
      <c r="F697" s="94"/>
      <c r="G697" s="94"/>
      <c r="H697" s="94"/>
    </row>
    <row r="698">
      <c r="A698" s="94"/>
      <c r="B698" s="94"/>
      <c r="C698" s="94"/>
      <c r="D698" s="94"/>
      <c r="E698" s="94"/>
      <c r="F698" s="94"/>
      <c r="G698" s="94"/>
      <c r="H698" s="94"/>
    </row>
    <row r="699">
      <c r="A699" s="94"/>
      <c r="B699" s="94"/>
      <c r="C699" s="94"/>
      <c r="D699" s="94"/>
      <c r="E699" s="94"/>
      <c r="F699" s="94"/>
      <c r="G699" s="94"/>
      <c r="H699" s="94"/>
    </row>
    <row r="700">
      <c r="A700" s="94"/>
      <c r="B700" s="94"/>
      <c r="C700" s="94"/>
      <c r="D700" s="94"/>
      <c r="E700" s="94"/>
      <c r="F700" s="94"/>
      <c r="G700" s="94"/>
      <c r="H700" s="94"/>
    </row>
    <row r="701">
      <c r="A701" s="94"/>
      <c r="B701" s="94"/>
      <c r="C701" s="94"/>
      <c r="D701" s="94"/>
      <c r="E701" s="94"/>
      <c r="F701" s="94"/>
      <c r="G701" s="94"/>
      <c r="H701" s="94"/>
    </row>
    <row r="702">
      <c r="A702" s="94"/>
      <c r="B702" s="94"/>
      <c r="C702" s="94"/>
      <c r="D702" s="94"/>
      <c r="E702" s="94"/>
      <c r="F702" s="94"/>
      <c r="G702" s="94"/>
      <c r="H702" s="94"/>
    </row>
    <row r="703">
      <c r="A703" s="94"/>
      <c r="B703" s="94"/>
      <c r="C703" s="94"/>
      <c r="D703" s="94"/>
      <c r="E703" s="94"/>
      <c r="F703" s="94"/>
      <c r="G703" s="94"/>
      <c r="H703" s="94"/>
    </row>
    <row r="704">
      <c r="A704" s="94"/>
      <c r="B704" s="94"/>
      <c r="C704" s="94"/>
      <c r="D704" s="94"/>
      <c r="E704" s="94"/>
      <c r="F704" s="94"/>
      <c r="G704" s="94"/>
      <c r="H704" s="94"/>
    </row>
    <row r="705">
      <c r="A705" s="94"/>
      <c r="B705" s="94"/>
      <c r="C705" s="94"/>
      <c r="D705" s="94"/>
      <c r="E705" s="94"/>
      <c r="F705" s="94"/>
      <c r="G705" s="94"/>
      <c r="H705" s="94"/>
    </row>
    <row r="706">
      <c r="A706" s="94"/>
      <c r="B706" s="94"/>
      <c r="C706" s="94"/>
      <c r="D706" s="94"/>
      <c r="E706" s="94"/>
      <c r="F706" s="94"/>
      <c r="G706" s="94"/>
      <c r="H706" s="94"/>
    </row>
    <row r="707">
      <c r="A707" s="94"/>
      <c r="B707" s="94"/>
      <c r="C707" s="94"/>
      <c r="D707" s="94"/>
      <c r="E707" s="94"/>
      <c r="F707" s="94"/>
      <c r="G707" s="94"/>
      <c r="H707" s="94"/>
    </row>
    <row r="708">
      <c r="A708" s="94"/>
      <c r="B708" s="94"/>
      <c r="C708" s="94"/>
      <c r="D708" s="94"/>
      <c r="E708" s="94"/>
      <c r="F708" s="94"/>
      <c r="G708" s="94"/>
      <c r="H708" s="94"/>
    </row>
    <row r="709">
      <c r="A709" s="94"/>
      <c r="B709" s="94"/>
      <c r="C709" s="94"/>
      <c r="D709" s="94"/>
      <c r="E709" s="94"/>
      <c r="F709" s="94"/>
      <c r="G709" s="94"/>
      <c r="H709" s="94"/>
    </row>
    <row r="710">
      <c r="A710" s="94"/>
      <c r="B710" s="94"/>
      <c r="C710" s="94"/>
      <c r="D710" s="94"/>
      <c r="E710" s="94"/>
      <c r="F710" s="94"/>
      <c r="G710" s="94"/>
      <c r="H710" s="94"/>
    </row>
    <row r="711">
      <c r="A711" s="94"/>
      <c r="B711" s="94"/>
      <c r="C711" s="94"/>
      <c r="D711" s="94"/>
      <c r="E711" s="94"/>
      <c r="F711" s="94"/>
      <c r="G711" s="94"/>
      <c r="H711" s="94"/>
    </row>
    <row r="712">
      <c r="A712" s="94"/>
      <c r="B712" s="94"/>
      <c r="C712" s="94"/>
      <c r="D712" s="94"/>
      <c r="E712" s="94"/>
      <c r="F712" s="94"/>
      <c r="G712" s="94"/>
      <c r="H712" s="94"/>
    </row>
    <row r="713">
      <c r="A713" s="94"/>
      <c r="B713" s="94"/>
      <c r="C713" s="94"/>
      <c r="D713" s="94"/>
      <c r="E713" s="94"/>
      <c r="F713" s="94"/>
      <c r="G713" s="94"/>
      <c r="H713" s="94"/>
    </row>
    <row r="714">
      <c r="A714" s="94"/>
      <c r="B714" s="94"/>
      <c r="C714" s="94"/>
      <c r="D714" s="94"/>
      <c r="E714" s="94"/>
      <c r="F714" s="94"/>
      <c r="G714" s="94"/>
      <c r="H714" s="94"/>
    </row>
    <row r="715">
      <c r="A715" s="94"/>
      <c r="B715" s="94"/>
      <c r="C715" s="94"/>
      <c r="D715" s="94"/>
      <c r="E715" s="94"/>
      <c r="F715" s="94"/>
      <c r="G715" s="94"/>
      <c r="H715" s="94"/>
    </row>
    <row r="716">
      <c r="A716" s="94"/>
      <c r="B716" s="94"/>
      <c r="C716" s="94"/>
      <c r="D716" s="94"/>
      <c r="E716" s="94"/>
      <c r="F716" s="94"/>
      <c r="G716" s="94"/>
      <c r="H716" s="94"/>
    </row>
    <row r="717">
      <c r="A717" s="94"/>
      <c r="B717" s="94"/>
      <c r="C717" s="94"/>
      <c r="D717" s="94"/>
      <c r="E717" s="94"/>
      <c r="F717" s="94"/>
      <c r="G717" s="94"/>
      <c r="H717" s="94"/>
    </row>
    <row r="718">
      <c r="A718" s="94"/>
      <c r="B718" s="94"/>
      <c r="C718" s="94"/>
      <c r="D718" s="94"/>
      <c r="E718" s="94"/>
      <c r="F718" s="94"/>
      <c r="G718" s="94"/>
      <c r="H718" s="94"/>
    </row>
    <row r="719">
      <c r="A719" s="94"/>
      <c r="B719" s="94"/>
      <c r="C719" s="94"/>
      <c r="D719" s="94"/>
      <c r="E719" s="94"/>
      <c r="F719" s="94"/>
      <c r="G719" s="94"/>
      <c r="H719" s="94"/>
    </row>
    <row r="720">
      <c r="A720" s="94"/>
      <c r="B720" s="94"/>
      <c r="C720" s="94"/>
      <c r="D720" s="94"/>
      <c r="E720" s="94"/>
      <c r="F720" s="94"/>
      <c r="G720" s="94"/>
      <c r="H720" s="94"/>
    </row>
    <row r="721">
      <c r="A721" s="94"/>
      <c r="B721" s="94"/>
      <c r="C721" s="94"/>
      <c r="D721" s="94"/>
      <c r="E721" s="94"/>
      <c r="F721" s="94"/>
      <c r="G721" s="94"/>
      <c r="H721" s="94"/>
    </row>
    <row r="722">
      <c r="A722" s="94"/>
      <c r="B722" s="94"/>
      <c r="C722" s="94"/>
      <c r="D722" s="94"/>
      <c r="E722" s="94"/>
      <c r="F722" s="94"/>
      <c r="G722" s="94"/>
      <c r="H722" s="94"/>
    </row>
    <row r="723">
      <c r="A723" s="94"/>
      <c r="B723" s="94"/>
      <c r="C723" s="94"/>
      <c r="D723" s="94"/>
      <c r="E723" s="94"/>
      <c r="F723" s="94"/>
      <c r="G723" s="94"/>
      <c r="H723" s="94"/>
    </row>
    <row r="724">
      <c r="A724" s="94"/>
      <c r="B724" s="94"/>
      <c r="C724" s="94"/>
      <c r="D724" s="94"/>
      <c r="E724" s="94"/>
      <c r="F724" s="94"/>
      <c r="G724" s="94"/>
      <c r="H724" s="94"/>
    </row>
    <row r="725">
      <c r="A725" s="94"/>
      <c r="B725" s="94"/>
      <c r="C725" s="94"/>
      <c r="D725" s="94"/>
      <c r="E725" s="94"/>
      <c r="F725" s="94"/>
      <c r="G725" s="94"/>
      <c r="H725" s="94"/>
    </row>
    <row r="726">
      <c r="A726" s="94"/>
      <c r="B726" s="94"/>
      <c r="C726" s="94"/>
      <c r="D726" s="94"/>
      <c r="E726" s="94"/>
      <c r="F726" s="94"/>
      <c r="G726" s="94"/>
      <c r="H726" s="94"/>
    </row>
    <row r="727">
      <c r="A727" s="94"/>
      <c r="B727" s="94"/>
      <c r="C727" s="94"/>
      <c r="D727" s="94"/>
      <c r="E727" s="94"/>
      <c r="F727" s="94"/>
      <c r="G727" s="94"/>
      <c r="H727" s="94"/>
    </row>
    <row r="728">
      <c r="A728" s="94"/>
      <c r="B728" s="94"/>
      <c r="C728" s="94"/>
      <c r="D728" s="94"/>
      <c r="E728" s="94"/>
      <c r="F728" s="94"/>
      <c r="G728" s="94"/>
      <c r="H728" s="94"/>
    </row>
    <row r="729">
      <c r="A729" s="94"/>
      <c r="B729" s="94"/>
      <c r="C729" s="94"/>
      <c r="D729" s="94"/>
      <c r="E729" s="94"/>
      <c r="F729" s="94"/>
      <c r="G729" s="94"/>
      <c r="H729" s="94"/>
    </row>
    <row r="730">
      <c r="A730" s="94"/>
      <c r="B730" s="94"/>
      <c r="C730" s="94"/>
      <c r="D730" s="94"/>
      <c r="E730" s="94"/>
      <c r="F730" s="94"/>
      <c r="G730" s="94"/>
      <c r="H730" s="94"/>
    </row>
    <row r="731">
      <c r="A731" s="94"/>
      <c r="B731" s="94"/>
      <c r="C731" s="94"/>
      <c r="D731" s="94"/>
      <c r="E731" s="94"/>
      <c r="F731" s="94"/>
      <c r="G731" s="94"/>
      <c r="H731" s="94"/>
    </row>
    <row r="732">
      <c r="A732" s="94"/>
      <c r="B732" s="94"/>
      <c r="C732" s="94"/>
      <c r="D732" s="94"/>
      <c r="E732" s="94"/>
      <c r="F732" s="94"/>
      <c r="G732" s="94"/>
      <c r="H732" s="94"/>
    </row>
    <row r="733">
      <c r="A733" s="94"/>
      <c r="B733" s="94"/>
      <c r="C733" s="94"/>
      <c r="D733" s="94"/>
      <c r="E733" s="94"/>
      <c r="F733" s="94"/>
      <c r="G733" s="94"/>
      <c r="H733" s="94"/>
    </row>
    <row r="734">
      <c r="A734" s="94"/>
      <c r="B734" s="94"/>
      <c r="C734" s="94"/>
      <c r="D734" s="94"/>
      <c r="E734" s="94"/>
      <c r="F734" s="94"/>
      <c r="G734" s="94"/>
      <c r="H734" s="94"/>
    </row>
    <row r="735">
      <c r="A735" s="94"/>
      <c r="B735" s="94"/>
      <c r="C735" s="94"/>
      <c r="D735" s="94"/>
      <c r="E735" s="94"/>
      <c r="F735" s="94"/>
      <c r="G735" s="94"/>
      <c r="H735" s="94"/>
    </row>
    <row r="736">
      <c r="A736" s="94"/>
      <c r="B736" s="94"/>
      <c r="C736" s="94"/>
      <c r="D736" s="94"/>
      <c r="E736" s="94"/>
      <c r="F736" s="94"/>
      <c r="G736" s="94"/>
      <c r="H736" s="94"/>
    </row>
    <row r="737">
      <c r="A737" s="94"/>
      <c r="B737" s="94"/>
      <c r="C737" s="94"/>
      <c r="D737" s="94"/>
      <c r="E737" s="94"/>
      <c r="F737" s="94"/>
      <c r="G737" s="94"/>
      <c r="H737" s="94"/>
    </row>
    <row r="738">
      <c r="A738" s="94"/>
      <c r="B738" s="94"/>
      <c r="C738" s="94"/>
      <c r="D738" s="94"/>
      <c r="E738" s="94"/>
      <c r="F738" s="94"/>
      <c r="G738" s="94"/>
      <c r="H738" s="94"/>
    </row>
    <row r="739">
      <c r="A739" s="94"/>
      <c r="B739" s="94"/>
      <c r="C739" s="94"/>
      <c r="D739" s="94"/>
      <c r="E739" s="94"/>
      <c r="F739" s="94"/>
      <c r="G739" s="94"/>
      <c r="H739" s="94"/>
    </row>
    <row r="740">
      <c r="A740" s="94"/>
      <c r="B740" s="94"/>
      <c r="C740" s="94"/>
      <c r="D740" s="94"/>
      <c r="E740" s="94"/>
      <c r="F740" s="94"/>
      <c r="G740" s="94"/>
      <c r="H740" s="94"/>
    </row>
    <row r="741">
      <c r="A741" s="94"/>
      <c r="B741" s="94"/>
      <c r="C741" s="94"/>
      <c r="D741" s="94"/>
      <c r="E741" s="94"/>
      <c r="F741" s="94"/>
      <c r="G741" s="94"/>
      <c r="H741" s="94"/>
    </row>
    <row r="742">
      <c r="A742" s="94"/>
      <c r="B742" s="94"/>
      <c r="C742" s="94"/>
      <c r="D742" s="94"/>
      <c r="E742" s="94"/>
      <c r="F742" s="94"/>
      <c r="G742" s="94"/>
      <c r="H742" s="94"/>
    </row>
    <row r="743">
      <c r="A743" s="94"/>
      <c r="B743" s="94"/>
      <c r="C743" s="94"/>
      <c r="D743" s="94"/>
      <c r="E743" s="94"/>
      <c r="F743" s="94"/>
      <c r="G743" s="94"/>
      <c r="H743" s="94"/>
    </row>
    <row r="744">
      <c r="A744" s="94"/>
      <c r="B744" s="94"/>
      <c r="C744" s="94"/>
      <c r="D744" s="94"/>
      <c r="E744" s="94"/>
      <c r="F744" s="94"/>
      <c r="G744" s="94"/>
      <c r="H744" s="94"/>
    </row>
    <row r="745">
      <c r="A745" s="94"/>
      <c r="B745" s="94"/>
      <c r="C745" s="94"/>
      <c r="D745" s="94"/>
      <c r="E745" s="94"/>
      <c r="F745" s="94"/>
      <c r="G745" s="94"/>
      <c r="H745" s="94"/>
    </row>
    <row r="746">
      <c r="A746" s="94"/>
      <c r="B746" s="94"/>
      <c r="C746" s="94"/>
      <c r="D746" s="94"/>
      <c r="E746" s="94"/>
      <c r="F746" s="94"/>
      <c r="G746" s="94"/>
      <c r="H746" s="94"/>
    </row>
    <row r="747">
      <c r="A747" s="94"/>
      <c r="B747" s="94"/>
      <c r="C747" s="94"/>
      <c r="D747" s="94"/>
      <c r="E747" s="94"/>
      <c r="F747" s="94"/>
      <c r="G747" s="94"/>
      <c r="H747" s="94"/>
    </row>
    <row r="748">
      <c r="A748" s="94"/>
      <c r="B748" s="94"/>
      <c r="C748" s="94"/>
      <c r="D748" s="94"/>
      <c r="E748" s="94"/>
      <c r="F748" s="94"/>
      <c r="G748" s="94"/>
      <c r="H748" s="94"/>
    </row>
    <row r="749">
      <c r="A749" s="94"/>
      <c r="B749" s="94"/>
      <c r="C749" s="94"/>
      <c r="D749" s="94"/>
      <c r="E749" s="94"/>
      <c r="F749" s="94"/>
      <c r="G749" s="94"/>
      <c r="H749" s="94"/>
    </row>
    <row r="750">
      <c r="A750" s="94"/>
      <c r="B750" s="94"/>
      <c r="C750" s="94"/>
      <c r="D750" s="94"/>
      <c r="E750" s="94"/>
      <c r="F750" s="94"/>
      <c r="G750" s="94"/>
      <c r="H750" s="94"/>
    </row>
    <row r="751">
      <c r="A751" s="94"/>
      <c r="B751" s="94"/>
      <c r="C751" s="94"/>
      <c r="D751" s="94"/>
      <c r="E751" s="94"/>
      <c r="F751" s="94"/>
      <c r="G751" s="94"/>
      <c r="H751" s="94"/>
    </row>
    <row r="752">
      <c r="A752" s="94"/>
      <c r="B752" s="94"/>
      <c r="C752" s="94"/>
      <c r="D752" s="94"/>
      <c r="E752" s="94"/>
      <c r="F752" s="94"/>
      <c r="G752" s="94"/>
      <c r="H752" s="94"/>
    </row>
    <row r="753">
      <c r="A753" s="94"/>
      <c r="B753" s="94"/>
      <c r="C753" s="94"/>
      <c r="D753" s="94"/>
      <c r="E753" s="94"/>
      <c r="F753" s="94"/>
      <c r="G753" s="94"/>
      <c r="H753" s="94"/>
    </row>
    <row r="754">
      <c r="A754" s="94"/>
      <c r="B754" s="94"/>
      <c r="C754" s="94"/>
      <c r="D754" s="94"/>
      <c r="E754" s="94"/>
      <c r="F754" s="94"/>
      <c r="G754" s="94"/>
      <c r="H754" s="94"/>
    </row>
    <row r="755">
      <c r="A755" s="94"/>
      <c r="B755" s="94"/>
      <c r="C755" s="94"/>
      <c r="D755" s="94"/>
      <c r="E755" s="94"/>
      <c r="F755" s="94"/>
      <c r="G755" s="94"/>
      <c r="H755" s="94"/>
    </row>
    <row r="756">
      <c r="A756" s="94"/>
      <c r="B756" s="94"/>
      <c r="C756" s="94"/>
      <c r="D756" s="94"/>
      <c r="E756" s="94"/>
      <c r="F756" s="94"/>
      <c r="G756" s="94"/>
      <c r="H756" s="94"/>
    </row>
    <row r="757">
      <c r="A757" s="94"/>
      <c r="B757" s="94"/>
      <c r="C757" s="94"/>
      <c r="D757" s="94"/>
      <c r="E757" s="94"/>
      <c r="F757" s="94"/>
      <c r="G757" s="94"/>
      <c r="H757" s="94"/>
    </row>
    <row r="758">
      <c r="A758" s="94"/>
      <c r="B758" s="94"/>
      <c r="C758" s="94"/>
      <c r="D758" s="94"/>
      <c r="E758" s="94"/>
      <c r="F758" s="94"/>
      <c r="G758" s="94"/>
      <c r="H758" s="94"/>
    </row>
    <row r="759">
      <c r="A759" s="94"/>
      <c r="B759" s="94"/>
      <c r="C759" s="94"/>
      <c r="D759" s="94"/>
      <c r="E759" s="94"/>
      <c r="F759" s="94"/>
      <c r="G759" s="94"/>
      <c r="H759" s="94"/>
    </row>
    <row r="760">
      <c r="A760" s="94"/>
      <c r="B760" s="94"/>
      <c r="C760" s="94"/>
      <c r="D760" s="94"/>
      <c r="E760" s="94"/>
      <c r="F760" s="94"/>
      <c r="G760" s="94"/>
      <c r="H760" s="94"/>
    </row>
    <row r="761">
      <c r="A761" s="94"/>
      <c r="B761" s="94"/>
      <c r="C761" s="94"/>
      <c r="D761" s="94"/>
      <c r="E761" s="94"/>
      <c r="F761" s="94"/>
      <c r="G761" s="94"/>
      <c r="H761" s="94"/>
    </row>
    <row r="762">
      <c r="A762" s="94"/>
      <c r="B762" s="94"/>
      <c r="C762" s="94"/>
      <c r="D762" s="94"/>
      <c r="E762" s="94"/>
      <c r="F762" s="94"/>
      <c r="G762" s="94"/>
      <c r="H762" s="94"/>
    </row>
    <row r="763">
      <c r="A763" s="94"/>
      <c r="B763" s="94"/>
      <c r="C763" s="94"/>
      <c r="D763" s="94"/>
      <c r="E763" s="94"/>
      <c r="F763" s="94"/>
      <c r="G763" s="94"/>
      <c r="H763" s="94"/>
    </row>
    <row r="764">
      <c r="A764" s="94"/>
      <c r="B764" s="94"/>
      <c r="C764" s="94"/>
      <c r="D764" s="94"/>
      <c r="E764" s="94"/>
      <c r="F764" s="94"/>
      <c r="G764" s="94"/>
      <c r="H764" s="94"/>
    </row>
    <row r="765">
      <c r="A765" s="94"/>
      <c r="B765" s="94"/>
      <c r="C765" s="94"/>
      <c r="D765" s="94"/>
      <c r="E765" s="94"/>
      <c r="F765" s="94"/>
      <c r="G765" s="94"/>
      <c r="H765" s="94"/>
    </row>
    <row r="766">
      <c r="A766" s="94"/>
      <c r="B766" s="94"/>
      <c r="C766" s="94"/>
      <c r="D766" s="94"/>
      <c r="E766" s="94"/>
      <c r="F766" s="94"/>
      <c r="G766" s="94"/>
      <c r="H766" s="94"/>
    </row>
    <row r="767">
      <c r="A767" s="94"/>
      <c r="B767" s="94"/>
      <c r="C767" s="94"/>
      <c r="D767" s="94"/>
      <c r="E767" s="94"/>
      <c r="F767" s="94"/>
      <c r="G767" s="94"/>
      <c r="H767" s="94"/>
    </row>
    <row r="768">
      <c r="A768" s="94"/>
      <c r="B768" s="94"/>
      <c r="C768" s="94"/>
      <c r="D768" s="94"/>
      <c r="E768" s="94"/>
      <c r="F768" s="94"/>
      <c r="G768" s="94"/>
      <c r="H768" s="94"/>
    </row>
    <row r="769">
      <c r="A769" s="94"/>
      <c r="B769" s="94"/>
      <c r="C769" s="94"/>
      <c r="D769" s="94"/>
      <c r="E769" s="94"/>
      <c r="F769" s="94"/>
      <c r="G769" s="94"/>
      <c r="H769" s="94"/>
    </row>
    <row r="770">
      <c r="A770" s="94"/>
      <c r="B770" s="94"/>
      <c r="C770" s="94"/>
      <c r="D770" s="94"/>
      <c r="E770" s="94"/>
      <c r="F770" s="94"/>
      <c r="G770" s="94"/>
      <c r="H770" s="94"/>
    </row>
    <row r="771">
      <c r="A771" s="94"/>
      <c r="B771" s="94"/>
      <c r="C771" s="94"/>
      <c r="D771" s="94"/>
      <c r="E771" s="94"/>
      <c r="F771" s="94"/>
      <c r="G771" s="94"/>
      <c r="H771" s="94"/>
    </row>
    <row r="772">
      <c r="A772" s="94"/>
      <c r="B772" s="94"/>
      <c r="C772" s="94"/>
      <c r="D772" s="94"/>
      <c r="E772" s="94"/>
      <c r="F772" s="94"/>
      <c r="G772" s="94"/>
      <c r="H772" s="94"/>
    </row>
    <row r="773">
      <c r="A773" s="94"/>
      <c r="B773" s="94"/>
      <c r="C773" s="94"/>
      <c r="D773" s="94"/>
      <c r="E773" s="94"/>
      <c r="F773" s="94"/>
      <c r="G773" s="94"/>
      <c r="H773" s="94"/>
    </row>
    <row r="774">
      <c r="A774" s="94"/>
      <c r="B774" s="94"/>
      <c r="C774" s="94"/>
      <c r="D774" s="94"/>
      <c r="E774" s="94"/>
      <c r="F774" s="94"/>
      <c r="G774" s="94"/>
      <c r="H774" s="94"/>
    </row>
    <row r="775">
      <c r="A775" s="94"/>
      <c r="B775" s="94"/>
      <c r="C775" s="94"/>
      <c r="D775" s="94"/>
      <c r="E775" s="94"/>
      <c r="F775" s="94"/>
      <c r="G775" s="94"/>
      <c r="H775" s="94"/>
    </row>
    <row r="776">
      <c r="A776" s="94"/>
      <c r="B776" s="94"/>
      <c r="C776" s="94"/>
      <c r="D776" s="94"/>
      <c r="E776" s="94"/>
      <c r="F776" s="94"/>
      <c r="G776" s="94"/>
      <c r="H776" s="94"/>
    </row>
    <row r="777">
      <c r="A777" s="94"/>
      <c r="B777" s="94"/>
      <c r="C777" s="94"/>
      <c r="D777" s="94"/>
      <c r="E777" s="94"/>
      <c r="F777" s="94"/>
      <c r="G777" s="94"/>
      <c r="H777" s="94"/>
    </row>
    <row r="778">
      <c r="A778" s="94"/>
      <c r="B778" s="94"/>
      <c r="C778" s="94"/>
      <c r="D778" s="94"/>
      <c r="E778" s="94"/>
      <c r="F778" s="94"/>
      <c r="G778" s="94"/>
      <c r="H778" s="94"/>
    </row>
    <row r="779">
      <c r="A779" s="94"/>
      <c r="B779" s="94"/>
      <c r="C779" s="94"/>
      <c r="D779" s="94"/>
      <c r="E779" s="94"/>
      <c r="F779" s="94"/>
      <c r="G779" s="94"/>
      <c r="H779" s="94"/>
    </row>
    <row r="780">
      <c r="A780" s="94"/>
      <c r="B780" s="94"/>
      <c r="C780" s="94"/>
      <c r="D780" s="94"/>
      <c r="E780" s="94"/>
      <c r="F780" s="94"/>
      <c r="G780" s="94"/>
      <c r="H780" s="94"/>
    </row>
    <row r="781">
      <c r="A781" s="94"/>
      <c r="B781" s="94"/>
      <c r="C781" s="94"/>
      <c r="D781" s="94"/>
      <c r="E781" s="94"/>
      <c r="F781" s="94"/>
      <c r="G781" s="94"/>
      <c r="H781" s="94"/>
    </row>
    <row r="782">
      <c r="A782" s="94"/>
      <c r="B782" s="94"/>
      <c r="C782" s="94"/>
      <c r="D782" s="94"/>
      <c r="E782" s="94"/>
      <c r="F782" s="94"/>
      <c r="G782" s="94"/>
      <c r="H782" s="94"/>
    </row>
    <row r="783">
      <c r="A783" s="94"/>
      <c r="B783" s="94"/>
      <c r="C783" s="94"/>
      <c r="D783" s="94"/>
      <c r="E783" s="94"/>
      <c r="F783" s="94"/>
      <c r="G783" s="94"/>
      <c r="H783" s="94"/>
    </row>
    <row r="784">
      <c r="A784" s="94"/>
      <c r="B784" s="94"/>
      <c r="C784" s="94"/>
      <c r="D784" s="94"/>
      <c r="E784" s="94"/>
      <c r="F784" s="94"/>
      <c r="G784" s="94"/>
      <c r="H784" s="94"/>
    </row>
    <row r="785">
      <c r="A785" s="94"/>
      <c r="B785" s="94"/>
      <c r="C785" s="94"/>
      <c r="D785" s="94"/>
      <c r="E785" s="94"/>
      <c r="F785" s="94"/>
      <c r="G785" s="94"/>
      <c r="H785" s="94"/>
    </row>
    <row r="786">
      <c r="A786" s="94"/>
      <c r="B786" s="94"/>
      <c r="C786" s="94"/>
      <c r="D786" s="94"/>
      <c r="E786" s="94"/>
      <c r="F786" s="94"/>
      <c r="G786" s="94"/>
      <c r="H786" s="94"/>
    </row>
    <row r="787">
      <c r="A787" s="94"/>
      <c r="B787" s="94"/>
      <c r="C787" s="94"/>
      <c r="D787" s="94"/>
      <c r="E787" s="94"/>
      <c r="F787" s="94"/>
      <c r="G787" s="94"/>
      <c r="H787" s="94"/>
    </row>
    <row r="788">
      <c r="A788" s="94"/>
      <c r="B788" s="94"/>
      <c r="C788" s="94"/>
      <c r="D788" s="94"/>
      <c r="E788" s="94"/>
      <c r="F788" s="94"/>
      <c r="G788" s="94"/>
      <c r="H788" s="94"/>
    </row>
    <row r="789">
      <c r="A789" s="94"/>
      <c r="B789" s="94"/>
      <c r="C789" s="94"/>
      <c r="D789" s="94"/>
      <c r="E789" s="94"/>
      <c r="F789" s="94"/>
      <c r="G789" s="94"/>
      <c r="H789" s="94"/>
    </row>
    <row r="790">
      <c r="A790" s="94"/>
      <c r="B790" s="94"/>
      <c r="C790" s="94"/>
      <c r="D790" s="94"/>
      <c r="E790" s="94"/>
      <c r="F790" s="94"/>
      <c r="G790" s="94"/>
      <c r="H790" s="94"/>
    </row>
    <row r="791">
      <c r="A791" s="94"/>
      <c r="B791" s="94"/>
      <c r="C791" s="94"/>
      <c r="D791" s="94"/>
      <c r="E791" s="94"/>
      <c r="F791" s="94"/>
      <c r="G791" s="94"/>
      <c r="H791" s="94"/>
    </row>
    <row r="792">
      <c r="A792" s="94"/>
      <c r="B792" s="94"/>
      <c r="C792" s="94"/>
      <c r="D792" s="94"/>
      <c r="E792" s="94"/>
      <c r="F792" s="94"/>
      <c r="G792" s="94"/>
      <c r="H792" s="94"/>
    </row>
    <row r="793">
      <c r="A793" s="94"/>
      <c r="B793" s="94"/>
      <c r="C793" s="94"/>
      <c r="D793" s="94"/>
      <c r="E793" s="94"/>
      <c r="F793" s="94"/>
      <c r="G793" s="94"/>
      <c r="H793" s="94"/>
    </row>
    <row r="794">
      <c r="A794" s="94"/>
      <c r="B794" s="94"/>
      <c r="C794" s="94"/>
      <c r="D794" s="94"/>
      <c r="E794" s="94"/>
      <c r="F794" s="94"/>
      <c r="G794" s="94"/>
      <c r="H794" s="94"/>
    </row>
    <row r="795">
      <c r="A795" s="94"/>
      <c r="B795" s="94"/>
      <c r="C795" s="94"/>
      <c r="D795" s="94"/>
      <c r="E795" s="94"/>
      <c r="F795" s="94"/>
      <c r="G795" s="94"/>
      <c r="H795" s="94"/>
    </row>
    <row r="796">
      <c r="A796" s="94"/>
      <c r="B796" s="94"/>
      <c r="C796" s="94"/>
      <c r="D796" s="94"/>
      <c r="E796" s="94"/>
      <c r="F796" s="94"/>
      <c r="G796" s="94"/>
      <c r="H796" s="94"/>
    </row>
    <row r="797">
      <c r="A797" s="94"/>
      <c r="B797" s="94"/>
      <c r="C797" s="94"/>
      <c r="D797" s="94"/>
      <c r="E797" s="94"/>
      <c r="F797" s="94"/>
      <c r="G797" s="94"/>
      <c r="H797" s="94"/>
    </row>
    <row r="798">
      <c r="A798" s="94"/>
      <c r="B798" s="94"/>
      <c r="C798" s="94"/>
      <c r="D798" s="94"/>
      <c r="E798" s="94"/>
      <c r="F798" s="94"/>
      <c r="G798" s="94"/>
      <c r="H798" s="94"/>
    </row>
    <row r="799">
      <c r="A799" s="94"/>
      <c r="B799" s="94"/>
      <c r="C799" s="94"/>
      <c r="D799" s="94"/>
      <c r="E799" s="94"/>
      <c r="F799" s="94"/>
      <c r="G799" s="94"/>
      <c r="H799" s="94"/>
    </row>
    <row r="800">
      <c r="A800" s="94"/>
      <c r="B800" s="94"/>
      <c r="C800" s="94"/>
      <c r="D800" s="94"/>
      <c r="E800" s="94"/>
      <c r="F800" s="94"/>
      <c r="G800" s="94"/>
      <c r="H800" s="94"/>
    </row>
    <row r="801">
      <c r="A801" s="94"/>
      <c r="B801" s="94"/>
      <c r="C801" s="94"/>
      <c r="D801" s="94"/>
      <c r="E801" s="94"/>
      <c r="F801" s="94"/>
      <c r="G801" s="94"/>
      <c r="H801" s="94"/>
    </row>
    <row r="802">
      <c r="A802" s="94"/>
      <c r="B802" s="94"/>
      <c r="C802" s="94"/>
      <c r="D802" s="94"/>
      <c r="E802" s="94"/>
      <c r="F802" s="94"/>
      <c r="G802" s="94"/>
      <c r="H802" s="94"/>
    </row>
    <row r="803">
      <c r="A803" s="94"/>
      <c r="B803" s="94"/>
      <c r="C803" s="94"/>
      <c r="D803" s="94"/>
      <c r="E803" s="94"/>
      <c r="F803" s="94"/>
      <c r="G803" s="94"/>
      <c r="H803" s="94"/>
    </row>
    <row r="804">
      <c r="A804" s="94"/>
      <c r="B804" s="94"/>
      <c r="C804" s="94"/>
      <c r="D804" s="94"/>
      <c r="E804" s="94"/>
      <c r="F804" s="94"/>
      <c r="G804" s="94"/>
      <c r="H804" s="94"/>
    </row>
    <row r="805">
      <c r="A805" s="94"/>
      <c r="B805" s="94"/>
      <c r="C805" s="94"/>
      <c r="D805" s="94"/>
      <c r="E805" s="94"/>
      <c r="F805" s="94"/>
      <c r="G805" s="94"/>
      <c r="H805" s="94"/>
    </row>
    <row r="806">
      <c r="A806" s="94"/>
      <c r="B806" s="94"/>
      <c r="C806" s="94"/>
      <c r="D806" s="94"/>
      <c r="E806" s="94"/>
      <c r="F806" s="94"/>
      <c r="G806" s="94"/>
      <c r="H806" s="94"/>
    </row>
    <row r="807">
      <c r="A807" s="94"/>
      <c r="B807" s="94"/>
      <c r="C807" s="94"/>
      <c r="D807" s="94"/>
      <c r="E807" s="94"/>
      <c r="F807" s="94"/>
      <c r="G807" s="94"/>
      <c r="H807" s="94"/>
    </row>
    <row r="808">
      <c r="A808" s="94"/>
      <c r="B808" s="94"/>
      <c r="C808" s="94"/>
      <c r="D808" s="94"/>
      <c r="E808" s="94"/>
      <c r="F808" s="94"/>
      <c r="G808" s="94"/>
      <c r="H808" s="94"/>
    </row>
    <row r="809">
      <c r="A809" s="94"/>
      <c r="B809" s="94"/>
      <c r="C809" s="94"/>
      <c r="D809" s="94"/>
      <c r="E809" s="94"/>
      <c r="F809" s="94"/>
      <c r="G809" s="94"/>
      <c r="H809" s="94"/>
    </row>
    <row r="810">
      <c r="A810" s="94"/>
      <c r="B810" s="94"/>
      <c r="C810" s="94"/>
      <c r="D810" s="94"/>
      <c r="E810" s="94"/>
      <c r="F810" s="94"/>
      <c r="G810" s="94"/>
      <c r="H810" s="94"/>
    </row>
    <row r="811">
      <c r="A811" s="94"/>
      <c r="B811" s="94"/>
      <c r="C811" s="94"/>
      <c r="D811" s="94"/>
      <c r="E811" s="94"/>
      <c r="F811" s="94"/>
      <c r="G811" s="94"/>
      <c r="H811" s="94"/>
    </row>
    <row r="812">
      <c r="A812" s="94"/>
      <c r="B812" s="94"/>
      <c r="C812" s="94"/>
      <c r="D812" s="94"/>
      <c r="E812" s="94"/>
      <c r="F812" s="94"/>
      <c r="G812" s="94"/>
      <c r="H812" s="94"/>
    </row>
    <row r="813">
      <c r="A813" s="94"/>
      <c r="B813" s="94"/>
      <c r="C813" s="94"/>
      <c r="D813" s="94"/>
      <c r="E813" s="94"/>
      <c r="F813" s="94"/>
      <c r="G813" s="94"/>
      <c r="H813" s="94"/>
    </row>
    <row r="814">
      <c r="A814" s="94"/>
      <c r="B814" s="94"/>
      <c r="C814" s="94"/>
      <c r="D814" s="94"/>
      <c r="E814" s="94"/>
      <c r="F814" s="94"/>
      <c r="G814" s="94"/>
      <c r="H814" s="94"/>
    </row>
    <row r="815">
      <c r="A815" s="94"/>
      <c r="B815" s="94"/>
      <c r="C815" s="94"/>
      <c r="D815" s="94"/>
      <c r="E815" s="94"/>
      <c r="F815" s="94"/>
      <c r="G815" s="94"/>
      <c r="H815" s="94"/>
    </row>
    <row r="816">
      <c r="A816" s="94"/>
      <c r="B816" s="94"/>
      <c r="C816" s="94"/>
      <c r="D816" s="94"/>
      <c r="E816" s="94"/>
      <c r="F816" s="94"/>
      <c r="G816" s="94"/>
      <c r="H816" s="94"/>
    </row>
    <row r="817">
      <c r="A817" s="94"/>
      <c r="B817" s="94"/>
      <c r="C817" s="94"/>
      <c r="D817" s="94"/>
      <c r="E817" s="94"/>
      <c r="F817" s="94"/>
      <c r="G817" s="94"/>
      <c r="H817" s="94"/>
    </row>
    <row r="818">
      <c r="A818" s="94"/>
      <c r="B818" s="94"/>
      <c r="C818" s="94"/>
      <c r="D818" s="94"/>
      <c r="E818" s="94"/>
      <c r="F818" s="94"/>
      <c r="G818" s="94"/>
      <c r="H818" s="94"/>
    </row>
    <row r="819">
      <c r="A819" s="94"/>
      <c r="B819" s="94"/>
      <c r="C819" s="94"/>
      <c r="D819" s="94"/>
      <c r="E819" s="94"/>
      <c r="F819" s="94"/>
      <c r="G819" s="94"/>
      <c r="H819" s="94"/>
    </row>
    <row r="820">
      <c r="A820" s="94"/>
      <c r="B820" s="94"/>
      <c r="C820" s="94"/>
      <c r="D820" s="94"/>
      <c r="E820" s="94"/>
      <c r="F820" s="94"/>
      <c r="G820" s="94"/>
      <c r="H820" s="94"/>
    </row>
    <row r="821">
      <c r="A821" s="94"/>
      <c r="B821" s="94"/>
      <c r="C821" s="94"/>
      <c r="D821" s="94"/>
      <c r="E821" s="94"/>
      <c r="F821" s="94"/>
      <c r="G821" s="94"/>
      <c r="H821" s="94"/>
    </row>
    <row r="822">
      <c r="A822" s="94"/>
      <c r="B822" s="94"/>
      <c r="C822" s="94"/>
      <c r="D822" s="94"/>
      <c r="E822" s="94"/>
      <c r="F822" s="94"/>
      <c r="G822" s="94"/>
      <c r="H822" s="94"/>
    </row>
    <row r="823">
      <c r="A823" s="94"/>
      <c r="B823" s="94"/>
      <c r="C823" s="94"/>
      <c r="D823" s="94"/>
      <c r="E823" s="94"/>
      <c r="F823" s="94"/>
      <c r="G823" s="94"/>
      <c r="H823" s="94"/>
    </row>
    <row r="824">
      <c r="A824" s="94"/>
      <c r="B824" s="94"/>
      <c r="C824" s="94"/>
      <c r="D824" s="94"/>
      <c r="E824" s="94"/>
      <c r="F824" s="94"/>
      <c r="G824" s="94"/>
      <c r="H824" s="94"/>
    </row>
    <row r="825">
      <c r="A825" s="94"/>
      <c r="B825" s="94"/>
      <c r="C825" s="94"/>
      <c r="D825" s="94"/>
      <c r="E825" s="94"/>
      <c r="F825" s="94"/>
      <c r="G825" s="94"/>
      <c r="H825" s="94"/>
    </row>
    <row r="826">
      <c r="A826" s="94"/>
      <c r="B826" s="94"/>
      <c r="C826" s="94"/>
      <c r="D826" s="94"/>
      <c r="E826" s="94"/>
      <c r="F826" s="94"/>
      <c r="G826" s="94"/>
      <c r="H826" s="94"/>
    </row>
    <row r="827">
      <c r="A827" s="94"/>
      <c r="B827" s="94"/>
      <c r="C827" s="94"/>
      <c r="D827" s="94"/>
      <c r="E827" s="94"/>
      <c r="F827" s="94"/>
      <c r="G827" s="94"/>
      <c r="H827" s="94"/>
    </row>
    <row r="828">
      <c r="A828" s="94"/>
      <c r="B828" s="94"/>
      <c r="C828" s="94"/>
      <c r="D828" s="94"/>
      <c r="E828" s="94"/>
      <c r="F828" s="94"/>
      <c r="G828" s="94"/>
      <c r="H828" s="94"/>
    </row>
    <row r="829">
      <c r="A829" s="94"/>
      <c r="B829" s="94"/>
      <c r="C829" s="94"/>
      <c r="D829" s="94"/>
      <c r="E829" s="94"/>
      <c r="F829" s="94"/>
      <c r="G829" s="94"/>
      <c r="H829" s="94"/>
    </row>
    <row r="830">
      <c r="A830" s="94"/>
      <c r="B830" s="94"/>
      <c r="C830" s="94"/>
      <c r="D830" s="94"/>
      <c r="E830" s="94"/>
      <c r="F830" s="94"/>
      <c r="G830" s="94"/>
      <c r="H830" s="94"/>
    </row>
    <row r="831">
      <c r="A831" s="94"/>
      <c r="B831" s="94"/>
      <c r="C831" s="94"/>
      <c r="D831" s="94"/>
      <c r="E831" s="94"/>
      <c r="F831" s="94"/>
      <c r="G831" s="94"/>
      <c r="H831" s="94"/>
    </row>
    <row r="832">
      <c r="A832" s="94"/>
      <c r="B832" s="94"/>
      <c r="C832" s="94"/>
      <c r="D832" s="94"/>
      <c r="E832" s="94"/>
      <c r="F832" s="94"/>
      <c r="G832" s="94"/>
      <c r="H832" s="94"/>
    </row>
    <row r="833">
      <c r="A833" s="94"/>
      <c r="B833" s="94"/>
      <c r="C833" s="94"/>
      <c r="D833" s="94"/>
      <c r="E833" s="94"/>
      <c r="F833" s="94"/>
      <c r="G833" s="94"/>
      <c r="H833" s="94"/>
    </row>
    <row r="834">
      <c r="A834" s="94"/>
      <c r="B834" s="94"/>
      <c r="C834" s="94"/>
      <c r="D834" s="94"/>
      <c r="E834" s="94"/>
      <c r="F834" s="94"/>
      <c r="G834" s="94"/>
      <c r="H834" s="94"/>
    </row>
    <row r="835">
      <c r="A835" s="94"/>
      <c r="B835" s="94"/>
      <c r="C835" s="94"/>
      <c r="D835" s="94"/>
      <c r="E835" s="94"/>
      <c r="F835" s="94"/>
      <c r="G835" s="94"/>
      <c r="H835" s="94"/>
    </row>
    <row r="836">
      <c r="A836" s="94"/>
      <c r="B836" s="94"/>
      <c r="C836" s="94"/>
      <c r="D836" s="94"/>
      <c r="E836" s="94"/>
      <c r="F836" s="94"/>
      <c r="G836" s="94"/>
      <c r="H836" s="94"/>
    </row>
    <row r="837">
      <c r="A837" s="94"/>
      <c r="B837" s="94"/>
      <c r="C837" s="94"/>
      <c r="D837" s="94"/>
      <c r="E837" s="94"/>
      <c r="F837" s="94"/>
      <c r="G837" s="94"/>
      <c r="H837" s="94"/>
    </row>
    <row r="838">
      <c r="A838" s="94"/>
      <c r="B838" s="94"/>
      <c r="C838" s="94"/>
      <c r="D838" s="94"/>
      <c r="E838" s="94"/>
      <c r="F838" s="94"/>
      <c r="G838" s="94"/>
      <c r="H838" s="94"/>
    </row>
    <row r="839">
      <c r="A839" s="94"/>
      <c r="B839" s="94"/>
      <c r="C839" s="94"/>
      <c r="D839" s="94"/>
      <c r="E839" s="94"/>
      <c r="F839" s="94"/>
      <c r="G839" s="94"/>
      <c r="H839" s="94"/>
    </row>
    <row r="840">
      <c r="A840" s="94"/>
      <c r="B840" s="94"/>
      <c r="C840" s="94"/>
      <c r="D840" s="94"/>
      <c r="E840" s="94"/>
      <c r="F840" s="94"/>
      <c r="G840" s="94"/>
      <c r="H840" s="94"/>
    </row>
    <row r="841">
      <c r="A841" s="94"/>
      <c r="B841" s="94"/>
      <c r="C841" s="94"/>
      <c r="D841" s="94"/>
      <c r="E841" s="94"/>
      <c r="F841" s="94"/>
      <c r="G841" s="94"/>
      <c r="H841" s="94"/>
    </row>
    <row r="842">
      <c r="A842" s="94"/>
      <c r="B842" s="94"/>
      <c r="C842" s="94"/>
      <c r="D842" s="94"/>
      <c r="E842" s="94"/>
      <c r="F842" s="94"/>
      <c r="G842" s="94"/>
      <c r="H842" s="94"/>
    </row>
    <row r="843">
      <c r="A843" s="94"/>
      <c r="B843" s="94"/>
      <c r="C843" s="94"/>
      <c r="D843" s="94"/>
      <c r="E843" s="94"/>
      <c r="F843" s="94"/>
      <c r="G843" s="94"/>
      <c r="H843" s="94"/>
    </row>
    <row r="844">
      <c r="A844" s="94"/>
      <c r="B844" s="94"/>
      <c r="C844" s="94"/>
      <c r="D844" s="94"/>
      <c r="E844" s="94"/>
      <c r="F844" s="94"/>
      <c r="G844" s="94"/>
      <c r="H844" s="94"/>
    </row>
    <row r="845">
      <c r="A845" s="94"/>
      <c r="B845" s="94"/>
      <c r="C845" s="94"/>
      <c r="D845" s="94"/>
      <c r="E845" s="94"/>
      <c r="F845" s="94"/>
      <c r="G845" s="94"/>
      <c r="H845" s="94"/>
    </row>
    <row r="846">
      <c r="A846" s="94"/>
      <c r="B846" s="94"/>
      <c r="C846" s="94"/>
      <c r="D846" s="94"/>
      <c r="E846" s="94"/>
      <c r="F846" s="94"/>
      <c r="G846" s="94"/>
      <c r="H846" s="94"/>
    </row>
    <row r="847">
      <c r="A847" s="94"/>
      <c r="B847" s="94"/>
      <c r="C847" s="94"/>
      <c r="D847" s="94"/>
      <c r="E847" s="94"/>
      <c r="F847" s="94"/>
      <c r="G847" s="94"/>
      <c r="H847" s="94"/>
    </row>
    <row r="848">
      <c r="A848" s="94"/>
      <c r="B848" s="94"/>
      <c r="C848" s="94"/>
      <c r="D848" s="94"/>
      <c r="E848" s="94"/>
      <c r="F848" s="94"/>
      <c r="G848" s="94"/>
      <c r="H848" s="94"/>
    </row>
    <row r="849">
      <c r="A849" s="94"/>
      <c r="B849" s="94"/>
      <c r="C849" s="94"/>
      <c r="D849" s="94"/>
      <c r="E849" s="94"/>
      <c r="F849" s="94"/>
      <c r="G849" s="94"/>
      <c r="H849" s="94"/>
    </row>
    <row r="850">
      <c r="A850" s="94"/>
      <c r="B850" s="94"/>
      <c r="C850" s="94"/>
      <c r="D850" s="94"/>
      <c r="E850" s="94"/>
      <c r="F850" s="94"/>
      <c r="G850" s="94"/>
      <c r="H850" s="94"/>
    </row>
    <row r="851">
      <c r="A851" s="94"/>
      <c r="B851" s="94"/>
      <c r="C851" s="94"/>
      <c r="D851" s="94"/>
      <c r="E851" s="94"/>
      <c r="F851" s="94"/>
      <c r="G851" s="94"/>
      <c r="H851" s="94"/>
    </row>
    <row r="852">
      <c r="A852" s="94"/>
      <c r="B852" s="94"/>
      <c r="C852" s="94"/>
      <c r="D852" s="94"/>
      <c r="E852" s="94"/>
      <c r="F852" s="94"/>
      <c r="G852" s="94"/>
      <c r="H852" s="94"/>
    </row>
    <row r="853">
      <c r="A853" s="94"/>
      <c r="B853" s="94"/>
      <c r="C853" s="94"/>
      <c r="D853" s="94"/>
      <c r="E853" s="94"/>
      <c r="F853" s="94"/>
      <c r="G853" s="94"/>
      <c r="H853" s="94"/>
    </row>
    <row r="854">
      <c r="A854" s="94"/>
      <c r="B854" s="94"/>
      <c r="C854" s="94"/>
      <c r="D854" s="94"/>
      <c r="E854" s="94"/>
      <c r="F854" s="94"/>
      <c r="G854" s="94"/>
      <c r="H854" s="94"/>
    </row>
    <row r="855">
      <c r="A855" s="94"/>
      <c r="B855" s="94"/>
      <c r="C855" s="94"/>
      <c r="D855" s="94"/>
      <c r="E855" s="94"/>
      <c r="F855" s="94"/>
      <c r="G855" s="94"/>
      <c r="H855" s="94"/>
    </row>
    <row r="856">
      <c r="A856" s="94"/>
      <c r="B856" s="94"/>
      <c r="C856" s="94"/>
      <c r="D856" s="94"/>
      <c r="E856" s="94"/>
      <c r="F856" s="94"/>
      <c r="G856" s="94"/>
      <c r="H856" s="94"/>
    </row>
    <row r="857">
      <c r="A857" s="94"/>
      <c r="B857" s="94"/>
      <c r="C857" s="94"/>
      <c r="D857" s="94"/>
      <c r="E857" s="94"/>
      <c r="F857" s="94"/>
      <c r="G857" s="94"/>
      <c r="H857" s="94"/>
    </row>
    <row r="858">
      <c r="A858" s="94"/>
      <c r="B858" s="94"/>
      <c r="C858" s="94"/>
      <c r="D858" s="94"/>
      <c r="E858" s="94"/>
      <c r="F858" s="94"/>
      <c r="G858" s="94"/>
      <c r="H858" s="94"/>
    </row>
    <row r="859">
      <c r="A859" s="94"/>
      <c r="B859" s="94"/>
      <c r="C859" s="94"/>
      <c r="D859" s="94"/>
      <c r="E859" s="94"/>
      <c r="F859" s="94"/>
      <c r="G859" s="94"/>
      <c r="H859" s="94"/>
    </row>
    <row r="860">
      <c r="A860" s="94"/>
      <c r="B860" s="94"/>
      <c r="C860" s="94"/>
      <c r="D860" s="94"/>
      <c r="E860" s="94"/>
      <c r="F860" s="94"/>
      <c r="G860" s="94"/>
      <c r="H860" s="94"/>
    </row>
    <row r="861">
      <c r="A861" s="94"/>
      <c r="B861" s="94"/>
      <c r="C861" s="94"/>
      <c r="D861" s="94"/>
      <c r="E861" s="94"/>
      <c r="F861" s="94"/>
      <c r="G861" s="94"/>
      <c r="H861" s="94"/>
    </row>
    <row r="862">
      <c r="A862" s="94"/>
      <c r="B862" s="94"/>
      <c r="C862" s="94"/>
      <c r="D862" s="94"/>
      <c r="E862" s="94"/>
      <c r="F862" s="94"/>
      <c r="G862" s="94"/>
      <c r="H862" s="94"/>
    </row>
    <row r="863">
      <c r="A863" s="94"/>
      <c r="B863" s="94"/>
      <c r="C863" s="94"/>
      <c r="D863" s="94"/>
      <c r="E863" s="94"/>
      <c r="F863" s="94"/>
      <c r="G863" s="94"/>
      <c r="H863" s="94"/>
    </row>
    <row r="864">
      <c r="A864" s="94"/>
      <c r="B864" s="94"/>
      <c r="C864" s="94"/>
      <c r="D864" s="94"/>
      <c r="E864" s="94"/>
      <c r="F864" s="94"/>
      <c r="G864" s="94"/>
      <c r="H864" s="94"/>
    </row>
    <row r="865">
      <c r="A865" s="94"/>
      <c r="B865" s="94"/>
      <c r="C865" s="94"/>
      <c r="D865" s="94"/>
      <c r="E865" s="94"/>
      <c r="F865" s="94"/>
      <c r="G865" s="94"/>
      <c r="H865" s="94"/>
    </row>
    <row r="866">
      <c r="A866" s="94"/>
      <c r="B866" s="94"/>
      <c r="C866" s="94"/>
      <c r="D866" s="94"/>
      <c r="E866" s="94"/>
      <c r="F866" s="94"/>
      <c r="G866" s="94"/>
      <c r="H866" s="94"/>
    </row>
    <row r="867">
      <c r="A867" s="94"/>
      <c r="B867" s="94"/>
      <c r="C867" s="94"/>
      <c r="D867" s="94"/>
      <c r="E867" s="94"/>
      <c r="F867" s="94"/>
      <c r="G867" s="94"/>
      <c r="H867" s="94"/>
    </row>
    <row r="868">
      <c r="A868" s="94"/>
      <c r="B868" s="94"/>
      <c r="C868" s="94"/>
      <c r="D868" s="94"/>
      <c r="E868" s="94"/>
      <c r="F868" s="94"/>
      <c r="G868" s="94"/>
      <c r="H868" s="94"/>
    </row>
    <row r="869">
      <c r="A869" s="94"/>
      <c r="B869" s="94"/>
      <c r="C869" s="94"/>
      <c r="D869" s="94"/>
      <c r="E869" s="94"/>
      <c r="F869" s="94"/>
      <c r="G869" s="94"/>
      <c r="H869" s="94"/>
    </row>
    <row r="870">
      <c r="A870" s="94"/>
      <c r="B870" s="94"/>
      <c r="C870" s="94"/>
      <c r="D870" s="94"/>
      <c r="E870" s="94"/>
      <c r="F870" s="94"/>
      <c r="G870" s="94"/>
      <c r="H870" s="94"/>
    </row>
    <row r="871">
      <c r="A871" s="94"/>
      <c r="B871" s="94"/>
      <c r="C871" s="94"/>
      <c r="D871" s="94"/>
      <c r="E871" s="94"/>
      <c r="F871" s="94"/>
      <c r="G871" s="94"/>
      <c r="H871" s="94"/>
    </row>
    <row r="872">
      <c r="A872" s="94"/>
      <c r="B872" s="94"/>
      <c r="C872" s="94"/>
      <c r="D872" s="94"/>
      <c r="E872" s="94"/>
      <c r="F872" s="94"/>
      <c r="G872" s="94"/>
      <c r="H872" s="94"/>
    </row>
    <row r="873">
      <c r="A873" s="94"/>
      <c r="B873" s="94"/>
      <c r="C873" s="94"/>
      <c r="D873" s="94"/>
      <c r="E873" s="94"/>
      <c r="F873" s="94"/>
      <c r="G873" s="94"/>
      <c r="H873" s="94"/>
    </row>
    <row r="874">
      <c r="A874" s="94"/>
      <c r="B874" s="94"/>
      <c r="C874" s="94"/>
      <c r="D874" s="94"/>
      <c r="E874" s="94"/>
      <c r="F874" s="94"/>
      <c r="G874" s="94"/>
      <c r="H874" s="94"/>
    </row>
    <row r="875">
      <c r="A875" s="94"/>
      <c r="B875" s="94"/>
      <c r="C875" s="94"/>
      <c r="D875" s="94"/>
      <c r="E875" s="94"/>
      <c r="F875" s="94"/>
      <c r="G875" s="94"/>
      <c r="H875" s="94"/>
    </row>
    <row r="876">
      <c r="A876" s="94"/>
      <c r="B876" s="94"/>
      <c r="C876" s="94"/>
      <c r="D876" s="94"/>
      <c r="E876" s="94"/>
      <c r="F876" s="94"/>
      <c r="G876" s="94"/>
      <c r="H876" s="94"/>
    </row>
    <row r="877">
      <c r="A877" s="94"/>
      <c r="B877" s="94"/>
      <c r="C877" s="94"/>
      <c r="D877" s="94"/>
      <c r="E877" s="94"/>
      <c r="F877" s="94"/>
      <c r="G877" s="94"/>
      <c r="H877" s="94"/>
    </row>
    <row r="878">
      <c r="A878" s="94"/>
      <c r="B878" s="94"/>
      <c r="C878" s="94"/>
      <c r="D878" s="94"/>
      <c r="E878" s="94"/>
      <c r="F878" s="94"/>
      <c r="G878" s="94"/>
      <c r="H878" s="94"/>
    </row>
    <row r="879">
      <c r="A879" s="94"/>
      <c r="B879" s="94"/>
      <c r="C879" s="94"/>
      <c r="D879" s="94"/>
      <c r="E879" s="94"/>
      <c r="F879" s="94"/>
      <c r="G879" s="94"/>
      <c r="H879" s="94"/>
    </row>
    <row r="880">
      <c r="A880" s="94"/>
      <c r="B880" s="94"/>
      <c r="C880" s="94"/>
      <c r="D880" s="94"/>
      <c r="E880" s="94"/>
      <c r="F880" s="94"/>
      <c r="G880" s="94"/>
      <c r="H880" s="94"/>
    </row>
    <row r="881">
      <c r="A881" s="94"/>
      <c r="B881" s="94"/>
      <c r="C881" s="94"/>
      <c r="D881" s="94"/>
      <c r="E881" s="94"/>
      <c r="F881" s="94"/>
      <c r="G881" s="94"/>
      <c r="H881" s="94"/>
    </row>
    <row r="882">
      <c r="A882" s="94"/>
      <c r="B882" s="94"/>
      <c r="C882" s="94"/>
      <c r="D882" s="94"/>
      <c r="E882" s="94"/>
      <c r="F882" s="94"/>
      <c r="G882" s="94"/>
      <c r="H882" s="94"/>
    </row>
    <row r="883">
      <c r="A883" s="94"/>
      <c r="B883" s="94"/>
      <c r="C883" s="94"/>
      <c r="D883" s="94"/>
      <c r="E883" s="94"/>
      <c r="F883" s="94"/>
      <c r="G883" s="94"/>
      <c r="H883" s="94"/>
    </row>
    <row r="884">
      <c r="A884" s="94"/>
      <c r="B884" s="94"/>
      <c r="C884" s="94"/>
      <c r="D884" s="94"/>
      <c r="E884" s="94"/>
      <c r="F884" s="94"/>
      <c r="G884" s="94"/>
      <c r="H884" s="94"/>
    </row>
    <row r="885">
      <c r="A885" s="94"/>
      <c r="B885" s="94"/>
      <c r="C885" s="94"/>
      <c r="D885" s="94"/>
      <c r="E885" s="94"/>
      <c r="F885" s="94"/>
      <c r="G885" s="94"/>
      <c r="H885" s="94"/>
    </row>
    <row r="886">
      <c r="A886" s="94"/>
      <c r="B886" s="94"/>
      <c r="C886" s="94"/>
      <c r="D886" s="94"/>
      <c r="E886" s="94"/>
      <c r="F886" s="94"/>
      <c r="G886" s="94"/>
      <c r="H886" s="94"/>
    </row>
    <row r="887">
      <c r="A887" s="94"/>
      <c r="B887" s="94"/>
      <c r="C887" s="94"/>
      <c r="D887" s="94"/>
      <c r="E887" s="94"/>
      <c r="F887" s="94"/>
      <c r="G887" s="94"/>
      <c r="H887" s="94"/>
    </row>
    <row r="888">
      <c r="A888" s="94"/>
      <c r="B888" s="94"/>
      <c r="C888" s="94"/>
      <c r="D888" s="94"/>
      <c r="E888" s="94"/>
      <c r="F888" s="94"/>
      <c r="G888" s="94"/>
      <c r="H888" s="94"/>
    </row>
    <row r="889">
      <c r="A889" s="94"/>
      <c r="B889" s="94"/>
      <c r="C889" s="94"/>
      <c r="D889" s="94"/>
      <c r="E889" s="94"/>
      <c r="F889" s="94"/>
      <c r="G889" s="94"/>
      <c r="H889" s="94"/>
    </row>
    <row r="890">
      <c r="A890" s="94"/>
      <c r="B890" s="94"/>
      <c r="C890" s="94"/>
      <c r="D890" s="94"/>
      <c r="E890" s="94"/>
      <c r="F890" s="94"/>
      <c r="G890" s="94"/>
      <c r="H890" s="94"/>
    </row>
    <row r="891">
      <c r="A891" s="94"/>
      <c r="B891" s="94"/>
      <c r="C891" s="94"/>
      <c r="D891" s="94"/>
      <c r="E891" s="94"/>
      <c r="F891" s="94"/>
      <c r="G891" s="94"/>
      <c r="H891" s="94"/>
    </row>
    <row r="892">
      <c r="A892" s="94"/>
      <c r="B892" s="94"/>
      <c r="C892" s="94"/>
      <c r="D892" s="94"/>
      <c r="E892" s="94"/>
      <c r="F892" s="94"/>
      <c r="G892" s="94"/>
      <c r="H892" s="94"/>
    </row>
    <row r="893">
      <c r="A893" s="94"/>
      <c r="B893" s="94"/>
      <c r="C893" s="94"/>
      <c r="D893" s="94"/>
      <c r="E893" s="94"/>
      <c r="F893" s="94"/>
      <c r="G893" s="94"/>
      <c r="H893" s="94"/>
    </row>
    <row r="894">
      <c r="A894" s="94"/>
      <c r="B894" s="94"/>
      <c r="C894" s="94"/>
      <c r="D894" s="94"/>
      <c r="E894" s="94"/>
      <c r="F894" s="94"/>
      <c r="G894" s="94"/>
      <c r="H894" s="94"/>
    </row>
    <row r="895">
      <c r="A895" s="94"/>
      <c r="B895" s="94"/>
      <c r="C895" s="94"/>
      <c r="D895" s="94"/>
      <c r="E895" s="94"/>
      <c r="F895" s="94"/>
      <c r="G895" s="94"/>
      <c r="H895" s="94"/>
    </row>
    <row r="896">
      <c r="A896" s="94"/>
      <c r="B896" s="94"/>
      <c r="C896" s="94"/>
      <c r="D896" s="94"/>
      <c r="E896" s="94"/>
      <c r="F896" s="94"/>
      <c r="G896" s="94"/>
      <c r="H896" s="94"/>
    </row>
    <row r="897">
      <c r="A897" s="94"/>
      <c r="B897" s="94"/>
      <c r="C897" s="94"/>
      <c r="D897" s="94"/>
      <c r="E897" s="94"/>
      <c r="F897" s="94"/>
      <c r="G897" s="94"/>
      <c r="H897" s="94"/>
    </row>
    <row r="898">
      <c r="A898" s="94"/>
      <c r="B898" s="94"/>
      <c r="C898" s="94"/>
      <c r="D898" s="94"/>
      <c r="E898" s="94"/>
      <c r="F898" s="94"/>
      <c r="G898" s="94"/>
      <c r="H898" s="94"/>
    </row>
    <row r="899">
      <c r="A899" s="94"/>
      <c r="B899" s="94"/>
      <c r="C899" s="94"/>
      <c r="D899" s="94"/>
      <c r="E899" s="94"/>
      <c r="F899" s="94"/>
      <c r="G899" s="94"/>
      <c r="H899" s="94"/>
    </row>
    <row r="900">
      <c r="A900" s="94"/>
      <c r="B900" s="94"/>
      <c r="C900" s="94"/>
      <c r="D900" s="94"/>
      <c r="E900" s="94"/>
      <c r="F900" s="94"/>
      <c r="G900" s="94"/>
      <c r="H900" s="94"/>
    </row>
    <row r="901">
      <c r="A901" s="94"/>
      <c r="B901" s="94"/>
      <c r="C901" s="94"/>
      <c r="D901" s="94"/>
      <c r="E901" s="94"/>
      <c r="F901" s="94"/>
      <c r="G901" s="94"/>
      <c r="H901" s="94"/>
    </row>
    <row r="902">
      <c r="A902" s="94"/>
      <c r="B902" s="94"/>
      <c r="C902" s="94"/>
      <c r="D902" s="94"/>
      <c r="E902" s="94"/>
      <c r="F902" s="94"/>
      <c r="G902" s="94"/>
      <c r="H902" s="94"/>
    </row>
    <row r="903">
      <c r="A903" s="94"/>
      <c r="B903" s="94"/>
      <c r="C903" s="94"/>
      <c r="D903" s="94"/>
      <c r="E903" s="94"/>
      <c r="F903" s="94"/>
      <c r="G903" s="94"/>
      <c r="H903" s="94"/>
    </row>
    <row r="904">
      <c r="A904" s="94"/>
      <c r="B904" s="94"/>
      <c r="C904" s="94"/>
      <c r="D904" s="94"/>
      <c r="E904" s="94"/>
      <c r="F904" s="94"/>
      <c r="G904" s="94"/>
      <c r="H904" s="94"/>
    </row>
    <row r="905">
      <c r="A905" s="94"/>
      <c r="B905" s="94"/>
      <c r="C905" s="94"/>
      <c r="D905" s="94"/>
      <c r="E905" s="94"/>
      <c r="F905" s="94"/>
      <c r="G905" s="94"/>
      <c r="H905" s="94"/>
    </row>
    <row r="906">
      <c r="A906" s="94"/>
      <c r="B906" s="94"/>
      <c r="C906" s="94"/>
      <c r="D906" s="94"/>
      <c r="E906" s="94"/>
      <c r="F906" s="94"/>
      <c r="G906" s="94"/>
      <c r="H906" s="94"/>
    </row>
    <row r="907">
      <c r="A907" s="94"/>
      <c r="B907" s="94"/>
      <c r="C907" s="94"/>
      <c r="D907" s="94"/>
      <c r="E907" s="94"/>
      <c r="F907" s="94"/>
      <c r="G907" s="94"/>
      <c r="H907" s="94"/>
    </row>
    <row r="908">
      <c r="A908" s="94"/>
      <c r="B908" s="94"/>
      <c r="C908" s="94"/>
      <c r="D908" s="94"/>
      <c r="E908" s="94"/>
      <c r="F908" s="94"/>
      <c r="G908" s="94"/>
      <c r="H908" s="94"/>
    </row>
    <row r="909">
      <c r="A909" s="94"/>
      <c r="B909" s="94"/>
      <c r="C909" s="94"/>
      <c r="D909" s="94"/>
      <c r="E909" s="94"/>
      <c r="F909" s="94"/>
      <c r="G909" s="94"/>
      <c r="H909" s="94"/>
    </row>
    <row r="910">
      <c r="A910" s="94"/>
      <c r="B910" s="94"/>
      <c r="C910" s="94"/>
      <c r="D910" s="94"/>
      <c r="E910" s="94"/>
      <c r="F910" s="94"/>
      <c r="G910" s="94"/>
      <c r="H910" s="94"/>
    </row>
    <row r="911">
      <c r="A911" s="94"/>
      <c r="B911" s="94"/>
      <c r="C911" s="94"/>
      <c r="D911" s="94"/>
      <c r="E911" s="94"/>
      <c r="F911" s="94"/>
      <c r="G911" s="94"/>
      <c r="H911" s="94"/>
    </row>
    <row r="912">
      <c r="A912" s="94"/>
      <c r="B912" s="94"/>
      <c r="C912" s="94"/>
      <c r="D912" s="94"/>
      <c r="E912" s="94"/>
      <c r="F912" s="94"/>
      <c r="G912" s="94"/>
      <c r="H912" s="94"/>
    </row>
    <row r="913">
      <c r="A913" s="94"/>
      <c r="B913" s="94"/>
      <c r="C913" s="94"/>
      <c r="D913" s="94"/>
      <c r="E913" s="94"/>
      <c r="F913" s="94"/>
      <c r="G913" s="94"/>
      <c r="H913" s="94"/>
    </row>
    <row r="914">
      <c r="A914" s="94"/>
      <c r="B914" s="94"/>
      <c r="C914" s="94"/>
      <c r="D914" s="94"/>
      <c r="E914" s="94"/>
      <c r="F914" s="94"/>
      <c r="G914" s="94"/>
      <c r="H914" s="94"/>
    </row>
    <row r="915">
      <c r="A915" s="94"/>
      <c r="B915" s="94"/>
      <c r="C915" s="94"/>
      <c r="D915" s="94"/>
      <c r="E915" s="94"/>
      <c r="F915" s="94"/>
      <c r="G915" s="94"/>
      <c r="H915" s="94"/>
    </row>
    <row r="916">
      <c r="A916" s="94"/>
      <c r="B916" s="94"/>
      <c r="C916" s="94"/>
      <c r="D916" s="94"/>
      <c r="E916" s="94"/>
      <c r="F916" s="94"/>
      <c r="G916" s="94"/>
      <c r="H916" s="94"/>
    </row>
    <row r="917">
      <c r="A917" s="94"/>
      <c r="B917" s="94"/>
      <c r="C917" s="94"/>
      <c r="D917" s="94"/>
      <c r="E917" s="94"/>
      <c r="F917" s="94"/>
      <c r="G917" s="94"/>
      <c r="H917" s="94"/>
    </row>
    <row r="918">
      <c r="A918" s="94"/>
      <c r="B918" s="94"/>
      <c r="C918" s="94"/>
      <c r="D918" s="94"/>
      <c r="E918" s="94"/>
      <c r="F918" s="94"/>
      <c r="G918" s="94"/>
      <c r="H918" s="94"/>
    </row>
    <row r="919">
      <c r="A919" s="94"/>
      <c r="B919" s="94"/>
      <c r="C919" s="94"/>
      <c r="D919" s="94"/>
      <c r="E919" s="94"/>
      <c r="F919" s="94"/>
      <c r="G919" s="94"/>
      <c r="H919" s="94"/>
    </row>
    <row r="920">
      <c r="A920" s="94"/>
      <c r="B920" s="94"/>
      <c r="C920" s="94"/>
      <c r="D920" s="94"/>
      <c r="E920" s="94"/>
      <c r="F920" s="94"/>
      <c r="G920" s="94"/>
      <c r="H920" s="94"/>
    </row>
    <row r="921">
      <c r="A921" s="94"/>
      <c r="B921" s="94"/>
      <c r="C921" s="94"/>
      <c r="D921" s="94"/>
      <c r="E921" s="94"/>
      <c r="F921" s="94"/>
      <c r="G921" s="94"/>
      <c r="H921" s="94"/>
    </row>
    <row r="922">
      <c r="A922" s="94"/>
      <c r="B922" s="94"/>
      <c r="C922" s="94"/>
      <c r="D922" s="94"/>
      <c r="E922" s="94"/>
      <c r="F922" s="94"/>
      <c r="G922" s="94"/>
      <c r="H922" s="94"/>
    </row>
    <row r="923">
      <c r="A923" s="94"/>
      <c r="B923" s="94"/>
      <c r="C923" s="94"/>
      <c r="D923" s="94"/>
      <c r="E923" s="94"/>
      <c r="F923" s="94"/>
      <c r="G923" s="94"/>
      <c r="H923" s="94"/>
    </row>
    <row r="924">
      <c r="A924" s="94"/>
      <c r="B924" s="94"/>
      <c r="C924" s="94"/>
      <c r="D924" s="94"/>
      <c r="E924" s="94"/>
      <c r="F924" s="94"/>
      <c r="G924" s="94"/>
      <c r="H924" s="94"/>
    </row>
    <row r="925">
      <c r="A925" s="94"/>
      <c r="B925" s="94"/>
      <c r="C925" s="94"/>
      <c r="D925" s="94"/>
      <c r="E925" s="94"/>
      <c r="F925" s="94"/>
      <c r="G925" s="94"/>
      <c r="H925" s="94"/>
    </row>
    <row r="926">
      <c r="A926" s="94"/>
      <c r="B926" s="94"/>
      <c r="C926" s="94"/>
      <c r="D926" s="94"/>
      <c r="E926" s="94"/>
      <c r="F926" s="94"/>
      <c r="G926" s="94"/>
      <c r="H926" s="94"/>
    </row>
    <row r="927">
      <c r="A927" s="94"/>
      <c r="B927" s="94"/>
      <c r="C927" s="94"/>
      <c r="D927" s="94"/>
      <c r="E927" s="94"/>
      <c r="F927" s="94"/>
      <c r="G927" s="94"/>
      <c r="H927" s="94"/>
    </row>
    <row r="928">
      <c r="A928" s="94"/>
      <c r="B928" s="94"/>
      <c r="C928" s="94"/>
      <c r="D928" s="94"/>
      <c r="E928" s="94"/>
      <c r="F928" s="94"/>
      <c r="G928" s="94"/>
      <c r="H928" s="94"/>
    </row>
    <row r="929">
      <c r="A929" s="94"/>
      <c r="B929" s="94"/>
      <c r="C929" s="94"/>
      <c r="D929" s="94"/>
      <c r="E929" s="94"/>
      <c r="F929" s="94"/>
      <c r="G929" s="94"/>
      <c r="H929" s="94"/>
    </row>
    <row r="930">
      <c r="A930" s="94"/>
      <c r="B930" s="94"/>
      <c r="C930" s="94"/>
      <c r="D930" s="94"/>
      <c r="E930" s="94"/>
      <c r="F930" s="94"/>
      <c r="G930" s="94"/>
      <c r="H930" s="94"/>
    </row>
    <row r="931">
      <c r="A931" s="94"/>
      <c r="B931" s="94"/>
      <c r="C931" s="94"/>
      <c r="D931" s="94"/>
      <c r="E931" s="94"/>
      <c r="F931" s="94"/>
      <c r="G931" s="94"/>
      <c r="H931" s="94"/>
    </row>
    <row r="932">
      <c r="A932" s="94"/>
      <c r="B932" s="94"/>
      <c r="C932" s="94"/>
      <c r="D932" s="94"/>
      <c r="E932" s="94"/>
      <c r="F932" s="94"/>
      <c r="G932" s="94"/>
      <c r="H932" s="94"/>
    </row>
    <row r="933">
      <c r="A933" s="94"/>
      <c r="B933" s="94"/>
      <c r="C933" s="94"/>
      <c r="D933" s="94"/>
      <c r="E933" s="94"/>
      <c r="F933" s="94"/>
      <c r="G933" s="94"/>
      <c r="H933" s="94"/>
    </row>
    <row r="934">
      <c r="A934" s="94"/>
      <c r="B934" s="94"/>
      <c r="C934" s="94"/>
      <c r="D934" s="94"/>
      <c r="E934" s="94"/>
      <c r="F934" s="94"/>
      <c r="G934" s="94"/>
      <c r="H934" s="94"/>
    </row>
    <row r="935">
      <c r="A935" s="94"/>
      <c r="B935" s="94"/>
      <c r="C935" s="94"/>
      <c r="D935" s="94"/>
      <c r="E935" s="94"/>
      <c r="F935" s="94"/>
      <c r="G935" s="94"/>
      <c r="H935" s="94"/>
    </row>
    <row r="936">
      <c r="A936" s="94"/>
      <c r="B936" s="94"/>
      <c r="C936" s="94"/>
      <c r="D936" s="94"/>
      <c r="E936" s="94"/>
      <c r="F936" s="94"/>
      <c r="G936" s="94"/>
      <c r="H936" s="94"/>
    </row>
    <row r="937">
      <c r="A937" s="94"/>
      <c r="B937" s="94"/>
      <c r="C937" s="94"/>
      <c r="D937" s="94"/>
      <c r="E937" s="94"/>
      <c r="F937" s="94"/>
      <c r="G937" s="94"/>
      <c r="H937" s="94"/>
    </row>
    <row r="938">
      <c r="A938" s="94"/>
      <c r="B938" s="94"/>
      <c r="C938" s="94"/>
      <c r="D938" s="94"/>
      <c r="E938" s="94"/>
      <c r="F938" s="94"/>
      <c r="G938" s="94"/>
      <c r="H938" s="94"/>
    </row>
    <row r="939">
      <c r="A939" s="94"/>
      <c r="B939" s="94"/>
      <c r="C939" s="94"/>
      <c r="D939" s="94"/>
      <c r="E939" s="94"/>
      <c r="F939" s="94"/>
      <c r="G939" s="94"/>
      <c r="H939" s="94"/>
    </row>
    <row r="940">
      <c r="A940" s="94"/>
      <c r="B940" s="94"/>
      <c r="C940" s="94"/>
      <c r="D940" s="94"/>
      <c r="E940" s="94"/>
      <c r="F940" s="94"/>
      <c r="G940" s="94"/>
      <c r="H940" s="94"/>
    </row>
    <row r="941">
      <c r="A941" s="94"/>
      <c r="B941" s="94"/>
      <c r="C941" s="94"/>
      <c r="D941" s="94"/>
      <c r="E941" s="94"/>
      <c r="F941" s="94"/>
      <c r="G941" s="94"/>
      <c r="H941" s="94"/>
    </row>
    <row r="942">
      <c r="A942" s="94"/>
      <c r="B942" s="94"/>
      <c r="C942" s="94"/>
      <c r="D942" s="94"/>
      <c r="E942" s="94"/>
      <c r="F942" s="94"/>
      <c r="G942" s="94"/>
      <c r="H942" s="94"/>
    </row>
    <row r="943">
      <c r="A943" s="94"/>
      <c r="B943" s="94"/>
      <c r="C943" s="94"/>
      <c r="D943" s="94"/>
      <c r="E943" s="94"/>
      <c r="F943" s="94"/>
      <c r="G943" s="94"/>
      <c r="H943" s="94"/>
    </row>
    <row r="944">
      <c r="A944" s="94"/>
      <c r="B944" s="94"/>
      <c r="C944" s="94"/>
      <c r="D944" s="94"/>
      <c r="E944" s="94"/>
      <c r="F944" s="94"/>
      <c r="G944" s="94"/>
      <c r="H944" s="94"/>
    </row>
    <row r="945">
      <c r="A945" s="94"/>
      <c r="B945" s="94"/>
      <c r="C945" s="94"/>
      <c r="D945" s="94"/>
      <c r="E945" s="94"/>
      <c r="F945" s="94"/>
      <c r="G945" s="94"/>
      <c r="H945" s="94"/>
    </row>
    <row r="946">
      <c r="A946" s="94"/>
      <c r="B946" s="94"/>
      <c r="C946" s="94"/>
      <c r="D946" s="94"/>
      <c r="E946" s="94"/>
      <c r="F946" s="94"/>
      <c r="G946" s="94"/>
      <c r="H946" s="94"/>
    </row>
    <row r="947">
      <c r="A947" s="94"/>
      <c r="B947" s="94"/>
      <c r="C947" s="94"/>
      <c r="D947" s="94"/>
      <c r="E947" s="94"/>
      <c r="F947" s="94"/>
      <c r="G947" s="94"/>
      <c r="H947" s="94"/>
    </row>
    <row r="948">
      <c r="A948" s="94"/>
      <c r="B948" s="94"/>
      <c r="C948" s="94"/>
      <c r="D948" s="94"/>
      <c r="E948" s="94"/>
      <c r="F948" s="94"/>
      <c r="G948" s="94"/>
      <c r="H948" s="94"/>
    </row>
    <row r="949">
      <c r="A949" s="94"/>
      <c r="B949" s="94"/>
      <c r="C949" s="94"/>
      <c r="D949" s="94"/>
      <c r="E949" s="94"/>
      <c r="F949" s="94"/>
      <c r="G949" s="94"/>
      <c r="H949" s="94"/>
    </row>
    <row r="950">
      <c r="A950" s="94"/>
      <c r="B950" s="94"/>
      <c r="C950" s="94"/>
      <c r="D950" s="94"/>
      <c r="E950" s="94"/>
      <c r="F950" s="94"/>
      <c r="G950" s="94"/>
      <c r="H950" s="94"/>
    </row>
    <row r="951">
      <c r="A951" s="94"/>
      <c r="B951" s="94"/>
      <c r="C951" s="94"/>
      <c r="D951" s="94"/>
      <c r="E951" s="94"/>
      <c r="F951" s="94"/>
      <c r="G951" s="94"/>
      <c r="H951" s="94"/>
    </row>
    <row r="952">
      <c r="A952" s="94"/>
      <c r="B952" s="94"/>
      <c r="C952" s="94"/>
      <c r="D952" s="94"/>
      <c r="E952" s="94"/>
      <c r="F952" s="94"/>
      <c r="G952" s="94"/>
      <c r="H952" s="94"/>
    </row>
    <row r="953">
      <c r="A953" s="94"/>
      <c r="B953" s="94"/>
      <c r="C953" s="94"/>
      <c r="D953" s="94"/>
      <c r="E953" s="94"/>
      <c r="F953" s="94"/>
      <c r="G953" s="94"/>
      <c r="H953" s="94"/>
    </row>
    <row r="954">
      <c r="A954" s="94"/>
      <c r="B954" s="94"/>
      <c r="C954" s="94"/>
      <c r="D954" s="94"/>
      <c r="E954" s="94"/>
      <c r="F954" s="94"/>
      <c r="G954" s="94"/>
      <c r="H954" s="94"/>
    </row>
    <row r="955">
      <c r="A955" s="94"/>
      <c r="B955" s="94"/>
      <c r="C955" s="94"/>
      <c r="D955" s="94"/>
      <c r="E955" s="94"/>
      <c r="F955" s="94"/>
      <c r="G955" s="94"/>
      <c r="H955" s="94"/>
    </row>
    <row r="956">
      <c r="A956" s="94"/>
      <c r="B956" s="94"/>
      <c r="C956" s="94"/>
      <c r="D956" s="94"/>
      <c r="E956" s="94"/>
      <c r="F956" s="94"/>
      <c r="G956" s="94"/>
      <c r="H956" s="94"/>
    </row>
    <row r="957">
      <c r="A957" s="94"/>
      <c r="B957" s="94"/>
      <c r="C957" s="94"/>
      <c r="D957" s="94"/>
      <c r="E957" s="94"/>
      <c r="F957" s="94"/>
      <c r="G957" s="94"/>
      <c r="H957" s="94"/>
    </row>
    <row r="958">
      <c r="A958" s="94"/>
      <c r="B958" s="94"/>
      <c r="C958" s="94"/>
      <c r="D958" s="94"/>
      <c r="E958" s="94"/>
      <c r="F958" s="94"/>
      <c r="G958" s="94"/>
      <c r="H958" s="94"/>
    </row>
    <row r="959">
      <c r="A959" s="94"/>
      <c r="B959" s="94"/>
      <c r="C959" s="94"/>
      <c r="D959" s="94"/>
      <c r="E959" s="94"/>
      <c r="F959" s="94"/>
      <c r="G959" s="94"/>
      <c r="H959" s="94"/>
    </row>
    <row r="960">
      <c r="A960" s="94"/>
      <c r="B960" s="94"/>
      <c r="C960" s="94"/>
      <c r="D960" s="94"/>
      <c r="E960" s="94"/>
      <c r="F960" s="94"/>
      <c r="G960" s="94"/>
      <c r="H960" s="94"/>
    </row>
    <row r="961">
      <c r="A961" s="94"/>
      <c r="B961" s="94"/>
      <c r="C961" s="94"/>
      <c r="D961" s="94"/>
      <c r="E961" s="94"/>
      <c r="F961" s="94"/>
      <c r="G961" s="94"/>
      <c r="H961" s="94"/>
    </row>
    <row r="962">
      <c r="A962" s="94"/>
      <c r="B962" s="94"/>
      <c r="C962" s="94"/>
      <c r="D962" s="94"/>
      <c r="E962" s="94"/>
      <c r="F962" s="94"/>
      <c r="G962" s="94"/>
      <c r="H962" s="94"/>
    </row>
    <row r="963">
      <c r="A963" s="94"/>
      <c r="B963" s="94"/>
      <c r="C963" s="94"/>
      <c r="D963" s="94"/>
      <c r="E963" s="94"/>
      <c r="F963" s="94"/>
      <c r="G963" s="94"/>
      <c r="H963" s="94"/>
    </row>
    <row r="964">
      <c r="A964" s="94"/>
      <c r="B964" s="94"/>
      <c r="C964" s="94"/>
      <c r="D964" s="94"/>
      <c r="E964" s="94"/>
      <c r="F964" s="94"/>
      <c r="G964" s="94"/>
      <c r="H964" s="94"/>
    </row>
    <row r="965">
      <c r="A965" s="94"/>
      <c r="B965" s="94"/>
      <c r="C965" s="94"/>
      <c r="D965" s="94"/>
      <c r="E965" s="94"/>
      <c r="F965" s="94"/>
      <c r="G965" s="94"/>
      <c r="H965" s="94"/>
    </row>
    <row r="966">
      <c r="A966" s="94"/>
      <c r="B966" s="94"/>
      <c r="C966" s="94"/>
      <c r="D966" s="94"/>
      <c r="E966" s="94"/>
      <c r="F966" s="94"/>
      <c r="G966" s="94"/>
      <c r="H966" s="94"/>
    </row>
    <row r="967">
      <c r="A967" s="94"/>
      <c r="B967" s="94"/>
      <c r="C967" s="94"/>
      <c r="D967" s="94"/>
      <c r="E967" s="94"/>
      <c r="F967" s="94"/>
      <c r="G967" s="94"/>
      <c r="H967" s="94"/>
    </row>
    <row r="968">
      <c r="A968" s="94"/>
      <c r="B968" s="94"/>
      <c r="C968" s="94"/>
      <c r="D968" s="94"/>
      <c r="E968" s="94"/>
      <c r="F968" s="94"/>
      <c r="G968" s="94"/>
      <c r="H968" s="94"/>
    </row>
    <row r="969">
      <c r="A969" s="94"/>
      <c r="B969" s="94"/>
      <c r="C969" s="94"/>
      <c r="D969" s="94"/>
      <c r="E969" s="94"/>
      <c r="F969" s="94"/>
      <c r="G969" s="94"/>
      <c r="H969" s="94"/>
    </row>
    <row r="970">
      <c r="A970" s="94"/>
      <c r="B970" s="94"/>
      <c r="C970" s="94"/>
      <c r="D970" s="94"/>
      <c r="E970" s="94"/>
      <c r="F970" s="94"/>
      <c r="G970" s="94"/>
      <c r="H970" s="94"/>
    </row>
    <row r="971">
      <c r="A971" s="94"/>
      <c r="B971" s="94"/>
      <c r="C971" s="94"/>
      <c r="D971" s="94"/>
      <c r="E971" s="94"/>
      <c r="F971" s="94"/>
      <c r="G971" s="94"/>
      <c r="H971" s="94"/>
    </row>
    <row r="972">
      <c r="A972" s="94"/>
      <c r="B972" s="94"/>
      <c r="C972" s="94"/>
      <c r="D972" s="94"/>
      <c r="E972" s="94"/>
      <c r="F972" s="94"/>
      <c r="G972" s="94"/>
      <c r="H972" s="94"/>
    </row>
    <row r="973">
      <c r="A973" s="94"/>
      <c r="B973" s="94"/>
      <c r="C973" s="94"/>
      <c r="D973" s="94"/>
      <c r="E973" s="94"/>
      <c r="F973" s="94"/>
      <c r="G973" s="94"/>
      <c r="H973" s="94"/>
    </row>
    <row r="974">
      <c r="A974" s="94"/>
      <c r="B974" s="94"/>
      <c r="C974" s="94"/>
      <c r="D974" s="94"/>
      <c r="E974" s="94"/>
      <c r="F974" s="94"/>
      <c r="G974" s="94"/>
      <c r="H974" s="94"/>
    </row>
    <row r="975">
      <c r="A975" s="94"/>
      <c r="B975" s="94"/>
      <c r="C975" s="94"/>
      <c r="D975" s="94"/>
      <c r="E975" s="94"/>
      <c r="F975" s="94"/>
      <c r="G975" s="94"/>
      <c r="H975" s="94"/>
    </row>
    <row r="976">
      <c r="A976" s="94"/>
      <c r="B976" s="94"/>
      <c r="C976" s="94"/>
      <c r="D976" s="94"/>
      <c r="E976" s="94"/>
      <c r="F976" s="94"/>
      <c r="G976" s="94"/>
      <c r="H976" s="94"/>
    </row>
    <row r="977">
      <c r="A977" s="94"/>
      <c r="B977" s="94"/>
      <c r="C977" s="94"/>
      <c r="D977" s="94"/>
      <c r="E977" s="94"/>
      <c r="F977" s="94"/>
      <c r="G977" s="94"/>
      <c r="H977" s="94"/>
    </row>
    <row r="978">
      <c r="A978" s="94"/>
      <c r="B978" s="94"/>
      <c r="C978" s="94"/>
      <c r="D978" s="94"/>
      <c r="E978" s="94"/>
      <c r="F978" s="94"/>
      <c r="G978" s="94"/>
      <c r="H978" s="94"/>
    </row>
    <row r="979">
      <c r="A979" s="94"/>
      <c r="B979" s="94"/>
      <c r="C979" s="94"/>
      <c r="D979" s="94"/>
      <c r="E979" s="94"/>
      <c r="F979" s="94"/>
      <c r="G979" s="94"/>
      <c r="H979" s="94"/>
    </row>
    <row r="980">
      <c r="A980" s="94"/>
      <c r="B980" s="94"/>
      <c r="C980" s="94"/>
      <c r="D980" s="94"/>
      <c r="E980" s="94"/>
      <c r="F980" s="94"/>
      <c r="G980" s="94"/>
      <c r="H980" s="94"/>
    </row>
    <row r="981">
      <c r="A981" s="94"/>
      <c r="B981" s="94"/>
      <c r="C981" s="94"/>
      <c r="D981" s="94"/>
      <c r="E981" s="94"/>
      <c r="F981" s="94"/>
      <c r="G981" s="94"/>
      <c r="H981" s="94"/>
    </row>
    <row r="982">
      <c r="A982" s="94"/>
      <c r="B982" s="94"/>
      <c r="C982" s="94"/>
      <c r="D982" s="94"/>
      <c r="E982" s="94"/>
      <c r="F982" s="94"/>
      <c r="G982" s="94"/>
      <c r="H982" s="94"/>
    </row>
    <row r="983">
      <c r="A983" s="94"/>
      <c r="B983" s="94"/>
      <c r="C983" s="94"/>
      <c r="D983" s="94"/>
      <c r="E983" s="94"/>
      <c r="F983" s="94"/>
      <c r="G983" s="94"/>
      <c r="H983" s="94"/>
    </row>
    <row r="984">
      <c r="A984" s="94"/>
      <c r="B984" s="94"/>
      <c r="C984" s="94"/>
      <c r="D984" s="94"/>
      <c r="E984" s="94"/>
      <c r="F984" s="94"/>
      <c r="G984" s="94"/>
      <c r="H984" s="94"/>
    </row>
    <row r="985">
      <c r="A985" s="94"/>
      <c r="B985" s="94"/>
      <c r="C985" s="94"/>
      <c r="D985" s="94"/>
      <c r="E985" s="94"/>
      <c r="F985" s="94"/>
      <c r="G985" s="94"/>
      <c r="H985" s="94"/>
    </row>
    <row r="986">
      <c r="A986" s="94"/>
      <c r="B986" s="94"/>
      <c r="C986" s="94"/>
      <c r="D986" s="94"/>
      <c r="E986" s="94"/>
      <c r="F986" s="94"/>
      <c r="G986" s="94"/>
      <c r="H986" s="94"/>
    </row>
    <row r="987">
      <c r="A987" s="94"/>
      <c r="B987" s="94"/>
      <c r="C987" s="94"/>
      <c r="D987" s="94"/>
      <c r="E987" s="94"/>
      <c r="F987" s="94"/>
      <c r="G987" s="94"/>
      <c r="H987" s="94"/>
    </row>
    <row r="988">
      <c r="A988" s="94"/>
      <c r="B988" s="94"/>
      <c r="C988" s="94"/>
      <c r="D988" s="94"/>
      <c r="E988" s="94"/>
      <c r="F988" s="94"/>
      <c r="G988" s="94"/>
      <c r="H988" s="94"/>
    </row>
    <row r="989">
      <c r="A989" s="94"/>
      <c r="B989" s="94"/>
      <c r="C989" s="94"/>
      <c r="D989" s="94"/>
      <c r="E989" s="94"/>
      <c r="F989" s="94"/>
      <c r="G989" s="94"/>
      <c r="H989" s="94"/>
    </row>
    <row r="990">
      <c r="A990" s="94"/>
      <c r="B990" s="94"/>
      <c r="C990" s="94"/>
      <c r="D990" s="94"/>
      <c r="E990" s="94"/>
      <c r="F990" s="94"/>
      <c r="G990" s="94"/>
      <c r="H990" s="94"/>
    </row>
    <row r="991">
      <c r="A991" s="94"/>
      <c r="B991" s="94"/>
      <c r="C991" s="94"/>
      <c r="D991" s="94"/>
      <c r="E991" s="94"/>
      <c r="F991" s="94"/>
      <c r="G991" s="94"/>
      <c r="H991" s="94"/>
    </row>
    <row r="992">
      <c r="A992" s="94"/>
      <c r="B992" s="94"/>
      <c r="C992" s="94"/>
      <c r="D992" s="94"/>
      <c r="E992" s="94"/>
      <c r="F992" s="94"/>
      <c r="G992" s="94"/>
      <c r="H992" s="94"/>
    </row>
    <row r="993">
      <c r="A993" s="94"/>
      <c r="B993" s="94"/>
      <c r="C993" s="94"/>
      <c r="D993" s="94"/>
      <c r="E993" s="94"/>
      <c r="F993" s="94"/>
      <c r="G993" s="94"/>
      <c r="H993" s="94"/>
    </row>
    <row r="994">
      <c r="A994" s="94"/>
      <c r="B994" s="94"/>
      <c r="C994" s="94"/>
      <c r="D994" s="94"/>
      <c r="E994" s="94"/>
      <c r="F994" s="94"/>
      <c r="G994" s="94"/>
      <c r="H994" s="94"/>
    </row>
    <row r="995">
      <c r="A995" s="94"/>
      <c r="B995" s="94"/>
      <c r="C995" s="94"/>
      <c r="D995" s="94"/>
      <c r="E995" s="94"/>
      <c r="F995" s="94"/>
      <c r="G995" s="94"/>
      <c r="H995" s="94"/>
    </row>
    <row r="996">
      <c r="A996" s="94"/>
      <c r="B996" s="94"/>
      <c r="C996" s="94"/>
      <c r="D996" s="94"/>
      <c r="E996" s="94"/>
      <c r="F996" s="94"/>
      <c r="G996" s="94"/>
      <c r="H996" s="94"/>
    </row>
    <row r="997">
      <c r="A997" s="94"/>
      <c r="B997" s="94"/>
      <c r="C997" s="94"/>
      <c r="D997" s="94"/>
      <c r="E997" s="94"/>
      <c r="F997" s="94"/>
      <c r="G997" s="94"/>
      <c r="H997" s="94"/>
    </row>
    <row r="998">
      <c r="A998" s="94"/>
      <c r="B998" s="94"/>
      <c r="C998" s="94"/>
      <c r="D998" s="94"/>
      <c r="E998" s="94"/>
      <c r="F998" s="94"/>
      <c r="G998" s="94"/>
      <c r="H998" s="94"/>
    </row>
    <row r="999">
      <c r="A999" s="94"/>
      <c r="B999" s="94"/>
      <c r="C999" s="94"/>
      <c r="D999" s="94"/>
      <c r="E999" s="94"/>
      <c r="F999" s="94"/>
      <c r="G999" s="94"/>
      <c r="H999" s="94"/>
    </row>
    <row r="1000">
      <c r="A1000" s="94"/>
      <c r="B1000" s="94"/>
      <c r="C1000" s="94"/>
      <c r="D1000" s="94"/>
      <c r="E1000" s="94"/>
      <c r="F1000" s="94"/>
      <c r="G1000" s="94"/>
      <c r="H1000" s="94"/>
    </row>
    <row r="1001">
      <c r="A1001" s="94"/>
      <c r="B1001" s="94"/>
      <c r="C1001" s="94"/>
      <c r="D1001" s="94"/>
      <c r="E1001" s="94"/>
      <c r="F1001" s="94"/>
      <c r="G1001" s="94"/>
      <c r="H1001" s="94"/>
    </row>
    <row r="1002">
      <c r="A1002" s="94"/>
      <c r="B1002" s="94"/>
      <c r="C1002" s="94"/>
      <c r="D1002" s="94"/>
      <c r="E1002" s="94"/>
      <c r="F1002" s="94"/>
      <c r="G1002" s="94"/>
      <c r="H1002" s="94"/>
    </row>
    <row r="1003">
      <c r="A1003" s="94"/>
      <c r="B1003" s="94"/>
      <c r="C1003" s="94"/>
      <c r="D1003" s="94"/>
      <c r="E1003" s="94"/>
      <c r="F1003" s="94"/>
      <c r="G1003" s="94"/>
      <c r="H1003" s="94"/>
    </row>
    <row r="1004">
      <c r="A1004" s="94"/>
      <c r="B1004" s="94"/>
      <c r="C1004" s="94"/>
      <c r="D1004" s="94"/>
      <c r="E1004" s="94"/>
      <c r="F1004" s="94"/>
      <c r="G1004" s="94"/>
      <c r="H1004" s="94"/>
    </row>
    <row r="1005">
      <c r="A1005" s="94"/>
      <c r="B1005" s="94"/>
      <c r="C1005" s="94"/>
      <c r="D1005" s="94"/>
      <c r="E1005" s="94"/>
      <c r="F1005" s="94"/>
      <c r="G1005" s="94"/>
      <c r="H1005" s="94"/>
    </row>
    <row r="1006">
      <c r="A1006" s="94"/>
      <c r="B1006" s="94"/>
      <c r="C1006" s="94"/>
      <c r="D1006" s="94"/>
      <c r="E1006" s="94"/>
      <c r="F1006" s="94"/>
      <c r="G1006" s="94"/>
      <c r="H1006" s="94"/>
    </row>
    <row r="1007">
      <c r="A1007" s="94"/>
      <c r="B1007" s="94"/>
      <c r="C1007" s="94"/>
      <c r="D1007" s="94"/>
      <c r="E1007" s="94"/>
      <c r="F1007" s="94"/>
      <c r="G1007" s="94"/>
      <c r="H1007" s="94"/>
    </row>
    <row r="1008">
      <c r="A1008" s="94"/>
      <c r="B1008" s="94"/>
      <c r="C1008" s="94"/>
      <c r="D1008" s="94"/>
      <c r="E1008" s="94"/>
      <c r="F1008" s="94"/>
      <c r="G1008" s="94"/>
      <c r="H1008" s="94"/>
    </row>
    <row r="1009">
      <c r="A1009" s="94"/>
      <c r="B1009" s="94"/>
      <c r="C1009" s="94"/>
      <c r="D1009" s="94"/>
      <c r="E1009" s="94"/>
      <c r="F1009" s="94"/>
      <c r="G1009" s="94"/>
      <c r="H1009" s="94"/>
    </row>
    <row r="1010">
      <c r="A1010" s="94"/>
      <c r="B1010" s="94"/>
      <c r="C1010" s="94"/>
      <c r="D1010" s="94"/>
      <c r="E1010" s="94"/>
      <c r="F1010" s="94"/>
      <c r="G1010" s="94"/>
      <c r="H1010" s="94"/>
    </row>
    <row r="1011">
      <c r="A1011" s="94"/>
      <c r="B1011" s="94"/>
      <c r="C1011" s="94"/>
      <c r="D1011" s="94"/>
      <c r="E1011" s="94"/>
      <c r="F1011" s="94"/>
      <c r="G1011" s="94"/>
      <c r="H1011" s="94"/>
    </row>
    <row r="1012">
      <c r="A1012" s="94"/>
      <c r="B1012" s="94"/>
      <c r="C1012" s="94"/>
      <c r="D1012" s="94"/>
      <c r="E1012" s="94"/>
      <c r="F1012" s="94"/>
      <c r="G1012" s="94"/>
      <c r="H1012" s="94"/>
    </row>
    <row r="1013">
      <c r="A1013" s="94"/>
      <c r="B1013" s="94"/>
      <c r="C1013" s="94"/>
      <c r="D1013" s="94"/>
      <c r="E1013" s="94"/>
      <c r="F1013" s="94"/>
      <c r="G1013" s="94"/>
      <c r="H1013" s="94"/>
    </row>
    <row r="1014">
      <c r="A1014" s="94"/>
      <c r="B1014" s="94"/>
      <c r="C1014" s="94"/>
      <c r="D1014" s="94"/>
      <c r="E1014" s="94"/>
      <c r="F1014" s="94"/>
      <c r="G1014" s="94"/>
      <c r="H1014" s="94"/>
    </row>
  </sheetData>
  <mergeCells count="21">
    <mergeCell ref="B5:C5"/>
    <mergeCell ref="B6:C6"/>
    <mergeCell ref="B4:C4"/>
    <mergeCell ref="B7:C7"/>
    <mergeCell ref="A1:H1"/>
    <mergeCell ref="A2:H2"/>
    <mergeCell ref="A3:H3"/>
    <mergeCell ref="A4:A7"/>
    <mergeCell ref="D4:H4"/>
    <mergeCell ref="D5:H5"/>
    <mergeCell ref="D6:H6"/>
    <mergeCell ref="C13:D13"/>
    <mergeCell ref="E13:F13"/>
    <mergeCell ref="D7:H7"/>
    <mergeCell ref="A8:H8"/>
    <mergeCell ref="A9:H9"/>
    <mergeCell ref="A10:H10"/>
    <mergeCell ref="A11:H11"/>
    <mergeCell ref="A12:H12"/>
    <mergeCell ref="A13:B13"/>
    <mergeCell ref="G13:H13"/>
  </mergeCells>
  <hyperlinks>
    <hyperlink display="Adobe Firefly" location="AdobeFirefly!A1" ref="A15"/>
    <hyperlink display="Canva for Education" location="Canva!A1" ref="C15"/>
    <hyperlink display="Canva for Education" location="Canva!A1" ref="E15"/>
    <hyperlink display="Canva for Education" location="Canva!A1" ref="G15"/>
    <hyperlink display="Almanack" location="Almanack!A1" ref="A16"/>
    <hyperlink display="Khanmigo" location="Khanmigo!A1" ref="C16"/>
    <hyperlink display="Class Companion" location="ClassCompanion!A1" ref="E16"/>
    <hyperlink display="Class Companion" location="ClassCompanion!A1" ref="G16"/>
    <hyperlink display="Brainly" location="Brainly!A1" ref="A17"/>
    <hyperlink display="Class Companion" location="ClassCompanion!A1" ref="C17"/>
    <hyperlink display="Curipod" location="Curipod!A1" ref="E17"/>
    <hyperlink display="Curipod" location="Curipod!A1" ref="G17"/>
    <hyperlink display="Brisk Teaching" location="Brisk!A1" ref="A18"/>
    <hyperlink display="Curipod" location="Curipod!A1" ref="C18"/>
    <hyperlink display="Khanmigo" location="Khanmigo!A1" ref="E18"/>
    <hyperlink display="Flexi" location="Flexi!A1" ref="G18"/>
    <hyperlink display="Canva for Education" location="Canva!A1" ref="A19"/>
    <hyperlink display="Diffit" location="Diffit!A1" ref="C19"/>
    <hyperlink display="ThingLink" location="ThingLink!A1" ref="E19"/>
    <hyperlink display="Graded.Pro" location="GradedPro!A1" ref="G19"/>
    <hyperlink display="Chat GPT" location="ChatGPT!A1" ref="A20"/>
    <hyperlink display="Goblin.tools" location="GoblinTools!A1" ref="C20"/>
    <hyperlink display="Brainly" location="Brainly!A1" ref="E20"/>
    <hyperlink display="IXL Spark Studio" location="SparkStudio!A1" ref="G20"/>
    <hyperlink display="Class Companion" location="ClassCompanion!A1" ref="A21"/>
    <hyperlink display="Graded.Pro" location="GradedPro!A1" ref="C21"/>
    <hyperlink display="Brisk Teaching" location="Brisk!A1" ref="E21"/>
    <hyperlink display="Khanmigo" location="Khanmigo!A1" ref="G21"/>
    <hyperlink display="Copilot" location="Copilot!A1" ref="A22"/>
    <hyperlink display="Magic School" location="MagicSchool!A1" ref="C22"/>
    <hyperlink display="Code Breaker Byte" location="CodeBreaker!A1" ref="E22"/>
    <hyperlink display="MirrorTalk" location="MirrorTalk!A1" ref="G22"/>
    <hyperlink display="Curipod" location="Curipod!A1" ref="A23"/>
    <hyperlink display="School AI" location="'School AI'!A1" ref="C23"/>
    <hyperlink display="Diffit" location="Diffit!A1" ref="E23"/>
    <hyperlink display="Snorkl" location="Snorkl!A1" ref="G23"/>
    <hyperlink display="Diffit" location="Diffit!A1" ref="A24"/>
    <hyperlink display="TeachAid" location="TeachAid!A1" ref="C24"/>
    <hyperlink display="Goblin.tools" location="GoblinTools!A1" ref="E24"/>
    <hyperlink display="Textreader.ai" location="Textreader!A1" ref="G24"/>
    <hyperlink display="Eduaide" location="Eduaide!A1" ref="A25"/>
    <hyperlink display="Textreader.ai" location="Textreader!A1" ref="C25"/>
    <hyperlink display="Graded.Pro" location="GradedPro!A1" ref="E25"/>
    <hyperlink display="ThingLink" location="ThingLink!A1" ref="G25"/>
    <hyperlink display="Flexi" location="Flexi!A1" ref="A26"/>
    <hyperlink display="ThingLink" location="ThingLink!A1" ref="C26"/>
    <hyperlink display="Magic School" location="MagicSchool!A1" ref="E26"/>
    <hyperlink display="Gamma" location="Gamma!A1" ref="G26"/>
    <hyperlink display="Gamma" location="Gamma!A1" ref="A27"/>
    <hyperlink display="Brainly" location="Brainly!A1" ref="C27"/>
    <hyperlink display="School AI" location="'School AI'!A1" ref="E27"/>
    <hyperlink display="Adobe Firefly" location="AdobeFirefly!A1" ref="G27"/>
    <hyperlink display="Gemini" location="Gemini!A1" ref="A28"/>
    <hyperlink display="Flexi" location="Flexi!A1" ref="C28"/>
    <hyperlink display="TeachAid" location="TeachAid!A1" ref="E28"/>
    <hyperlink display="Brainly" location="Brainly!A1" ref="G28"/>
    <hyperlink display="Graded.Pro" location="GradedPro!A1" ref="A29"/>
    <hyperlink display="IXL Spark Studio" location="SparkStudio!A1" ref="C29"/>
    <hyperlink display="Textreader.ai" location="Textreader!A1" ref="E29"/>
    <hyperlink display="Brisk Teaching" location="Brisk!A1" ref="G29"/>
    <hyperlink display="Grammarly" location="Grammarly!A1" ref="A30"/>
    <hyperlink display="MirrorTalk" location="MirrorTalk!A1" ref="C30"/>
    <hyperlink display="Flexi" location="Flexi!A1" ref="E30"/>
    <hyperlink display="Character AI" location="CharacterAI!A1" ref="G30"/>
    <hyperlink display="Hugging Face" location="HuggingFace!A1" ref="A31"/>
    <hyperlink display="Snorkl" location="Snorkl!A1" ref="C31"/>
    <hyperlink display="IXL Spark Studio" location="SparkStudio!A1" ref="E31"/>
    <hyperlink display="Code Breaker Byte" location="CodeBreaker!A1" ref="G31"/>
    <hyperlink display="IXL Spark Studio" location="SparkStudio!A1" ref="A32"/>
    <hyperlink display="Spark Space" location="SparkSpace!A1" ref="C32"/>
    <hyperlink display="MirrorTalk" location="MirrorTalk!A1" ref="E32"/>
    <hyperlink display="Diffit" location="Diffit!A1" ref="G32"/>
    <hyperlink display="Khanmigo" location="Khanmigo!A1" ref="A33"/>
    <hyperlink display="Grammarly" location="Grammarly!A1" ref="C33"/>
    <hyperlink display="Snorkl" location="Snorkl!A1" ref="E33"/>
    <hyperlink display="Goblin.tools" location="GoblinTools!A1" ref="G33"/>
    <hyperlink display="Lingo Teach" location="LingoTeach!A1" ref="A34"/>
    <hyperlink display="Adobe Firefly" location="AdobeFirefly!A1" ref="C34"/>
    <hyperlink display="Spark Space" location="SparkSpace!A1" ref="E34"/>
    <hyperlink display="Hugging Face" location="HuggingFace!A1" ref="G34"/>
    <hyperlink display="Magic School" location="MagicSchool!A1" ref="A35"/>
    <hyperlink display="AI for Busy Readers" location="AIBusyReaders!A1" ref="C35"/>
    <hyperlink display="Grammarly" location="Grammarly!A1" ref="E35"/>
    <hyperlink display="Magic School" location="MagicSchool!A1" ref="G35"/>
    <hyperlink display="MirrorTalk" location="MirrorTalk!A1" ref="A36"/>
    <hyperlink display="Almanack" location="Almanack!A1" ref="C36"/>
    <hyperlink display="Adobe Firefly" location="AdobeFirefly!A1" ref="E36"/>
    <hyperlink display="Meta AI" location="MetaAI!A1" ref="G36"/>
    <hyperlink display="Napkin AI" location="NapkinAI!A1" ref="A37"/>
    <hyperlink display="Brisk Teaching" location="Brisk!A1" ref="C37"/>
    <hyperlink display="AI for Busy Readers" location="AIBusyReaders!A1" ref="E37"/>
    <hyperlink display="Perplexity" location="Perplexity!A1" ref="G37"/>
    <hyperlink display="Notebook LM" location="NotebookLM!A1" ref="A38"/>
    <hyperlink display="Character AI" location="CharacterAI!A1" ref="C38"/>
    <hyperlink display="Almanack" location="Almanack!A1" ref="E38"/>
    <hyperlink display="School AI" location="'School AI'!A1" ref="G38"/>
    <hyperlink display="Question Well" location="QuestionWell!A1" ref="A39"/>
    <hyperlink display="Chat GPT" location="ChatGPT!A1" ref="C39"/>
    <hyperlink display="Character AI" location="CharacterAI!A1" ref="E39"/>
    <hyperlink display="Sibme" location="Sibme!A1" ref="G39"/>
    <hyperlink display="Sibme" location="Sibme!A1" ref="A40"/>
    <hyperlink display="Claude" location="Claude!A1" ref="C40"/>
    <hyperlink display="Chat GPT" location="ChatGPT!A1" ref="E40"/>
    <hyperlink display="Spark Space" location="SparkSpace!A1" ref="G40"/>
    <hyperlink display="Snorkl" location="Snorkl!A1" ref="A41"/>
    <hyperlink display="Code Breaker Byte" location="CodeBreaker!A1" ref="C41"/>
    <hyperlink display="Claude" location="Claude!A1" ref="E41"/>
    <hyperlink display="TeachAid" location="TeachAid!A1" ref="G41"/>
    <hyperlink display="Spark Space" location="SparkSpace!A1" ref="A42"/>
    <hyperlink display="Copilot" location="Copilot!A1" ref="C42"/>
    <hyperlink display="Copilot" location="Copilot!A1" ref="E42"/>
    <hyperlink display="TeacherServer" location="TeacherServer!A1" ref="G42"/>
    <hyperlink display="Suno" location="Suno!A1" ref="A43"/>
    <hyperlink display="Craiyon" location="Craiyon!A1" ref="C43"/>
    <hyperlink display="Craiyon" location="Craiyon!A1" ref="E43"/>
    <hyperlink display="Udio" location="Udio!A1" ref="G43"/>
    <hyperlink display="TeachAid" location="TeachAid!A1" ref="A44"/>
    <hyperlink display="DeepSeek" location="DeepSeek!A1" ref="C44"/>
    <hyperlink display="DeepSeek" location="DeepSeek!A1" ref="E44"/>
    <hyperlink display="Grammarly" location="Grammarly!A1" ref="G44"/>
    <hyperlink display="TeacherServer" location="TeacherServer!A1" ref="A45"/>
    <hyperlink display="Eduaide" location="Eduaide!A1" ref="C45"/>
    <hyperlink display="Eduaide" location="Eduaide!A1" ref="E45"/>
    <hyperlink display="DeepSeek" location="DeepSeek!A1" ref="G45"/>
    <hyperlink display="Textreader.ai" location="Textreader!A1" ref="A46"/>
    <hyperlink display="Gamma" location="Gamma!A1" ref="C46"/>
    <hyperlink display="Gamma" location="Gamma!A1" ref="E46"/>
    <hyperlink display="Pica" location="Pica!A1" ref="G46"/>
    <hyperlink display="ThingLink" location="ThingLink!A1" ref="A47"/>
    <hyperlink display="Gauth" location="Gauth!A1" ref="C47"/>
    <hyperlink display="Gauth" location="Gauth!A1" ref="E47"/>
    <hyperlink display="AI for Busy Readers" location="AIBusyReaders!A1" ref="G47"/>
    <hyperlink display="Udio" location="Udio!A1" ref="A48"/>
    <hyperlink display="Gemini" location="Gemini!A1" ref="C48"/>
    <hyperlink display="Gemini" location="Gemini!A1" ref="E48"/>
    <hyperlink display="Chat GPT" location="ChatGPT!A1" ref="G48"/>
    <hyperlink display="ZeroGPT" location="ZeroGPT!A1" ref="A49"/>
    <hyperlink display="Hugging Face" location="HuggingFace!A1" ref="C49"/>
    <hyperlink display="Hugging Face" location="HuggingFace!A1" ref="E49"/>
    <hyperlink display="Napkin AI" location="NapkinAI!A1" ref="G49"/>
    <hyperlink display="AI for Busy Readers" location="AIBusyReaders!A1" ref="A50"/>
    <hyperlink display="Latimer" location="Latimer!A1" ref="C50"/>
    <hyperlink display="Latimer" location="Latimer!A1" ref="E50"/>
    <hyperlink display="Suno" location="Suno!A1" ref="G50"/>
    <hyperlink display="Character AI" location="CharacterAI!A1" ref="A51"/>
    <hyperlink display="Lingo Teach" location="LingoTeach!A1" ref="C51"/>
    <hyperlink display="Lingo Teach" location="LingoTeach!A1" ref="E51"/>
    <hyperlink display="Almanack" location="Almanack!A1" ref="G51"/>
    <hyperlink display="Claude" location="Claude!A1" ref="A52"/>
    <hyperlink display="Meta AI" location="MetaAI!A1" ref="C52"/>
    <hyperlink display="Meta AI" location="MetaAI!A1" ref="E52"/>
    <hyperlink display="Claude" location="Claude!A1" ref="G52"/>
    <hyperlink display="Code Breaker Byte" location="CodeBreaker!A1" ref="A53"/>
    <hyperlink display="Napkin AI" location="NapkinAI!A1" ref="C53"/>
    <hyperlink display="Napkin AI" location="NapkinAI!A1" ref="E53"/>
    <hyperlink display="Copilot" location="Copilot!A1" ref="G53"/>
    <hyperlink display="Craiyon" location="Craiyon!A1" ref="A54"/>
    <hyperlink display="Notebook LM" location="NotebookLM!A1" ref="C54"/>
    <hyperlink display="Notebook LM" location="NotebookLM!A1" ref="E54"/>
    <hyperlink display="Craiyon" location="Craiyon!A1" ref="G54"/>
    <hyperlink display="DeepSeek" location="DeepSeek!A1" ref="A55"/>
    <hyperlink display="Otter AI" location="OtterAI!A1" ref="C55"/>
    <hyperlink display="Otter AI" location="OtterAI!A1" ref="E55"/>
    <hyperlink display="Eduaide" location="Eduaide!A1" ref="G55"/>
    <hyperlink display="Goblin.tools" location="GoblinTools!A1" ref="A56"/>
    <hyperlink display="Perplexity" location="Perplexity!A1" ref="C56"/>
    <hyperlink display="Perplexity" location="Perplexity!A1" ref="E56"/>
    <hyperlink display="Gauth" location="Gauth!A1" ref="G56"/>
    <hyperlink display="Latimer" location="Latimer!A1" ref="A57"/>
    <hyperlink display="Pi" location="Pi!A1" ref="C57"/>
    <hyperlink display="Pi" location="Pi!A1" ref="E57"/>
    <hyperlink display="Gemini" location="Gemini!A1" ref="G57"/>
    <hyperlink display="Meta AI" location="MetaAI!A1" ref="A58"/>
    <hyperlink display="Pica" location="Pica!A1" ref="C58"/>
    <hyperlink display="Pica" location="Pica!A1" ref="E58"/>
    <hyperlink display="Latimer" location="Latimer!A1" ref="G58"/>
    <hyperlink display="Otter AI" location="OtterAI!A1" ref="A59"/>
    <hyperlink display="Question Well" location="QuestionWell!A1" ref="C59"/>
    <hyperlink display="Question Well" location="QuestionWell!A1" ref="E59"/>
    <hyperlink display="Lingo Teach" location="LingoTeach!A1" ref="G59"/>
    <hyperlink display="Perplexity" location="Perplexity!A1" ref="A60"/>
    <hyperlink display="Quillbot" location="Quillbot!A1" ref="C60"/>
    <hyperlink display="Quillbot" location="Quillbot!A1" ref="E60"/>
    <hyperlink display="Notebook LM" location="NotebookLM!A1" ref="G60"/>
    <hyperlink display="Pi" location="Pi!A1" ref="A61"/>
    <hyperlink display="Sibme" location="Sibme!A1" ref="C61"/>
    <hyperlink display="Sibme" location="Sibme!A1" ref="E61"/>
    <hyperlink display="Otter AI" location="OtterAI!A1" ref="G61"/>
    <hyperlink display="Pica" location="Pica!A1" ref="A62"/>
    <hyperlink display="Suno" location="Suno!A1" ref="C62"/>
    <hyperlink display="Suno" location="Suno!A1" ref="E62"/>
    <hyperlink display="Pi" location="Pi!A1" ref="G62"/>
    <hyperlink display="Quillbot" location="Quillbot!A1" ref="A63"/>
    <hyperlink display="TeacherServer" location="TeacherServer!A1" ref="C63"/>
    <hyperlink display="TeacherServer" location="TeacherServer!A1" ref="E63"/>
    <hyperlink display="Question Well" location="QuestionWell!A1" ref="G63"/>
    <hyperlink display="School AI" location="'School AI'!A1" ref="A64"/>
    <hyperlink display="Udio" location="Udio!A1" ref="C64"/>
    <hyperlink display="Udio" location="Udio!A1" ref="E64"/>
    <hyperlink display="Quillbot" location="Quillbot!A1" ref="G64"/>
    <hyperlink display="Gauth" location="Gauth!A1" ref="A65"/>
    <hyperlink display="ZeroGPT" location="ZeroGPT!A1" ref="C65"/>
    <hyperlink display="ZeroGPT" location="ZeroGPT!A1" ref="E65"/>
    <hyperlink display="ZeroGPT" location="ZeroGPT!A1" ref="G65"/>
  </hyperlinks>
  <printOptions gridLines="1" horizontalCentered="1"/>
  <pageMargins bottom="0.75" footer="0.0" header="0.0" left="0.7" right="0.7" top="0.75"/>
  <pageSetup fitToHeight="0" cellComments="atEnd" orientation="landscape" pageOrder="overThenDown"/>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00FF"/>
    <outlinePr summaryBelow="0" summaryRight="0"/>
  </sheetPr>
  <sheetViews>
    <sheetView workbookViewId="0"/>
  </sheetViews>
  <sheetFormatPr customHeight="1" defaultColWidth="12.63" defaultRowHeight="15.75"/>
  <cols>
    <col customWidth="1" min="1" max="1" width="17.63"/>
    <col customWidth="1" min="2" max="2" width="25.5"/>
    <col customWidth="1" min="3" max="3" width="28.5"/>
    <col customWidth="1" min="4" max="4" width="60.13"/>
    <col customWidth="1" min="5" max="5" width="56.75"/>
    <col customWidth="1" hidden="1" min="6" max="6" width="8.13"/>
  </cols>
  <sheetData>
    <row r="1">
      <c r="A1" s="67" t="s">
        <v>137</v>
      </c>
    </row>
    <row r="2">
      <c r="A2" s="180" t="s">
        <v>112</v>
      </c>
    </row>
    <row r="3">
      <c r="A3" s="111" t="s">
        <v>1076</v>
      </c>
    </row>
    <row r="4">
      <c r="A4" s="113"/>
      <c r="F4" s="114"/>
    </row>
    <row r="5">
      <c r="A5" s="115" t="s">
        <v>164</v>
      </c>
      <c r="B5" s="116">
        <f>sum(F16:F199)/Dropdowns!I2</f>
        <v>0.7316561845</v>
      </c>
      <c r="C5" s="117" t="str">
        <f t="shared" ref="C5:C6" si="1">IF(AND(B5 &gt;= 0, B5 &lt; 0.33), "FAIL", IF(AND(B5 &gt;= 0.33, B5 &lt;= 0.66), "WARNING", IF(AND(B5 &gt; 0.66, B5 &lt;= 1), "PASS", "")))
</f>
        <v>PASS</v>
      </c>
      <c r="D5" s="118" t="str">
        <f>IFERROR(__xludf.DUMMYFUNCTION("SPARKLINE(B5,{""charttype"",""bar"";""max"",1;""min"",0;""color1"",""#33a854""})"),"")</f>
        <v/>
      </c>
      <c r="E5" s="119" t="s">
        <v>1060</v>
      </c>
      <c r="F5" s="120"/>
    </row>
    <row r="6">
      <c r="A6" s="115" t="s">
        <v>166</v>
      </c>
      <c r="B6" s="116">
        <f>sum(F20,F30,F34,F37,F49,F51,F52,F56,F58,F70,F75,F85,F97,F102,F109,F114,F121,F122,F125,F127,F128,F130,F133,F136,F139,F140,F147,F148,F149,F150,F151,F165,F169,F173)/Dropdowns!M2</f>
        <v>0.7843137255</v>
      </c>
      <c r="C6" s="117" t="str">
        <f t="shared" si="1"/>
        <v>PASS</v>
      </c>
      <c r="D6" s="118" t="str">
        <f>IFERROR(__xludf.DUMMYFUNCTION("SPARKLINE(B6,{""charttype"",""bar"";""max"",1;""min"",0;""color1"",""#33a854""})"),"")</f>
        <v/>
      </c>
      <c r="E6" s="121" t="s">
        <v>167</v>
      </c>
      <c r="F6" s="114"/>
    </row>
    <row r="7">
      <c r="A7" s="113"/>
      <c r="B7" s="123" t="s">
        <v>140</v>
      </c>
      <c r="C7" s="124" t="s">
        <v>168</v>
      </c>
      <c r="E7" s="161"/>
      <c r="F7" s="114"/>
    </row>
    <row r="8">
      <c r="B8" s="123" t="s">
        <v>154</v>
      </c>
      <c r="C8" s="126" t="s">
        <v>1077</v>
      </c>
      <c r="E8" s="72"/>
      <c r="F8" s="114"/>
    </row>
    <row r="9">
      <c r="B9" s="123" t="s">
        <v>154</v>
      </c>
      <c r="C9" s="126" t="s">
        <v>1078</v>
      </c>
      <c r="E9" s="72"/>
      <c r="F9" s="114"/>
    </row>
    <row r="10">
      <c r="B10" s="123" t="s">
        <v>142</v>
      </c>
      <c r="C10" s="126" t="s">
        <v>1079</v>
      </c>
      <c r="E10" s="78"/>
      <c r="F10" s="114"/>
    </row>
    <row r="11">
      <c r="A11" s="113"/>
      <c r="F11" s="114"/>
    </row>
    <row r="12">
      <c r="A12" s="127" t="s">
        <v>173</v>
      </c>
      <c r="B12" s="50"/>
      <c r="C12" s="50"/>
      <c r="D12" s="50"/>
      <c r="E12" s="51"/>
      <c r="F12" s="114"/>
    </row>
    <row r="13">
      <c r="A13" s="162" t="s">
        <v>1080</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0.3333333333</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Fair</v>
      </c>
      <c r="B17" s="137"/>
      <c r="C17" s="138" t="s">
        <v>184</v>
      </c>
      <c r="D17" s="138" t="s">
        <v>185</v>
      </c>
      <c r="E17" s="165" t="s">
        <v>920</v>
      </c>
      <c r="F17" s="114">
        <f>if($E17=Dropdowns!$D3,Dropdowns!$D$1,if($E17=Dropdowns!$E3,Dropdowns!$E$1,if($E17=Dropdowns!$F3,Dropdowns!$F$1,if($E17=Dropdowns!$G3,Dropdowns!$G$1,"N/A"))))</f>
        <v>0</v>
      </c>
    </row>
    <row r="18">
      <c r="A18" s="136"/>
      <c r="B18" s="137"/>
      <c r="C18" s="140" t="s">
        <v>187</v>
      </c>
      <c r="D18" s="138" t="s">
        <v>188</v>
      </c>
      <c r="E18" s="165" t="s">
        <v>921</v>
      </c>
      <c r="F18" s="114">
        <f>if($E18=Dropdowns!$D4,Dropdowns!$D$1,if($E18=Dropdowns!$E4,Dropdowns!$E$1,if($E18=Dropdowns!$F4,Dropdowns!$F$1,if($E18=Dropdowns!$G4,Dropdowns!$G$1,"N/A"))))</f>
        <v>0</v>
      </c>
    </row>
    <row r="19">
      <c r="A19" s="142"/>
      <c r="B19" s="143"/>
      <c r="C19" s="144"/>
      <c r="D19" s="145"/>
      <c r="E19" s="166"/>
      <c r="F19" s="147"/>
    </row>
    <row r="20">
      <c r="A20" s="136">
        <f>sum(F20:F35)/Dropdowns!H6</f>
        <v>0.9166666667</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Best</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202</v>
      </c>
      <c r="F23" s="114">
        <f>if($E23=Dropdowns!$D9,Dropdowns!$D$1,if($E23=Dropdowns!$E9,Dropdowns!$E$1,if($E23=Dropdowns!$F9,Dropdowns!$F$1,if($E23=Dropdowns!$G9,Dropdowns!$G$1,"N/A"))))</f>
        <v>3</v>
      </c>
    </row>
    <row r="24">
      <c r="A24" s="136"/>
      <c r="B24" s="137"/>
      <c r="C24" s="138" t="s">
        <v>203</v>
      </c>
      <c r="D24" s="140" t="s">
        <v>204</v>
      </c>
      <c r="E24" s="167" t="s">
        <v>205</v>
      </c>
      <c r="F24" s="114">
        <f>if($E24=Dropdowns!$D10,Dropdowns!$D$1,if($E24=Dropdowns!$E10,Dropdowns!$E$1,if($E24=Dropdowns!$F10,Dropdowns!$F$1,if($E24=Dropdowns!$G10,Dropdowns!$G$1,"N/A"))))</f>
        <v>3</v>
      </c>
    </row>
    <row r="25">
      <c r="A25" s="136"/>
      <c r="B25" s="137"/>
      <c r="C25" s="138" t="s">
        <v>206</v>
      </c>
      <c r="D25" s="138" t="s">
        <v>207</v>
      </c>
      <c r="E25" s="165" t="s">
        <v>208</v>
      </c>
      <c r="F25" s="114">
        <f>if($E25=Dropdowns!$D11,Dropdowns!$D$1,if($E25=Dropdowns!$E11,Dropdowns!$E$1,if($E25=Dropdowns!$F11,Dropdowns!$F$1,if($E25=Dropdowns!$G11,Dropdowns!$G$1,"N/A"))))</f>
        <v>2</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217</v>
      </c>
      <c r="F28" s="114">
        <f>if($E28=Dropdowns!$D14,Dropdowns!$D$1,if($E28=Dropdowns!$E14,Dropdowns!$E$1,if($E28=Dropdowns!$F14,Dropdowns!$F$1,if($E28=Dropdowns!$G14,Dropdowns!$G$1,"N/A"))))</f>
        <v>2</v>
      </c>
    </row>
    <row r="29">
      <c r="A29" s="136"/>
      <c r="B29" s="137"/>
      <c r="C29" s="138" t="s">
        <v>218</v>
      </c>
      <c r="D29" s="138" t="s">
        <v>219</v>
      </c>
      <c r="E29" s="165" t="s">
        <v>751</v>
      </c>
      <c r="F29" s="114">
        <f>if($E29=Dropdowns!$D15,Dropdowns!$D$1,if($E29=Dropdowns!$E15,Dropdowns!$E$1,if($E29=Dropdowns!$F15,Dropdowns!$F$1,if($E29=Dropdowns!$G15,Dropdowns!$G$1,"N/A"))))</f>
        <v>2</v>
      </c>
    </row>
    <row r="30">
      <c r="A30" s="136"/>
      <c r="B30" s="174"/>
      <c r="C30" s="138" t="s">
        <v>221</v>
      </c>
      <c r="D30" s="138" t="s">
        <v>222</v>
      </c>
      <c r="E30" s="165" t="s">
        <v>223</v>
      </c>
      <c r="F30" s="114">
        <f>if($E30=Dropdowns!$D16,Dropdowns!$D$1,if($E30=Dropdowns!$E16,Dropdowns!$E$1,if($E30=Dropdowns!$F16,Dropdowns!$F$1,if($E30=Dropdowns!$G16,Dropdowns!$G$1,"N/A"))))</f>
        <v>3</v>
      </c>
    </row>
    <row r="31">
      <c r="A31" s="136"/>
      <c r="B31" s="137"/>
      <c r="C31" s="138" t="s">
        <v>224</v>
      </c>
      <c r="D31" s="138" t="s">
        <v>225</v>
      </c>
      <c r="E31" s="165" t="s">
        <v>226</v>
      </c>
      <c r="F31" s="114">
        <f>if($E31=Dropdowns!$D17,Dropdowns!$D$1,if($E31=Dropdowns!$E17,Dropdowns!$E$1,if($E31=Dropdowns!$F17,Dropdowns!$F$1,if($E31=Dropdowns!$G17,Dropdowns!$G$1,"N/A"))))</f>
        <v>3</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890</v>
      </c>
      <c r="F33" s="114">
        <f>if($E33=Dropdowns!$D19,Dropdowns!$D$1,if($E33=Dropdowns!$E19,Dropdowns!$E$1,if($E33=Dropdowns!$F19,Dropdowns!$F$1,if($E33=Dropdowns!$G19,Dropdowns!$G$1,"N/A"))))</f>
        <v>3</v>
      </c>
    </row>
    <row r="34">
      <c r="A34" s="136"/>
      <c r="B34" s="137"/>
      <c r="C34" s="138" t="s">
        <v>233</v>
      </c>
      <c r="D34" s="138" t="s">
        <v>234</v>
      </c>
      <c r="E34" s="165" t="s">
        <v>235</v>
      </c>
      <c r="F34" s="114">
        <f>if($E34=Dropdowns!$D20,Dropdowns!$D$1,if($E34=Dropdowns!$E20,Dropdowns!$E$1,if($E34=Dropdowns!$F20,Dropdowns!$F$1,if($E34=Dropdowns!$G20,Dropdowns!$G$1,"N/A"))))</f>
        <v>3</v>
      </c>
    </row>
    <row r="35">
      <c r="A35" s="136"/>
      <c r="B35" s="137"/>
      <c r="C35" s="138" t="s">
        <v>236</v>
      </c>
      <c r="D35" s="138" t="s">
        <v>237</v>
      </c>
      <c r="E35" s="165" t="s">
        <v>238</v>
      </c>
      <c r="F35" s="114">
        <f>if($E35=Dropdowns!$D21,Dropdowns!$D$1,if($E35=Dropdowns!$E21,Dropdowns!$E$1,if($E35=Dropdowns!$F21,Dropdowns!$F$1,if($E35=Dropdowns!$G21,Dropdowns!$G$1,"N/A"))))</f>
        <v>3</v>
      </c>
    </row>
    <row r="36">
      <c r="A36" s="142"/>
      <c r="B36" s="143"/>
      <c r="C36" s="148"/>
      <c r="D36" s="144"/>
      <c r="E36" s="166"/>
      <c r="F36" s="147"/>
    </row>
    <row r="37">
      <c r="A37" s="136">
        <f>sum(F37:F49)/Dropdowns!H23</f>
        <v>0.5641025641</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Average</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248</v>
      </c>
      <c r="F39" s="114">
        <f>if($E39=Dropdowns!$D25,Dropdowns!$D$1,if($E39=Dropdowns!$E25,Dropdowns!$E$1,if($E39=Dropdowns!$F25,Dropdowns!$F$1,if($E39=Dropdowns!$G25,Dropdowns!$G$1,"N/A"))))</f>
        <v>2</v>
      </c>
    </row>
    <row r="40">
      <c r="A40" s="136"/>
      <c r="B40" s="137"/>
      <c r="C40" s="138" t="s">
        <v>249</v>
      </c>
      <c r="D40" s="138" t="s">
        <v>250</v>
      </c>
      <c r="E40" s="165" t="s">
        <v>697</v>
      </c>
      <c r="F40" s="114">
        <f>if($E40=Dropdowns!$D26,Dropdowns!$D$1,if($E40=Dropdowns!$E26,Dropdowns!$E$1,if($E40=Dropdowns!$F26,Dropdowns!$F$1,if($E40=Dropdowns!$G26,Dropdowns!$G$1,"N/A"))))</f>
        <v>2</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699</v>
      </c>
      <c r="F42" s="114">
        <f>if($E42=Dropdowns!$D28,Dropdowns!$D$1,if($E42=Dropdowns!$E28,Dropdowns!$E$1,if($E42=Dropdowns!$F28,Dropdowns!$F$1,if($E42=Dropdowns!$G28,Dropdowns!$G$1,"N/A"))))</f>
        <v>2</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833</v>
      </c>
      <c r="F44" s="114">
        <f>if($E44=Dropdowns!$D30,Dropdowns!$D$1,if($E44=Dropdowns!$E30,Dropdowns!$E$1,if($E44=Dropdowns!$F30,Dropdowns!$F$1,if($E44=Dropdowns!$G30,Dropdowns!$G$1,"N/A"))))</f>
        <v>0</v>
      </c>
    </row>
    <row r="45">
      <c r="A45" s="136"/>
      <c r="B45" s="174"/>
      <c r="C45" s="138" t="s">
        <v>264</v>
      </c>
      <c r="D45" s="138" t="s">
        <v>265</v>
      </c>
      <c r="E45" s="165" t="s">
        <v>834</v>
      </c>
      <c r="F45" s="114">
        <f>if($E45=Dropdowns!$D31,Dropdowns!$D$1,if($E45=Dropdowns!$E31,Dropdowns!$E$1,if($E45=Dropdowns!$F31,Dropdowns!$F$1,if($E45=Dropdowns!$G31,Dropdowns!$G$1,"N/A"))))</f>
        <v>2</v>
      </c>
    </row>
    <row r="46">
      <c r="A46" s="136"/>
      <c r="B46" s="174"/>
      <c r="C46" s="138" t="s">
        <v>267</v>
      </c>
      <c r="D46" s="138" t="s">
        <v>268</v>
      </c>
      <c r="E46" s="165" t="s">
        <v>923</v>
      </c>
      <c r="F46" s="114">
        <f>if($E46=Dropdowns!$D32,Dropdowns!$D$1,if($E46=Dropdowns!$E32,Dropdowns!$E$1,if($E46=Dropdowns!$F32,Dropdowns!$F$1,if($E46=Dropdowns!$G32,Dropdowns!$G$1,"N/A"))))</f>
        <v>2</v>
      </c>
    </row>
    <row r="47">
      <c r="A47" s="136"/>
      <c r="B47" s="137"/>
      <c r="C47" s="138" t="s">
        <v>270</v>
      </c>
      <c r="D47" s="138" t="s">
        <v>271</v>
      </c>
      <c r="E47" s="165" t="s">
        <v>702</v>
      </c>
      <c r="F47" s="114">
        <f>if($E47=Dropdowns!$D33,Dropdowns!$D$1,if($E47=Dropdowns!$E33,Dropdowns!$E$1,if($E47=Dropdowns!$F33,Dropdowns!$F$1,if($E47=Dropdowns!$G33,Dropdowns!$G$1,"N/A"))))</f>
        <v>2</v>
      </c>
    </row>
    <row r="48">
      <c r="A48" s="136"/>
      <c r="B48" s="137"/>
      <c r="C48" s="138" t="s">
        <v>273</v>
      </c>
      <c r="D48" s="138" t="s">
        <v>274</v>
      </c>
      <c r="E48" s="165" t="s">
        <v>703</v>
      </c>
      <c r="F48" s="114">
        <f>if($E48=Dropdowns!$D34,Dropdowns!$D$1,if($E48=Dropdowns!$E34,Dropdowns!$E$1,if($E48=Dropdowns!$F34,Dropdowns!$F$1,if($E48=Dropdowns!$G34,Dropdowns!$G$1,"N/A"))))</f>
        <v>2</v>
      </c>
    </row>
    <row r="49">
      <c r="A49" s="136"/>
      <c r="B49" s="137"/>
      <c r="C49" s="138" t="s">
        <v>276</v>
      </c>
      <c r="D49" s="138" t="s">
        <v>277</v>
      </c>
      <c r="E49" s="165" t="s">
        <v>704</v>
      </c>
      <c r="F49" s="114">
        <f>if($E49=Dropdowns!$D35,Dropdowns!$D$1,if($E49=Dropdowns!$E35,Dropdowns!$E$1,if($E49=Dropdowns!$F35,Dropdowns!$F$1,if($E49=Dropdowns!$G35,Dropdowns!$G$1,"N/A"))))</f>
        <v>2</v>
      </c>
    </row>
    <row r="50">
      <c r="A50" s="142"/>
      <c r="B50" s="143"/>
      <c r="C50" s="144"/>
      <c r="D50" s="144"/>
      <c r="E50" s="166"/>
      <c r="F50" s="147"/>
    </row>
    <row r="51">
      <c r="A51" s="136">
        <f>sum(F51:F76)/Dropdowns!H37</f>
        <v>0.6666666667</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1081</v>
      </c>
      <c r="F56" s="114">
        <f>if($E56=Dropdowns!$D42,Dropdowns!$D$1,if($E56=Dropdowns!$E42,Dropdowns!$E$1,if($E56=Dropdowns!$F42,Dropdowns!$F$1,if($E56=Dropdowns!$G42,Dropdowns!$G$1,"N/A"))))</f>
        <v>2</v>
      </c>
    </row>
    <row r="57">
      <c r="A57" s="136"/>
      <c r="B57" s="137"/>
      <c r="C57" s="140" t="s">
        <v>298</v>
      </c>
      <c r="D57" s="140" t="s">
        <v>299</v>
      </c>
      <c r="E57" s="165" t="s">
        <v>835</v>
      </c>
      <c r="F57" s="114">
        <f>if($E57=Dropdowns!$D43,Dropdowns!$D$1,if($E57=Dropdowns!$E43,Dropdowns!$E$1,if($E57=Dropdowns!$F43,Dropdowns!$F$1,if($E57=Dropdowns!$G43,Dropdowns!$G$1,"N/A"))))</f>
        <v>3</v>
      </c>
    </row>
    <row r="58">
      <c r="A58" s="136"/>
      <c r="B58" s="137"/>
      <c r="C58" s="140" t="s">
        <v>301</v>
      </c>
      <c r="D58" s="140" t="s">
        <v>302</v>
      </c>
      <c r="E58" s="165" t="s">
        <v>1017</v>
      </c>
      <c r="F58" s="114">
        <f>if($E58=Dropdowns!$D44,Dropdowns!$D$1,if($E58=Dropdowns!$E44,Dropdowns!$E$1,if($E58=Dropdowns!$F44,Dropdowns!$F$1,if($E58=Dropdowns!$G44,Dropdowns!$G$1,"N/A"))))</f>
        <v>2</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327</v>
      </c>
      <c r="F66" s="114">
        <f>if($E66=Dropdowns!$D52,Dropdowns!$D$1,if($E66=Dropdowns!$E52,Dropdowns!$E$1,if($E66=Dropdowns!$F52,Dropdowns!$F$1,if($E66=Dropdowns!$G52,Dropdowns!$G$1,"N/A"))))</f>
        <v>3</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333</v>
      </c>
      <c r="F68" s="114">
        <f>if($E68=Dropdowns!$D54,Dropdowns!$D$1,if($E68=Dropdowns!$E54,Dropdowns!$E$1,if($E68=Dropdowns!$F54,Dropdowns!$F$1,if($E68=Dropdowns!$G54,Dropdowns!$G$1,"N/A"))))</f>
        <v>2</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803</v>
      </c>
      <c r="F70" s="114">
        <f>if($E70=Dropdowns!$D56,Dropdowns!$D$1,if($E70=Dropdowns!$E56,Dropdowns!$E$1,if($E70=Dropdowns!$F56,Dropdowns!$F$1,if($E70=Dropdowns!$G56,Dropdowns!$G$1,"N/A"))))</f>
        <v>2</v>
      </c>
    </row>
    <row r="71">
      <c r="A71" s="136"/>
      <c r="B71" s="137"/>
      <c r="C71" s="140" t="s">
        <v>340</v>
      </c>
      <c r="D71" s="140" t="s">
        <v>341</v>
      </c>
      <c r="E71" s="165" t="s">
        <v>342</v>
      </c>
      <c r="F71" s="114">
        <f>if($E71=Dropdowns!$D57,Dropdowns!$D$1,if($E71=Dropdowns!$E57,Dropdowns!$E$1,if($E71=Dropdowns!$F57,Dropdowns!$F$1,if($E71=Dropdowns!$G57,Dropdowns!$G$1,"N/A"))))</f>
        <v>2</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0.7777777778</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Good</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0.7575757576</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865</v>
      </c>
      <c r="F87" s="114">
        <f>if($E87=Dropdowns!$D73,Dropdowns!$D$1,if($E87=Dropdowns!$E73,Dropdowns!$E$1,if($E87=Dropdowns!$F73,Dropdowns!$F$1,if($E87=Dropdowns!$G73,Dropdowns!$G$1,"N/A"))))</f>
        <v>3</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401</v>
      </c>
      <c r="F92" s="114">
        <f>if($E92=Dropdowns!$D78,Dropdowns!$D$1,if($E92=Dropdowns!$E78,Dropdowns!$E$1,if($E92=Dropdowns!$F78,Dropdowns!$F$1,if($E92=Dropdowns!$G78,Dropdowns!$G$1,"N/A"))))</f>
        <v>2</v>
      </c>
    </row>
    <row r="93">
      <c r="A93" s="136"/>
      <c r="B93" s="137"/>
      <c r="C93" s="138" t="s">
        <v>402</v>
      </c>
      <c r="D93" s="138" t="s">
        <v>403</v>
      </c>
      <c r="E93" s="165" t="s">
        <v>404</v>
      </c>
      <c r="F93" s="114">
        <f>if($E93=Dropdowns!$D79,Dropdowns!$D$1,if($E93=Dropdowns!$E79,Dropdowns!$E$1,if($E93=Dropdowns!$F79,Dropdowns!$F$1,if($E93=Dropdowns!$G79,Dropdowns!$G$1,"N/A"))))</f>
        <v>2</v>
      </c>
    </row>
    <row r="94">
      <c r="A94" s="136"/>
      <c r="B94" s="137"/>
      <c r="C94" s="138" t="s">
        <v>405</v>
      </c>
      <c r="D94" s="138" t="s">
        <v>406</v>
      </c>
      <c r="E94" s="165" t="s">
        <v>407</v>
      </c>
      <c r="F94" s="114">
        <f>if($E94=Dropdowns!$D80,Dropdowns!$D$1,if($E94=Dropdowns!$E80,Dropdowns!$E$1,if($E94=Dropdowns!$F80,Dropdowns!$F$1,if($E94=Dropdowns!$G80,Dropdowns!$G$1,"N/A"))))</f>
        <v>2</v>
      </c>
    </row>
    <row r="95">
      <c r="A95" s="136"/>
      <c r="B95" s="137"/>
      <c r="C95" s="138" t="s">
        <v>408</v>
      </c>
      <c r="D95" s="138" t="s">
        <v>409</v>
      </c>
      <c r="E95" s="165" t="s">
        <v>925</v>
      </c>
      <c r="F95" s="114">
        <f>if($E95=Dropdowns!$D81,Dropdowns!$D$1,if($E95=Dropdowns!$E81,Dropdowns!$E$1,if($E95=Dropdowns!$F81,Dropdowns!$F$1,if($E95=Dropdowns!$G81,Dropdowns!$G$1,"N/A"))))</f>
        <v>3</v>
      </c>
    </row>
    <row r="96">
      <c r="A96" s="142"/>
      <c r="B96" s="143"/>
      <c r="C96" s="148"/>
      <c r="D96" s="144"/>
      <c r="E96" s="166"/>
      <c r="F96" s="147"/>
    </row>
    <row r="97">
      <c r="A97" s="136">
        <f>sum(F97:F112)/Dropdowns!H83</f>
        <v>0.7916666667</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Good</v>
      </c>
      <c r="B98" s="137"/>
      <c r="C98" s="138" t="s">
        <v>415</v>
      </c>
      <c r="D98" s="138" t="s">
        <v>416</v>
      </c>
      <c r="E98" s="165" t="s">
        <v>417</v>
      </c>
      <c r="F98" s="114">
        <f>if($E98=Dropdowns!$D84,Dropdowns!$D$1,if($E98=Dropdowns!$E84,Dropdowns!$E$1,if($E98=Dropdowns!$F84,Dropdowns!$F$1,if($E98=Dropdowns!$G84,Dropdowns!$G$1,"N/A"))))</f>
        <v>3</v>
      </c>
    </row>
    <row r="99">
      <c r="A99" s="136"/>
      <c r="B99" s="137"/>
      <c r="C99" s="138" t="s">
        <v>418</v>
      </c>
      <c r="D99" s="138" t="s">
        <v>419</v>
      </c>
      <c r="E99" s="165" t="s">
        <v>420</v>
      </c>
      <c r="F99" s="114">
        <f>if($E99=Dropdowns!$D85,Dropdowns!$D$1,if($E99=Dropdowns!$E85,Dropdowns!$E$1,if($E99=Dropdowns!$F85,Dropdowns!$F$1,if($E99=Dropdowns!$G85,Dropdowns!$G$1,"N/A"))))</f>
        <v>3</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759</v>
      </c>
      <c r="F101" s="114">
        <f>if($E101=Dropdowns!$D87,Dropdowns!$D$1,if($E101=Dropdowns!$E87,Dropdowns!$E$1,if($E101=Dropdowns!$F87,Dropdowns!$F$1,if($E101=Dropdowns!$G87,Dropdowns!$G$1,"N/A"))))</f>
        <v>2</v>
      </c>
    </row>
    <row r="102">
      <c r="A102" s="136"/>
      <c r="B102" s="137"/>
      <c r="C102" s="138" t="s">
        <v>427</v>
      </c>
      <c r="D102" s="138" t="s">
        <v>428</v>
      </c>
      <c r="E102" s="165" t="s">
        <v>841</v>
      </c>
      <c r="F102" s="114">
        <f>if($E102=Dropdowns!$D88,Dropdowns!$D$1,if($E102=Dropdowns!$E88,Dropdowns!$E$1,if($E102=Dropdowns!$F88,Dropdowns!$F$1,if($E102=Dropdowns!$G88,Dropdowns!$G$1,"N/A"))))</f>
        <v>2</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842</v>
      </c>
      <c r="F106" s="114">
        <f>if($E106=Dropdowns!$D92,Dropdowns!$D$1,if($E106=Dropdowns!$E92,Dropdowns!$E$1,if($E106=Dropdowns!$F92,Dropdowns!$F$1,if($E106=Dropdowns!$G92,Dropdowns!$G$1,"N/A"))))</f>
        <v>3</v>
      </c>
    </row>
    <row r="107">
      <c r="A107" s="136"/>
      <c r="B107" s="137"/>
      <c r="C107" s="138" t="s">
        <v>442</v>
      </c>
      <c r="D107" s="138" t="s">
        <v>443</v>
      </c>
      <c r="E107" s="165" t="s">
        <v>444</v>
      </c>
      <c r="F107" s="114">
        <f>if($E107=Dropdowns!$D93,Dropdowns!$D$1,if($E107=Dropdowns!$E93,Dropdowns!$E$1,if($E107=Dropdowns!$F93,Dropdowns!$F$1,if($E107=Dropdowns!$G93,Dropdowns!$G$1,"N/A"))))</f>
        <v>2</v>
      </c>
    </row>
    <row r="108">
      <c r="A108" s="136"/>
      <c r="B108" s="137"/>
      <c r="C108" s="138" t="s">
        <v>445</v>
      </c>
      <c r="D108" s="138" t="s">
        <v>446</v>
      </c>
      <c r="E108" s="165" t="s">
        <v>761</v>
      </c>
      <c r="F108" s="114">
        <f>if($E108=Dropdowns!$D94,Dropdowns!$D$1,if($E108=Dropdowns!$E94,Dropdowns!$E$1,if($E108=Dropdowns!$F94,Dropdowns!$F$1,if($E108=Dropdowns!$G94,Dropdowns!$G$1,"N/A"))))</f>
        <v>2</v>
      </c>
    </row>
    <row r="109">
      <c r="A109" s="136"/>
      <c r="B109" s="137"/>
      <c r="C109" s="138" t="s">
        <v>448</v>
      </c>
      <c r="D109" s="138" t="s">
        <v>449</v>
      </c>
      <c r="E109" s="165" t="s">
        <v>450</v>
      </c>
      <c r="F109" s="114">
        <f>if($E109=Dropdowns!$D95,Dropdowns!$D$1,if($E109=Dropdowns!$E95,Dropdowns!$E$1,if($E109=Dropdowns!$F95,Dropdowns!$F$1,if($E109=Dropdowns!$G95,Dropdowns!$G$1,"N/A"))))</f>
        <v>3</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5"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sum(F114:F118)/Dropdowns!H100</f>
        <v>0.6</v>
      </c>
      <c r="B114" s="137" t="s">
        <v>460</v>
      </c>
      <c r="C114" s="138" t="s">
        <v>461</v>
      </c>
      <c r="D114" s="140" t="s">
        <v>462</v>
      </c>
      <c r="E114" s="165" t="s">
        <v>809</v>
      </c>
      <c r="F114" s="114">
        <f>if($E114=Dropdowns!$D100,Dropdowns!$D$1,if($E114=Dropdowns!$E100,Dropdowns!$E$1,if($E114=Dropdowns!$F100,Dropdowns!$F$1,if($E114=Dropdowns!$G100,Dropdowns!$G$1,"N/A"))))</f>
        <v>2</v>
      </c>
    </row>
    <row r="115">
      <c r="A115" s="136" t="str">
        <f>IFS($A114&gt;=0.81, "Best", $A114&gt;=0.6, "Good", $A114&gt;=0.41, "Average", $A114&gt;=0.21, "Fair", TRUE, "Poor")</f>
        <v>Good</v>
      </c>
      <c r="B115" s="137"/>
      <c r="C115" s="140" t="s">
        <v>464</v>
      </c>
      <c r="D115" s="140" t="s">
        <v>465</v>
      </c>
      <c r="E115" s="165" t="s">
        <v>926</v>
      </c>
      <c r="F115" s="114">
        <f>if($E115=Dropdowns!$D101,Dropdowns!$D$1,if($E115=Dropdowns!$E101,Dropdowns!$E$1,if($E115=Dropdowns!$F101,Dropdowns!$F$1,if($E115=Dropdowns!$G101,Dropdowns!$G$1,"N/A"))))</f>
        <v>1</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0.8055555556</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Good</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485</v>
      </c>
      <c r="F122" s="114">
        <f>if($E122=Dropdowns!$D108,Dropdowns!$D$1,if($E122=Dropdowns!$E108,Dropdowns!$E$1,if($E122=Dropdowns!$F108,Dropdowns!$F$1,if($E122=Dropdowns!$G108,Dropdowns!$G$1,"N/A"))))</f>
        <v>3</v>
      </c>
    </row>
    <row r="123">
      <c r="A123" s="136"/>
      <c r="B123" s="137"/>
      <c r="C123" s="138" t="s">
        <v>486</v>
      </c>
      <c r="D123" s="138" t="s">
        <v>487</v>
      </c>
      <c r="E123" s="165" t="s">
        <v>488</v>
      </c>
      <c r="F123" s="114">
        <f>if($E123=Dropdowns!$D109,Dropdowns!$D$1,if($E123=Dropdowns!$E109,Dropdowns!$E$1,if($E123=Dropdowns!$F109,Dropdowns!$F$1,if($E123=Dropdowns!$G109,Dropdowns!$G$1,"N/A"))))</f>
        <v>2</v>
      </c>
    </row>
    <row r="124">
      <c r="A124" s="136"/>
      <c r="B124" s="137"/>
      <c r="C124" s="138" t="s">
        <v>489</v>
      </c>
      <c r="D124" s="138" t="s">
        <v>490</v>
      </c>
      <c r="E124" s="165" t="s">
        <v>812</v>
      </c>
      <c r="F124" s="114">
        <f>if($E124=Dropdowns!$D110,Dropdowns!$D$1,if($E124=Dropdowns!$E110,Dropdowns!$E$1,if($E124=Dropdowns!$F110,Dropdowns!$F$1,if($E124=Dropdowns!$G110,Dropdowns!$G$1,"N/A"))))</f>
        <v>2</v>
      </c>
    </row>
    <row r="125">
      <c r="A125" s="136"/>
      <c r="B125" s="137"/>
      <c r="C125" s="140" t="s">
        <v>492</v>
      </c>
      <c r="D125" s="138" t="s">
        <v>493</v>
      </c>
      <c r="E125" s="165" t="s">
        <v>494</v>
      </c>
      <c r="F125" s="114">
        <f>if($E125=Dropdowns!$D111,Dropdowns!$D$1,if($E125=Dropdowns!$E111,Dropdowns!$E$1,if($E125=Dropdowns!$F111,Dropdowns!$F$1,if($E125=Dropdowns!$G111,Dropdowns!$G$1,"N/A"))))</f>
        <v>3</v>
      </c>
    </row>
    <row r="126">
      <c r="A126" s="136"/>
      <c r="B126" s="137"/>
      <c r="C126" s="138" t="s">
        <v>495</v>
      </c>
      <c r="D126" s="138" t="s">
        <v>496</v>
      </c>
      <c r="E126" s="165" t="s">
        <v>813</v>
      </c>
      <c r="F126" s="114">
        <f>if($E126=Dropdowns!$D112,Dropdowns!$D$1,if($E126=Dropdowns!$E112,Dropdowns!$E$1,if($E126=Dropdowns!$F112,Dropdowns!$F$1,if($E126=Dropdowns!$G112,Dropdowns!$G$1,"N/A"))))</f>
        <v>2</v>
      </c>
    </row>
    <row r="127">
      <c r="A127" s="136"/>
      <c r="B127" s="137"/>
      <c r="C127" s="138" t="s">
        <v>498</v>
      </c>
      <c r="D127" s="138" t="s">
        <v>499</v>
      </c>
      <c r="E127" s="165" t="s">
        <v>500</v>
      </c>
      <c r="F127" s="114">
        <f>if($E127=Dropdowns!$D113,Dropdowns!$D$1,if($E127=Dropdowns!$E113,Dropdowns!$E$1,if($E127=Dropdowns!$F113,Dropdowns!$F$1,if($E127=Dropdowns!$G113,Dropdowns!$G$1,"N/A"))))</f>
        <v>3</v>
      </c>
    </row>
    <row r="128">
      <c r="A128" s="136"/>
      <c r="B128" s="137"/>
      <c r="C128" s="138" t="s">
        <v>501</v>
      </c>
      <c r="D128" s="138" t="s">
        <v>502</v>
      </c>
      <c r="E128" s="165" t="s">
        <v>503</v>
      </c>
      <c r="F128" s="114">
        <f>if($E128=Dropdowns!$D114,Dropdowns!$D$1,if($E128=Dropdowns!$E114,Dropdowns!$E$1,if($E128=Dropdowns!$F114,Dropdowns!$F$1,if($E128=Dropdowns!$G114,Dropdowns!$G$1,"N/A"))))</f>
        <v>3</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765</v>
      </c>
      <c r="F130" s="114">
        <f>if($E130=Dropdowns!$D116,Dropdowns!$D$1,if($E130=Dropdowns!$E116,Dropdowns!$E$1,if($E130=Dropdowns!$F116,Dropdowns!$F$1,if($E130=Dropdowns!$G116,Dropdowns!$G$1,"N/A"))))</f>
        <v>2</v>
      </c>
    </row>
    <row r="131">
      <c r="A131" s="136"/>
      <c r="B131" s="137"/>
      <c r="C131" s="138" t="s">
        <v>510</v>
      </c>
      <c r="D131" s="138" t="s">
        <v>511</v>
      </c>
      <c r="E131" s="165" t="s">
        <v>512</v>
      </c>
      <c r="F131" s="114">
        <f>if($E131=Dropdowns!$D117,Dropdowns!$D$1,if($E131=Dropdowns!$E117,Dropdowns!$E$1,if($E131=Dropdowns!$F117,Dropdowns!$F$1,if($E131=Dropdowns!$G117,Dropdowns!$G$1,"N/A"))))</f>
        <v>3</v>
      </c>
    </row>
    <row r="132">
      <c r="A132" s="142"/>
      <c r="B132" s="143"/>
      <c r="C132" s="144"/>
      <c r="D132" s="145"/>
      <c r="E132" s="166"/>
      <c r="F132" s="147"/>
    </row>
    <row r="133">
      <c r="A133" s="136">
        <f>sum(F133:F144)/Dropdowns!H119</f>
        <v>0.7222222222</v>
      </c>
      <c r="B133" s="137" t="s">
        <v>513</v>
      </c>
      <c r="C133" s="138" t="s">
        <v>514</v>
      </c>
      <c r="D133" s="138" t="s">
        <v>515</v>
      </c>
      <c r="E133" s="165" t="s">
        <v>516</v>
      </c>
      <c r="F133" s="114">
        <f>if($E133=Dropdowns!$D119,Dropdowns!$D$1,if($E133=Dropdowns!$E119,Dropdowns!$E$1,if($E133=Dropdowns!$F119,Dropdowns!$F$1,if($E133=Dropdowns!$G119,Dropdowns!$G$1,"N/A"))))</f>
        <v>2</v>
      </c>
    </row>
    <row r="134">
      <c r="A134" s="136" t="str">
        <f>IFS($A133&gt;=0.81, "Best", $A133&gt;=0.61, "Good", $A133&gt;=0.41, "Average", $A133&gt;=0.21, "Fair", TRUE, "Poor")</f>
        <v>Good</v>
      </c>
      <c r="B134" s="137"/>
      <c r="C134" s="138" t="s">
        <v>517</v>
      </c>
      <c r="D134" s="138" t="s">
        <v>518</v>
      </c>
      <c r="E134" s="165" t="s">
        <v>519</v>
      </c>
      <c r="F134" s="114">
        <f>if($E134=Dropdowns!$D120,Dropdowns!$D$1,if($E134=Dropdowns!$E120,Dropdowns!$E$1,if($E134=Dropdowns!$F120,Dropdowns!$F$1,if($E134=Dropdowns!$G120,Dropdowns!$G$1,"N/A"))))</f>
        <v>2</v>
      </c>
    </row>
    <row r="135">
      <c r="A135" s="136"/>
      <c r="B135" s="137"/>
      <c r="C135" s="138" t="s">
        <v>520</v>
      </c>
      <c r="D135" s="138" t="s">
        <v>521</v>
      </c>
      <c r="E135" s="165" t="s">
        <v>724</v>
      </c>
      <c r="F135" s="114">
        <f>if($E135=Dropdowns!$D121,Dropdowns!$D$1,if($E135=Dropdowns!$E121,Dropdowns!$E$1,if($E135=Dropdowns!$F121,Dropdowns!$F$1,if($E135=Dropdowns!$G121,Dropdowns!$G$1,"N/A"))))</f>
        <v>2</v>
      </c>
    </row>
    <row r="136">
      <c r="A136" s="136"/>
      <c r="B136" s="137"/>
      <c r="C136" s="138" t="s">
        <v>523</v>
      </c>
      <c r="D136" s="138" t="s">
        <v>524</v>
      </c>
      <c r="E136" s="165" t="s">
        <v>725</v>
      </c>
      <c r="F136" s="114">
        <f>if($E136=Dropdowns!$D122,Dropdowns!$D$1,if($E136=Dropdowns!$E122,Dropdowns!$E$1,if($E136=Dropdowns!$F122,Dropdowns!$F$1,if($E136=Dropdowns!$G122,Dropdowns!$G$1,"N/A"))))</f>
        <v>2</v>
      </c>
    </row>
    <row r="137">
      <c r="A137" s="136"/>
      <c r="B137" s="137"/>
      <c r="C137" s="138" t="s">
        <v>526</v>
      </c>
      <c r="D137" s="138" t="s">
        <v>527</v>
      </c>
      <c r="E137" s="165" t="s">
        <v>726</v>
      </c>
      <c r="F137" s="114">
        <f>if($E137=Dropdowns!$D123,Dropdowns!$D$1,if($E137=Dropdowns!$E123,Dropdowns!$E$1,if($E137=Dropdowns!$F123,Dropdowns!$F$1,if($E137=Dropdowns!$G123,Dropdowns!$G$1,"N/A"))))</f>
        <v>2</v>
      </c>
    </row>
    <row r="138">
      <c r="A138" s="136"/>
      <c r="B138" s="137"/>
      <c r="C138" s="140" t="s">
        <v>529</v>
      </c>
      <c r="D138" s="138" t="s">
        <v>530</v>
      </c>
      <c r="E138" s="165" t="s">
        <v>531</v>
      </c>
      <c r="F138" s="114">
        <f>if($E138=Dropdowns!$D124,Dropdowns!$D$1,if($E138=Dropdowns!$E124,Dropdowns!$E$1,if($E138=Dropdowns!$F124,Dropdowns!$F$1,if($E138=Dropdowns!$G124,Dropdowns!$G$1,"N/A"))))</f>
        <v>3</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537</v>
      </c>
      <c r="F140" s="114">
        <f>if($E140=Dropdowns!$D126,Dropdowns!$D$1,if($E140=Dropdowns!$E126,Dropdowns!$E$1,if($E140=Dropdowns!$F126,Dropdowns!$F$1,if($E140=Dropdowns!$G126,Dropdowns!$G$1,"N/A"))))</f>
        <v>2</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901</v>
      </c>
      <c r="F143" s="114">
        <f>if($E143=Dropdowns!$D129,Dropdowns!$D$1,if($E143=Dropdowns!$E129,Dropdowns!$E$1,if($E143=Dropdowns!$F129,Dropdowns!$F$1,if($E143=Dropdowns!$G129,Dropdowns!$G$1,"N/A"))))</f>
        <v>3</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0.6923076923</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Good</v>
      </c>
      <c r="B147" s="137"/>
      <c r="C147" s="138" t="s">
        <v>554</v>
      </c>
      <c r="D147" s="138" t="s">
        <v>555</v>
      </c>
      <c r="E147" s="165" t="s">
        <v>902</v>
      </c>
      <c r="F147" s="114">
        <f>if($E147=Dropdowns!$D133,Dropdowns!$D$1,if($E147=Dropdowns!$E133,Dropdowns!$E$1,if($E147=Dropdowns!$F133,Dropdowns!$F$1,if($E147=Dropdowns!$G133,Dropdowns!$G$1,"N/A"))))</f>
        <v>2</v>
      </c>
    </row>
    <row r="148">
      <c r="A148" s="136"/>
      <c r="B148" s="137"/>
      <c r="C148" s="138" t="s">
        <v>557</v>
      </c>
      <c r="D148" s="138" t="s">
        <v>558</v>
      </c>
      <c r="E148" s="165" t="s">
        <v>929</v>
      </c>
      <c r="F148" s="114">
        <f>if($E148=Dropdowns!$D134,Dropdowns!$D$1,if($E148=Dropdowns!$E134,Dropdowns!$E$1,if($E148=Dropdowns!$F134,Dropdowns!$F$1,if($E148=Dropdowns!$G134,Dropdowns!$G$1,"N/A"))))</f>
        <v>2</v>
      </c>
    </row>
    <row r="149">
      <c r="A149" s="136"/>
      <c r="B149" s="137"/>
      <c r="C149" s="140" t="s">
        <v>560</v>
      </c>
      <c r="D149" s="138" t="s">
        <v>561</v>
      </c>
      <c r="E149" s="165" t="s">
        <v>728</v>
      </c>
      <c r="F149" s="114">
        <f>if($E149=Dropdowns!$D135,Dropdowns!$D$1,if($E149=Dropdowns!$E135,Dropdowns!$E$1,if($E149=Dropdowns!$F135,Dropdowns!$F$1,if($E149=Dropdowns!$G135,Dropdowns!$G$1,"N/A"))))</f>
        <v>2</v>
      </c>
    </row>
    <row r="150">
      <c r="A150" s="136"/>
      <c r="B150" s="137"/>
      <c r="C150" s="138" t="s">
        <v>563</v>
      </c>
      <c r="D150" s="138" t="s">
        <v>564</v>
      </c>
      <c r="E150" s="165" t="s">
        <v>969</v>
      </c>
      <c r="F150" s="114">
        <f>if($E150=Dropdowns!$D136,Dropdowns!$D$1,if($E150=Dropdowns!$E136,Dropdowns!$E$1,if($E150=Dropdowns!$F136,Dropdowns!$F$1,if($E150=Dropdowns!$G136,Dropdowns!$G$1,"N/A"))))</f>
        <v>2</v>
      </c>
    </row>
    <row r="151">
      <c r="A151" s="136"/>
      <c r="B151" s="137"/>
      <c r="C151" s="138" t="s">
        <v>566</v>
      </c>
      <c r="D151" s="138" t="s">
        <v>567</v>
      </c>
      <c r="E151" s="165" t="s">
        <v>729</v>
      </c>
      <c r="F151" s="114">
        <f>if($E151=Dropdowns!$D137,Dropdowns!$D$1,if($E151=Dropdowns!$E137,Dropdowns!$E$1,if($E151=Dropdowns!$F137,Dropdowns!$F$1,if($E151=Dropdowns!$G137,Dropdowns!$G$1,"N/A"))))</f>
        <v>2</v>
      </c>
    </row>
    <row r="152">
      <c r="A152" s="136"/>
      <c r="B152" s="137"/>
      <c r="C152" s="138" t="s">
        <v>569</v>
      </c>
      <c r="D152" s="138" t="s">
        <v>570</v>
      </c>
      <c r="E152" s="165" t="s">
        <v>905</v>
      </c>
      <c r="F152" s="114">
        <f>if($E152=Dropdowns!$D138,Dropdowns!$D$1,if($E152=Dropdowns!$E138,Dropdowns!$E$1,if($E152=Dropdowns!$F138,Dropdowns!$F$1,if($E152=Dropdowns!$G138,Dropdowns!$G$1,"N/A"))))</f>
        <v>2</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772</v>
      </c>
      <c r="F154" s="114">
        <f>if($E154=Dropdowns!$D140,Dropdowns!$D$1,if($E154=Dropdowns!$E140,Dropdowns!$E$1,if($E154=Dropdowns!$F140,Dropdowns!$F$1,if($E154=Dropdowns!$G140,Dropdowns!$G$1,"N/A"))))</f>
        <v>2</v>
      </c>
    </row>
    <row r="155">
      <c r="A155" s="136"/>
      <c r="B155" s="137"/>
      <c r="C155" s="138" t="s">
        <v>578</v>
      </c>
      <c r="D155" s="138" t="s">
        <v>579</v>
      </c>
      <c r="E155" s="165" t="s">
        <v>817</v>
      </c>
      <c r="F155" s="114">
        <f>if($E155=Dropdowns!$D141,Dropdowns!$D$1,if($E155=Dropdowns!$E141,Dropdowns!$E$1,if($E155=Dropdowns!$F141,Dropdowns!$F$1,if($E155=Dropdowns!$G141,Dropdowns!$G$1,"N/A"))))</f>
        <v>2</v>
      </c>
    </row>
    <row r="156">
      <c r="A156" s="136"/>
      <c r="B156" s="137"/>
      <c r="C156" s="138" t="s">
        <v>581</v>
      </c>
      <c r="D156" s="138" t="s">
        <v>582</v>
      </c>
      <c r="E156" s="165" t="s">
        <v>583</v>
      </c>
      <c r="F156" s="114">
        <f>if($E156=Dropdowns!$D142,Dropdowns!$D$1,if($E156=Dropdowns!$E142,Dropdowns!$E$1,if($E156=Dropdowns!$F142,Dropdowns!$F$1,if($E156=Dropdowns!$G142,Dropdowns!$G$1,"N/A"))))</f>
        <v>3</v>
      </c>
    </row>
    <row r="157">
      <c r="A157" s="136"/>
      <c r="B157" s="137"/>
      <c r="C157" s="138" t="s">
        <v>584</v>
      </c>
      <c r="D157" s="138" t="s">
        <v>585</v>
      </c>
      <c r="E157" s="165" t="s">
        <v>819</v>
      </c>
      <c r="F157" s="114">
        <f>if($E157=Dropdowns!$D143,Dropdowns!$D$1,if($E157=Dropdowns!$E143,Dropdowns!$E$1,if($E157=Dropdowns!$F143,Dropdowns!$F$1,if($E157=Dropdowns!$G143,Dropdowns!$G$1,"N/A"))))</f>
        <v>2</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0.7692307692</v>
      </c>
      <c r="B160" s="137" t="s">
        <v>590</v>
      </c>
      <c r="C160" s="138" t="s">
        <v>591</v>
      </c>
      <c r="D160" s="138" t="s">
        <v>592</v>
      </c>
      <c r="E160" s="165" t="s">
        <v>593</v>
      </c>
      <c r="F160" s="114">
        <f>if($E160=Dropdowns!$D146,Dropdowns!$D$1,if($E160=Dropdowns!$E146,Dropdowns!$E$1,if($E160=Dropdowns!$F146,Dropdowns!$F$1,if($E160=Dropdowns!$G146,Dropdowns!$G$1,"N/A"))))</f>
        <v>3</v>
      </c>
    </row>
    <row r="161">
      <c r="A161" s="136" t="str">
        <f>IFS($A160&gt;=0.81, "Best", $A160&gt;=0.61, "Good", $A160&gt;=0.41, "Average", $A160&gt;=0.21, "Fair", TRUE, "Poor")</f>
        <v>Good</v>
      </c>
      <c r="B161" s="137"/>
      <c r="C161" s="138" t="s">
        <v>594</v>
      </c>
      <c r="D161" s="138" t="s">
        <v>595</v>
      </c>
      <c r="E161" s="165" t="s">
        <v>596</v>
      </c>
      <c r="F161" s="114">
        <f>if($E161=Dropdowns!$D147,Dropdowns!$D$1,if($E161=Dropdowns!$E147,Dropdowns!$E$1,if($E161=Dropdowns!$F147,Dropdowns!$F$1,if($E161=Dropdowns!$G147,Dropdowns!$G$1,"N/A"))))</f>
        <v>3</v>
      </c>
    </row>
    <row r="162">
      <c r="A162" s="136"/>
      <c r="B162" s="137"/>
      <c r="C162" s="138" t="s">
        <v>597</v>
      </c>
      <c r="D162" s="138" t="s">
        <v>598</v>
      </c>
      <c r="E162" s="165" t="s">
        <v>599</v>
      </c>
      <c r="F162" s="114">
        <f>if($E162=Dropdowns!$D148,Dropdowns!$D$1,if($E162=Dropdowns!$E148,Dropdowns!$E$1,if($E162=Dropdowns!$F148,Dropdowns!$F$1,if($E162=Dropdowns!$G148,Dropdowns!$G$1,"N/A"))))</f>
        <v>1</v>
      </c>
    </row>
    <row r="163">
      <c r="A163" s="136"/>
      <c r="B163" s="137"/>
      <c r="C163" s="138" t="s">
        <v>600</v>
      </c>
      <c r="D163" s="138" t="s">
        <v>601</v>
      </c>
      <c r="E163" s="165" t="s">
        <v>1082</v>
      </c>
      <c r="F163" s="114">
        <f>if($E163=Dropdowns!$D149,Dropdowns!$D$1,if($E163=Dropdowns!$E149,Dropdowns!$E$1,if($E163=Dropdowns!$F149,Dropdowns!$F$1,if($E163=Dropdowns!$G149,Dropdowns!$G$1,"N/A"))))</f>
        <v>1</v>
      </c>
    </row>
    <row r="164">
      <c r="A164" s="136"/>
      <c r="B164" s="137"/>
      <c r="C164" s="138" t="s">
        <v>603</v>
      </c>
      <c r="D164" s="138" t="s">
        <v>604</v>
      </c>
      <c r="E164" s="165" t="s">
        <v>734</v>
      </c>
      <c r="F164" s="114">
        <f>if($E164=Dropdowns!$D150,Dropdowns!$D$1,if($E164=Dropdowns!$E150,Dropdowns!$E$1,if($E164=Dropdowns!$F150,Dropdowns!$F$1,if($E164=Dropdowns!$G150,Dropdowns!$G$1,"N/A"))))</f>
        <v>2</v>
      </c>
    </row>
    <row r="165">
      <c r="A165" s="136"/>
      <c r="B165" s="137"/>
      <c r="C165" s="138" t="s">
        <v>606</v>
      </c>
      <c r="D165" s="138" t="s">
        <v>607</v>
      </c>
      <c r="E165" s="165" t="s">
        <v>608</v>
      </c>
      <c r="F165" s="114">
        <f>if($E165=Dropdowns!$D151,Dropdowns!$D$1,if($E165=Dropdowns!$E151,Dropdowns!$E$1,if($E165=Dropdowns!$F151,Dropdowns!$F$1,if($E165=Dropdowns!$G151,Dropdowns!$G$1,"N/A"))))</f>
        <v>3</v>
      </c>
    </row>
    <row r="166">
      <c r="A166" s="136"/>
      <c r="B166" s="137"/>
      <c r="C166" s="138" t="s">
        <v>609</v>
      </c>
      <c r="D166" s="138" t="s">
        <v>610</v>
      </c>
      <c r="E166" s="165" t="s">
        <v>611</v>
      </c>
      <c r="F166" s="114">
        <f>if($E166=Dropdowns!$D152,Dropdowns!$D$1,if($E166=Dropdowns!$E152,Dropdowns!$E$1,if($E166=Dropdowns!$F152,Dropdowns!$F$1,if($E166=Dropdowns!$G152,Dropdowns!$G$1,"N/A"))))</f>
        <v>3</v>
      </c>
    </row>
    <row r="167">
      <c r="A167" s="136"/>
      <c r="B167" s="137"/>
      <c r="C167" s="138" t="s">
        <v>612</v>
      </c>
      <c r="D167" s="138" t="s">
        <v>613</v>
      </c>
      <c r="E167" s="165" t="s">
        <v>820</v>
      </c>
      <c r="F167" s="114">
        <f>if($E167=Dropdowns!$D153,Dropdowns!$D$1,if($E167=Dropdowns!$E153,Dropdowns!$E$1,if($E167=Dropdowns!$F153,Dropdowns!$F$1,if($E167=Dropdowns!$G153,Dropdowns!$G$1,"N/A"))))</f>
        <v>2</v>
      </c>
    </row>
    <row r="168">
      <c r="A168" s="136"/>
      <c r="B168" s="137"/>
      <c r="C168" s="138" t="s">
        <v>615</v>
      </c>
      <c r="D168" s="138" t="s">
        <v>616</v>
      </c>
      <c r="E168" s="165" t="s">
        <v>849</v>
      </c>
      <c r="F168" s="114">
        <f>if($E168=Dropdowns!$D154,Dropdowns!$D$1,if($E168=Dropdowns!$E154,Dropdowns!$E$1,if($E168=Dropdowns!$F154,Dropdowns!$F$1,if($E168=Dropdowns!$G154,Dropdowns!$G$1,"N/A"))))</f>
        <v>2</v>
      </c>
    </row>
    <row r="169">
      <c r="A169" s="136"/>
      <c r="B169" s="137"/>
      <c r="C169" s="138" t="s">
        <v>618</v>
      </c>
      <c r="D169" s="138" t="s">
        <v>619</v>
      </c>
      <c r="E169" s="165" t="s">
        <v>989</v>
      </c>
      <c r="F169" s="114">
        <f>if($E169=Dropdowns!$D155,Dropdowns!$D$1,if($E169=Dropdowns!$E155,Dropdowns!$E$1,if($E169=Dropdowns!$F155,Dropdowns!$F$1,if($E169=Dropdowns!$G155,Dropdowns!$G$1,"N/A"))))</f>
        <v>3</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876</v>
      </c>
      <c r="F171" s="114">
        <f>if($E171=Dropdowns!$D157,Dropdowns!$D$1,if($E171=Dropdowns!$E157,Dropdowns!$E$1,if($E171=Dropdowns!$F157,Dropdowns!$F$1,if($E171=Dropdowns!$G157,Dropdowns!$G$1,"N/A"))))</f>
        <v>3</v>
      </c>
    </row>
    <row r="172">
      <c r="A172" s="136"/>
      <c r="B172" s="137"/>
      <c r="C172" s="138" t="s">
        <v>627</v>
      </c>
      <c r="D172" s="138" t="s">
        <v>628</v>
      </c>
      <c r="E172" s="165" t="s">
        <v>629</v>
      </c>
      <c r="F172" s="114">
        <f>if($E172=Dropdowns!$D158,Dropdowns!$D$1,if($E172=Dropdowns!$E158,Dropdowns!$E$1,if($E172=Dropdowns!$F158,Dropdowns!$F$1,if($E172=Dropdowns!$G158,Dropdowns!$G$1,"N/A"))))</f>
        <v>2</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735</v>
      </c>
      <c r="F178" s="114">
        <f>if($E178=Dropdowns!$D164,Dropdowns!$D$1,if($E178=Dropdowns!$E164,Dropdowns!$E$1,if($E178=Dropdowns!$F164,Dropdowns!$F$1,if($E178=Dropdowns!$G164,Dropdowns!$G$1,"N/A"))))</f>
        <v>2</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653</v>
      </c>
      <c r="F180" s="114">
        <f>if($E180=Dropdowns!$D166,Dropdowns!$D$1,if($E180=Dropdowns!$E166,Dropdowns!$E$1,if($E180=Dropdowns!$F166,Dropdowns!$F$1,if($E180=Dropdowns!$G166,Dropdowns!$G$1,"N/A"))))</f>
        <v>3</v>
      </c>
    </row>
    <row r="181">
      <c r="A181" s="136"/>
      <c r="B181" s="137"/>
      <c r="C181" s="138" t="s">
        <v>654</v>
      </c>
      <c r="D181" s="138" t="s">
        <v>655</v>
      </c>
      <c r="E181" s="165" t="s">
        <v>656</v>
      </c>
      <c r="F181" s="114">
        <f>if($E181=Dropdowns!$D167,Dropdowns!$D$1,if($E181=Dropdowns!$E167,Dropdowns!$E$1,if($E181=Dropdowns!$F167,Dropdowns!$F$1,if($E181=Dropdowns!$G167,Dropdowns!$G$1,"N/A"))))</f>
        <v>3</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821</v>
      </c>
      <c r="F183" s="114">
        <f>if($E183=Dropdowns!$D169,Dropdowns!$D$1,if($E183=Dropdowns!$E169,Dropdowns!$E$1,if($E183=Dropdowns!$F169,Dropdowns!$F$1,if($E183=Dropdowns!$G169,Dropdowns!$G$1,"N/A"))))</f>
        <v>2</v>
      </c>
    </row>
    <row r="184">
      <c r="A184" s="136"/>
      <c r="B184" s="137"/>
      <c r="C184" s="138" t="s">
        <v>663</v>
      </c>
      <c r="D184" s="138" t="s">
        <v>664</v>
      </c>
      <c r="E184" s="165" t="s">
        <v>736</v>
      </c>
      <c r="F184" s="114">
        <f>if($E184=Dropdowns!$D170,Dropdowns!$D$1,if($E184=Dropdowns!$E170,Dropdowns!$E$1,if($E184=Dropdowns!$F170,Dropdowns!$F$1,if($E184=Dropdowns!$G170,Dropdowns!$G$1,"N/A"))))</f>
        <v>2</v>
      </c>
    </row>
    <row r="185">
      <c r="A185" s="136"/>
      <c r="B185" s="137"/>
      <c r="C185" s="138" t="s">
        <v>666</v>
      </c>
      <c r="D185" s="138" t="s">
        <v>667</v>
      </c>
      <c r="E185" s="165" t="s">
        <v>668</v>
      </c>
      <c r="F185" s="114">
        <f>if($E185=Dropdowns!$D171,Dropdowns!$D$1,if($E185=Dropdowns!$E171,Dropdowns!$E$1,if($E185=Dropdowns!$F171,Dropdowns!$F$1,if($E185=Dropdowns!$G171,Dropdowns!$G$1,"N/A"))))</f>
        <v>2</v>
      </c>
    </row>
    <row r="186">
      <c r="A186" s="113"/>
      <c r="B186" s="129"/>
      <c r="C186" s="130"/>
      <c r="D186" s="151"/>
      <c r="E186" s="131"/>
      <c r="F186" s="114"/>
    </row>
    <row r="187">
      <c r="A187" s="152" t="s">
        <v>669</v>
      </c>
      <c r="F187" s="114"/>
    </row>
    <row r="188">
      <c r="A188" s="170" t="s">
        <v>1083</v>
      </c>
      <c r="B188" s="138"/>
      <c r="C188" s="130"/>
      <c r="D188" s="154" t="s">
        <v>671</v>
      </c>
      <c r="E188" s="131"/>
      <c r="F188" s="114"/>
    </row>
    <row r="189">
      <c r="A189" s="170" t="s">
        <v>1084</v>
      </c>
      <c r="B189" s="138"/>
      <c r="C189" s="155"/>
      <c r="D189" s="154" t="s">
        <v>673</v>
      </c>
      <c r="E189" s="131"/>
      <c r="F189" s="114"/>
    </row>
    <row r="190">
      <c r="A190" s="176"/>
      <c r="B190" s="138"/>
      <c r="C190" s="130"/>
      <c r="D190" s="156" t="s">
        <v>675</v>
      </c>
      <c r="E190" s="131"/>
      <c r="F190" s="114"/>
    </row>
    <row r="191">
      <c r="A191" s="176"/>
      <c r="B191" s="138"/>
      <c r="C191" s="130"/>
      <c r="D191" s="154" t="s">
        <v>677</v>
      </c>
      <c r="E191" s="131"/>
      <c r="F191" s="114"/>
    </row>
    <row r="192">
      <c r="A192" s="176"/>
      <c r="B192" s="138"/>
      <c r="C192" s="130"/>
      <c r="D192" s="154" t="s">
        <v>679</v>
      </c>
      <c r="E192" s="131"/>
      <c r="F192" s="114"/>
    </row>
    <row r="193">
      <c r="A193" s="176"/>
      <c r="B193" s="129"/>
      <c r="C193" s="155"/>
      <c r="D193" s="151"/>
      <c r="E193" s="131"/>
      <c r="F193" s="114"/>
    </row>
    <row r="194">
      <c r="A194" s="176"/>
      <c r="B194" s="129"/>
      <c r="C194" s="155"/>
      <c r="D194" s="151"/>
      <c r="E194" s="131"/>
      <c r="F194" s="114"/>
    </row>
    <row r="195">
      <c r="A195" s="157"/>
      <c r="B195" s="129"/>
      <c r="C195" s="155"/>
      <c r="D195" s="151"/>
      <c r="E195" s="131"/>
      <c r="F195" s="114"/>
    </row>
    <row r="196">
      <c r="A196" s="157" t="s">
        <v>63</v>
      </c>
      <c r="B196" s="158" t="s">
        <v>680</v>
      </c>
      <c r="C196" s="155"/>
      <c r="D196" s="151"/>
      <c r="E196" s="131"/>
      <c r="F196" s="114"/>
    </row>
    <row r="197">
      <c r="A197" s="157" t="s">
        <v>681</v>
      </c>
      <c r="B197" s="159" t="s">
        <v>682</v>
      </c>
      <c r="F197" s="114"/>
    </row>
    <row r="198">
      <c r="A198" s="157"/>
      <c r="B198" s="129"/>
      <c r="C198" s="155"/>
      <c r="D198" s="151"/>
      <c r="E198" s="131"/>
      <c r="F198" s="114"/>
    </row>
    <row r="199">
      <c r="A199" s="157"/>
      <c r="B199" s="129"/>
      <c r="C199" s="155"/>
      <c r="D199" s="151"/>
      <c r="E199" s="131"/>
      <c r="F199" s="114"/>
    </row>
  </sheetData>
  <mergeCells count="15">
    <mergeCell ref="C8:D8"/>
    <mergeCell ref="C9:D9"/>
    <mergeCell ref="C10:D10"/>
    <mergeCell ref="A11:E11"/>
    <mergeCell ref="A12:E12"/>
    <mergeCell ref="A13:E13"/>
    <mergeCell ref="A187:E187"/>
    <mergeCell ref="B197:E197"/>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3" priority="11" operator="between">
      <formula>"101%"</formula>
      <formula>"66%"</formula>
    </cfRule>
  </conditionalFormatting>
  <conditionalFormatting sqref="B5:B6">
    <cfRule type="cellIs" dxfId="5" priority="12" operator="between">
      <formula>"67%"</formula>
      <formula>"32%"</formula>
    </cfRule>
  </conditionalFormatting>
  <conditionalFormatting sqref="B5:B6">
    <cfRule type="cellIs" dxfId="7" priority="13" operator="lessThanOrEqual">
      <formula>"33%"</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B7:B10">
      <formula1>"✅ Yes,🚫 No,⚠️ Under 18 With Parent Consent Only,🟠 With caution,⚠️ With caution, Parent consent for under 13,⚠️ With caution, Parent consent for 11-15,✅ Safe for 16+"</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D190"/>
    <hyperlink r:id="rId7" ref="D191"/>
    <hyperlink r:id="rId8" ref="D192"/>
    <hyperlink r:id="rId9" ref="B196"/>
  </hyperlinks>
  <drawing r:id="rId10"/>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00FF"/>
    <outlinePr summaryBelow="0" summaryRight="0"/>
  </sheetPr>
  <sheetViews>
    <sheetView workbookViewId="0"/>
  </sheetViews>
  <sheetFormatPr customHeight="1" defaultColWidth="12.63" defaultRowHeight="15.75"/>
  <cols>
    <col customWidth="1" min="1" max="1" width="17.63"/>
    <col customWidth="1" min="2" max="2" width="25.5"/>
    <col customWidth="1" min="3" max="3" width="28.5"/>
    <col customWidth="1" min="4" max="4" width="60.13"/>
    <col customWidth="1" min="5" max="5" width="56.75"/>
    <col customWidth="1" hidden="1" min="6" max="6" width="8.13"/>
  </cols>
  <sheetData>
    <row r="1">
      <c r="A1" s="67" t="s">
        <v>137</v>
      </c>
    </row>
    <row r="2">
      <c r="A2" s="180" t="s">
        <v>116</v>
      </c>
    </row>
    <row r="3">
      <c r="A3" s="111" t="s">
        <v>1085</v>
      </c>
    </row>
    <row r="4">
      <c r="A4" s="113"/>
      <c r="F4" s="114"/>
    </row>
    <row r="5">
      <c r="A5" s="115" t="s">
        <v>164</v>
      </c>
      <c r="B5" s="116">
        <f>sum(F16:F199)/Dropdowns!I2</f>
        <v>0.7589098532</v>
      </c>
      <c r="C5" s="117" t="str">
        <f t="shared" ref="C5:C6" si="1">IF(AND(B5 &gt;= 0, B5 &lt; 0.33), "FAIL", IF(AND(B5 &gt;= 0.33, B5 &lt;= 0.66), "WARNING", IF(AND(B5 &gt; 0.66, B5 &lt;= 1), "PASS", "")))
</f>
        <v>PASS</v>
      </c>
      <c r="D5" s="118" t="str">
        <f>IFERROR(__xludf.DUMMYFUNCTION("SPARKLINE(B5,{""charttype"",""bar"";""max"",1;""min"",0;""color1"",""#33a854""})"),"")</f>
        <v/>
      </c>
      <c r="E5" s="119" t="s">
        <v>1086</v>
      </c>
      <c r="F5" s="120"/>
    </row>
    <row r="6">
      <c r="A6" s="115" t="s">
        <v>166</v>
      </c>
      <c r="B6" s="116">
        <f>sum(F20,F30,F34,F37,F49,F51,F52,F56,F58,F70,F75,F85,F97,F102,F109,F114,F121,F122,F125,F127,F128,F130,F133,F136,F139,F140,F147,F148,F149,F150,F151,F165,F169,F173)/Dropdowns!M2</f>
        <v>0.8529411765</v>
      </c>
      <c r="C6" s="117" t="str">
        <f t="shared" si="1"/>
        <v>PASS</v>
      </c>
      <c r="D6" s="118" t="str">
        <f>IFERROR(__xludf.DUMMYFUNCTION("SPARKLINE(B6,{""charttype"",""bar"";""max"",1;""min"",0;""color1"",""#33a854""})"),"")</f>
        <v/>
      </c>
      <c r="E6" s="121" t="s">
        <v>167</v>
      </c>
      <c r="F6" s="114"/>
    </row>
    <row r="7">
      <c r="A7" s="113"/>
      <c r="B7" s="123" t="s">
        <v>140</v>
      </c>
      <c r="C7" s="124" t="s">
        <v>168</v>
      </c>
      <c r="E7" s="161"/>
      <c r="F7" s="114"/>
    </row>
    <row r="8">
      <c r="B8" s="123" t="s">
        <v>142</v>
      </c>
      <c r="C8" s="126" t="s">
        <v>1087</v>
      </c>
      <c r="E8" s="72"/>
      <c r="F8" s="114"/>
    </row>
    <row r="9">
      <c r="B9" s="123" t="s">
        <v>142</v>
      </c>
      <c r="C9" s="126" t="s">
        <v>1088</v>
      </c>
      <c r="E9" s="72"/>
      <c r="F9" s="114"/>
    </row>
    <row r="10">
      <c r="B10" s="123" t="s">
        <v>142</v>
      </c>
      <c r="C10" s="126" t="s">
        <v>1089</v>
      </c>
      <c r="E10" s="78"/>
      <c r="F10" s="114"/>
    </row>
    <row r="11">
      <c r="A11" s="113"/>
      <c r="F11" s="114"/>
    </row>
    <row r="12">
      <c r="A12" s="127" t="s">
        <v>173</v>
      </c>
      <c r="B12" s="50"/>
      <c r="C12" s="50"/>
      <c r="D12" s="50"/>
      <c r="E12" s="51"/>
      <c r="F12" s="114"/>
    </row>
    <row r="13">
      <c r="A13" s="162" t="s">
        <v>1090</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1</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Best</v>
      </c>
      <c r="B17" s="137"/>
      <c r="C17" s="138" t="s">
        <v>184</v>
      </c>
      <c r="D17" s="138" t="s">
        <v>185</v>
      </c>
      <c r="E17" s="164" t="s">
        <v>186</v>
      </c>
      <c r="F17" s="114">
        <f>if($E17=Dropdowns!$D3,Dropdowns!$D$1,if($E17=Dropdowns!$E3,Dropdowns!$E$1,if($E17=Dropdowns!$F3,Dropdowns!$F$1,if($E17=Dropdowns!$G3,Dropdowns!$G$1,"N/A"))))</f>
        <v>3</v>
      </c>
    </row>
    <row r="18">
      <c r="A18" s="136"/>
      <c r="B18" s="137"/>
      <c r="C18" s="140" t="s">
        <v>187</v>
      </c>
      <c r="D18" s="138" t="s">
        <v>188</v>
      </c>
      <c r="E18" s="164" t="s">
        <v>189</v>
      </c>
      <c r="F18" s="114">
        <f>if($E18=Dropdowns!$D4,Dropdowns!$D$1,if($E18=Dropdowns!$E4,Dropdowns!$E$1,if($E18=Dropdowns!$F4,Dropdowns!$F$1,if($E18=Dropdowns!$G4,Dropdowns!$G$1,"N/A"))))</f>
        <v>3</v>
      </c>
    </row>
    <row r="19">
      <c r="A19" s="142"/>
      <c r="B19" s="143"/>
      <c r="C19" s="144"/>
      <c r="D19" s="145"/>
      <c r="E19" s="166"/>
      <c r="F19" s="147"/>
    </row>
    <row r="20">
      <c r="A20" s="136">
        <f>sum(F20:F35)/Dropdowns!H6</f>
        <v>0.9166666667</v>
      </c>
      <c r="B20" s="137" t="s">
        <v>190</v>
      </c>
      <c r="C20" s="126" t="s">
        <v>191</v>
      </c>
      <c r="D20" s="126" t="s">
        <v>192</v>
      </c>
      <c r="E20" s="167" t="s">
        <v>196</v>
      </c>
      <c r="F20" s="114">
        <f>if($E20=Dropdowns!$D6,Dropdowns!$D$1,if($E20=Dropdowns!$E6,Dropdowns!$E$1,if($E20=Dropdowns!$F6,Dropdowns!$F$1,if($E20=Dropdowns!$G6,Dropdowns!$G$1,"N/A"))))</f>
        <v>2</v>
      </c>
    </row>
    <row r="21">
      <c r="A21" s="136" t="str">
        <f>IFS($A20&gt;=0.81, "Best", $A20&gt;=0.61, "Good", $A20&gt;=0.41, "Average", $A20&gt;=0.21, "Fair", TRUE, "Poor")</f>
        <v>Best</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202</v>
      </c>
      <c r="F23" s="114">
        <f>if($E23=Dropdowns!$D9,Dropdowns!$D$1,if($E23=Dropdowns!$E9,Dropdowns!$E$1,if($E23=Dropdowns!$F9,Dropdowns!$F$1,if($E23=Dropdowns!$G9,Dropdowns!$G$1,"N/A"))))</f>
        <v>3</v>
      </c>
    </row>
    <row r="24">
      <c r="A24" s="136"/>
      <c r="B24" s="137"/>
      <c r="C24" s="138" t="s">
        <v>203</v>
      </c>
      <c r="D24" s="140" t="s">
        <v>204</v>
      </c>
      <c r="E24" s="167" t="s">
        <v>750</v>
      </c>
      <c r="F24" s="114">
        <f>if($E24=Dropdowns!$D10,Dropdowns!$D$1,if($E24=Dropdowns!$E10,Dropdowns!$E$1,if($E24=Dropdowns!$F10,Dropdowns!$F$1,if($E24=Dropdowns!$G10,Dropdowns!$G$1,"N/A"))))</f>
        <v>2</v>
      </c>
    </row>
    <row r="25">
      <c r="A25" s="136"/>
      <c r="B25" s="137"/>
      <c r="C25" s="138" t="s">
        <v>206</v>
      </c>
      <c r="D25" s="138" t="s">
        <v>207</v>
      </c>
      <c r="E25" s="165" t="s">
        <v>691</v>
      </c>
      <c r="F25" s="114">
        <f>if($E25=Dropdowns!$D11,Dropdowns!$D$1,if($E25=Dropdowns!$E11,Dropdowns!$E$1,if($E25=Dropdowns!$F11,Dropdowns!$F$1,if($E25=Dropdowns!$G11,Dropdowns!$G$1,"N/A"))))</f>
        <v>3</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693</v>
      </c>
      <c r="F28" s="114">
        <f>if($E28=Dropdowns!$D14,Dropdowns!$D$1,if($E28=Dropdowns!$E14,Dropdowns!$E$1,if($E28=Dropdowns!$F14,Dropdowns!$F$1,if($E28=Dropdowns!$G14,Dropdowns!$G$1,"N/A"))))</f>
        <v>3</v>
      </c>
    </row>
    <row r="29">
      <c r="A29" s="136"/>
      <c r="B29" s="137"/>
      <c r="C29" s="138" t="s">
        <v>218</v>
      </c>
      <c r="D29" s="138" t="s">
        <v>219</v>
      </c>
      <c r="E29" s="165" t="s">
        <v>751</v>
      </c>
      <c r="F29" s="114">
        <f>if($E29=Dropdowns!$D15,Dropdowns!$D$1,if($E29=Dropdowns!$E15,Dropdowns!$E$1,if($E29=Dropdowns!$F15,Dropdowns!$F$1,if($E29=Dropdowns!$G15,Dropdowns!$G$1,"N/A"))))</f>
        <v>2</v>
      </c>
    </row>
    <row r="30">
      <c r="A30" s="136"/>
      <c r="B30" s="174"/>
      <c r="C30" s="138" t="s">
        <v>221</v>
      </c>
      <c r="D30" s="138" t="s">
        <v>222</v>
      </c>
      <c r="E30" s="165" t="s">
        <v>223</v>
      </c>
      <c r="F30" s="114">
        <f>if($E30=Dropdowns!$D16,Dropdowns!$D$1,if($E30=Dropdowns!$E16,Dropdowns!$E$1,if($E30=Dropdowns!$F16,Dropdowns!$F$1,if($E30=Dropdowns!$G16,Dropdowns!$G$1,"N/A"))))</f>
        <v>3</v>
      </c>
    </row>
    <row r="31">
      <c r="A31" s="136"/>
      <c r="B31" s="137"/>
      <c r="C31" s="138" t="s">
        <v>224</v>
      </c>
      <c r="D31" s="138" t="s">
        <v>225</v>
      </c>
      <c r="E31" s="165" t="s">
        <v>226</v>
      </c>
      <c r="F31" s="114">
        <f>if($E31=Dropdowns!$D17,Dropdowns!$D$1,if($E31=Dropdowns!$E17,Dropdowns!$E$1,if($E31=Dropdowns!$F17,Dropdowns!$F$1,if($E31=Dropdowns!$G17,Dropdowns!$G$1,"N/A"))))</f>
        <v>3</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890</v>
      </c>
      <c r="F33" s="114">
        <f>if($E33=Dropdowns!$D19,Dropdowns!$D$1,if($E33=Dropdowns!$E19,Dropdowns!$E$1,if($E33=Dropdowns!$F19,Dropdowns!$F$1,if($E33=Dropdowns!$G19,Dropdowns!$G$1,"N/A"))))</f>
        <v>3</v>
      </c>
    </row>
    <row r="34">
      <c r="A34" s="136"/>
      <c r="B34" s="137"/>
      <c r="C34" s="138" t="s">
        <v>233</v>
      </c>
      <c r="D34" s="138" t="s">
        <v>234</v>
      </c>
      <c r="E34" s="165" t="s">
        <v>235</v>
      </c>
      <c r="F34" s="114">
        <f>if($E34=Dropdowns!$D20,Dropdowns!$D$1,if($E34=Dropdowns!$E20,Dropdowns!$E$1,if($E34=Dropdowns!$F20,Dropdowns!$F$1,if($E34=Dropdowns!$G20,Dropdowns!$G$1,"N/A"))))</f>
        <v>3</v>
      </c>
    </row>
    <row r="35">
      <c r="A35" s="136"/>
      <c r="B35" s="137"/>
      <c r="C35" s="138" t="s">
        <v>236</v>
      </c>
      <c r="D35" s="138" t="s">
        <v>237</v>
      </c>
      <c r="E35" s="165" t="s">
        <v>238</v>
      </c>
      <c r="F35" s="114">
        <f>if($E35=Dropdowns!$D21,Dropdowns!$D$1,if($E35=Dropdowns!$E21,Dropdowns!$E$1,if($E35=Dropdowns!$F21,Dropdowns!$F$1,if($E35=Dropdowns!$G21,Dropdowns!$G$1,"N/A"))))</f>
        <v>3</v>
      </c>
    </row>
    <row r="36">
      <c r="A36" s="142"/>
      <c r="B36" s="143"/>
      <c r="C36" s="148"/>
      <c r="D36" s="144"/>
      <c r="E36" s="166"/>
      <c r="F36" s="147"/>
    </row>
    <row r="37">
      <c r="A37" s="136">
        <f>sum(F37:F49)/Dropdowns!H23</f>
        <v>0.5641025641</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Average</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248</v>
      </c>
      <c r="F39" s="114">
        <f>if($E39=Dropdowns!$D25,Dropdowns!$D$1,if($E39=Dropdowns!$E25,Dropdowns!$E$1,if($E39=Dropdowns!$F25,Dropdowns!$F$1,if($E39=Dropdowns!$G25,Dropdowns!$G$1,"N/A"))))</f>
        <v>2</v>
      </c>
    </row>
    <row r="40">
      <c r="A40" s="136"/>
      <c r="B40" s="137"/>
      <c r="C40" s="138" t="s">
        <v>249</v>
      </c>
      <c r="D40" s="138" t="s">
        <v>250</v>
      </c>
      <c r="E40" s="165" t="s">
        <v>697</v>
      </c>
      <c r="F40" s="114">
        <f>if($E40=Dropdowns!$D26,Dropdowns!$D$1,if($E40=Dropdowns!$E26,Dropdowns!$E$1,if($E40=Dropdowns!$F26,Dropdowns!$F$1,if($E40=Dropdowns!$G26,Dropdowns!$G$1,"N/A"))))</f>
        <v>2</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891</v>
      </c>
      <c r="F42" s="114">
        <f>if($E42=Dropdowns!$D28,Dropdowns!$D$1,if($E42=Dropdowns!$E28,Dropdowns!$E$1,if($E42=Dropdowns!$F28,Dropdowns!$F$1,if($E42=Dropdowns!$G28,Dropdowns!$G$1,"N/A"))))</f>
        <v>1</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701</v>
      </c>
      <c r="F44" s="114">
        <f>if($E44=Dropdowns!$D30,Dropdowns!$D$1,if($E44=Dropdowns!$E30,Dropdowns!$E$1,if($E44=Dropdowns!$F30,Dropdowns!$F$1,if($E44=Dropdowns!$G30,Dropdowns!$G$1,"N/A"))))</f>
        <v>2</v>
      </c>
    </row>
    <row r="45">
      <c r="A45" s="136"/>
      <c r="B45" s="174"/>
      <c r="C45" s="138" t="s">
        <v>264</v>
      </c>
      <c r="D45" s="138" t="s">
        <v>265</v>
      </c>
      <c r="E45" s="165" t="s">
        <v>266</v>
      </c>
      <c r="F45" s="114">
        <f>if($E45=Dropdowns!$D31,Dropdowns!$D$1,if($E45=Dropdowns!$E31,Dropdowns!$E$1,if($E45=Dropdowns!$F31,Dropdowns!$F$1,if($E45=Dropdowns!$G31,Dropdowns!$G$1,"N/A"))))</f>
        <v>1</v>
      </c>
    </row>
    <row r="46">
      <c r="A46" s="136"/>
      <c r="B46" s="174"/>
      <c r="C46" s="138" t="s">
        <v>267</v>
      </c>
      <c r="D46" s="138" t="s">
        <v>268</v>
      </c>
      <c r="E46" s="165" t="s">
        <v>269</v>
      </c>
      <c r="F46" s="114">
        <f>if($E46=Dropdowns!$D32,Dropdowns!$D$1,if($E46=Dropdowns!$E32,Dropdowns!$E$1,if($E46=Dropdowns!$F32,Dropdowns!$F$1,if($E46=Dropdowns!$G32,Dropdowns!$G$1,"N/A"))))</f>
        <v>1</v>
      </c>
    </row>
    <row r="47">
      <c r="A47" s="136"/>
      <c r="B47" s="137"/>
      <c r="C47" s="138" t="s">
        <v>270</v>
      </c>
      <c r="D47" s="138" t="s">
        <v>271</v>
      </c>
      <c r="E47" s="165" t="s">
        <v>272</v>
      </c>
      <c r="F47" s="114">
        <f>if($E47=Dropdowns!$D33,Dropdowns!$D$1,if($E47=Dropdowns!$E33,Dropdowns!$E$1,if($E47=Dropdowns!$F33,Dropdowns!$F$1,if($E47=Dropdowns!$G33,Dropdowns!$G$1,"N/A"))))</f>
        <v>3</v>
      </c>
    </row>
    <row r="48">
      <c r="A48" s="136"/>
      <c r="B48" s="137"/>
      <c r="C48" s="138" t="s">
        <v>273</v>
      </c>
      <c r="D48" s="138" t="s">
        <v>274</v>
      </c>
      <c r="E48" s="165" t="s">
        <v>892</v>
      </c>
      <c r="F48" s="114">
        <f>if($E48=Dropdowns!$D34,Dropdowns!$D$1,if($E48=Dropdowns!$E34,Dropdowns!$E$1,if($E48=Dropdowns!$F34,Dropdowns!$F$1,if($E48=Dropdowns!$G34,Dropdowns!$G$1,"N/A"))))</f>
        <v>1</v>
      </c>
    </row>
    <row r="49">
      <c r="A49" s="136"/>
      <c r="B49" s="137"/>
      <c r="C49" s="138" t="s">
        <v>276</v>
      </c>
      <c r="D49" s="138" t="s">
        <v>277</v>
      </c>
      <c r="E49" s="165" t="s">
        <v>278</v>
      </c>
      <c r="F49" s="114">
        <f>if($E49=Dropdowns!$D35,Dropdowns!$D$1,if($E49=Dropdowns!$E35,Dropdowns!$E$1,if($E49=Dropdowns!$F35,Dropdowns!$F$1,if($E49=Dropdowns!$G35,Dropdowns!$G$1,"N/A"))))</f>
        <v>3</v>
      </c>
    </row>
    <row r="50">
      <c r="A50" s="142"/>
      <c r="B50" s="143"/>
      <c r="C50" s="144"/>
      <c r="D50" s="144"/>
      <c r="E50" s="166"/>
      <c r="F50" s="147"/>
    </row>
    <row r="51">
      <c r="A51" s="136">
        <f>sum(F51:F76)/Dropdowns!H37</f>
        <v>0.6666666667</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893</v>
      </c>
      <c r="F56" s="114">
        <f>if($E56=Dropdowns!$D42,Dropdowns!$D$1,if($E56=Dropdowns!$E42,Dropdowns!$E$1,if($E56=Dropdowns!$F42,Dropdowns!$F$1,if($E56=Dropdowns!$G42,Dropdowns!$G$1,"N/A"))))</f>
        <v>1</v>
      </c>
    </row>
    <row r="57">
      <c r="A57" s="136"/>
      <c r="B57" s="137"/>
      <c r="C57" s="140" t="s">
        <v>298</v>
      </c>
      <c r="D57" s="140" t="s">
        <v>299</v>
      </c>
      <c r="E57" s="165" t="s">
        <v>835</v>
      </c>
      <c r="F57" s="114">
        <f>if($E57=Dropdowns!$D43,Dropdowns!$D$1,if($E57=Dropdowns!$E43,Dropdowns!$E$1,if($E57=Dropdowns!$F43,Dropdowns!$F$1,if($E57=Dropdowns!$G43,Dropdowns!$G$1,"N/A"))))</f>
        <v>3</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309</v>
      </c>
      <c r="F60" s="114">
        <f>if($E60=Dropdowns!$D46,Dropdowns!$D$1,if($E60=Dropdowns!$E46,Dropdowns!$E$1,if($E60=Dropdowns!$F46,Dropdowns!$F$1,if($E60=Dropdowns!$G46,Dropdowns!$G$1,"N/A"))))</f>
        <v>0</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802</v>
      </c>
      <c r="F66" s="114">
        <f>if($E66=Dropdowns!$D52,Dropdowns!$D$1,if($E66=Dropdowns!$E52,Dropdowns!$E$1,if($E66=Dropdowns!$F52,Dropdowns!$F$1,if($E66=Dropdowns!$G52,Dropdowns!$G$1,"N/A"))))</f>
        <v>2</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708</v>
      </c>
      <c r="F68" s="114">
        <f>if($E68=Dropdowns!$D54,Dropdowns!$D$1,if($E68=Dropdowns!$E54,Dropdowns!$E$1,if($E68=Dropdowns!$F54,Dropdowns!$F$1,if($E68=Dropdowns!$G54,Dropdowns!$G$1,"N/A"))))</f>
        <v>3</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339</v>
      </c>
      <c r="F70" s="114">
        <f>if($E70=Dropdowns!$D56,Dropdowns!$D$1,if($E70=Dropdowns!$E56,Dropdowns!$E$1,if($E70=Dropdowns!$F56,Dropdowns!$F$1,if($E70=Dropdowns!$G56,Dropdowns!$G$1,"N/A"))))</f>
        <v>3</v>
      </c>
    </row>
    <row r="71">
      <c r="A71" s="136"/>
      <c r="B71" s="137"/>
      <c r="C71" s="140" t="s">
        <v>340</v>
      </c>
      <c r="D71" s="140" t="s">
        <v>341</v>
      </c>
      <c r="E71" s="165" t="s">
        <v>710</v>
      </c>
      <c r="F71" s="114">
        <f>if($E71=Dropdowns!$D57,Dropdowns!$D$1,if($E71=Dropdowns!$E57,Dropdowns!$E$1,if($E71=Dropdowns!$F57,Dropdowns!$F$1,if($E71=Dropdowns!$G57,Dropdowns!$G$1,"N/A"))))</f>
        <v>3</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0.7777777778</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Good</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0.696969697</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386</v>
      </c>
      <c r="F87" s="114">
        <f>if($E87=Dropdowns!$D73,Dropdowns!$D$1,if($E87=Dropdowns!$E73,Dropdowns!$E$1,if($E87=Dropdowns!$F73,Dropdowns!$F$1,if($E87=Dropdowns!$G73,Dropdowns!$G$1,"N/A"))))</f>
        <v>2</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401</v>
      </c>
      <c r="F92" s="114">
        <f>if($E92=Dropdowns!$D78,Dropdowns!$D$1,if($E92=Dropdowns!$E78,Dropdowns!$E$1,if($E92=Dropdowns!$F78,Dropdowns!$F$1,if($E92=Dropdowns!$G78,Dropdowns!$G$1,"N/A"))))</f>
        <v>2</v>
      </c>
    </row>
    <row r="93">
      <c r="A93" s="136"/>
      <c r="B93" s="137"/>
      <c r="C93" s="138" t="s">
        <v>402</v>
      </c>
      <c r="D93" s="138" t="s">
        <v>403</v>
      </c>
      <c r="E93" s="165" t="s">
        <v>404</v>
      </c>
      <c r="F93" s="114">
        <f>if($E93=Dropdowns!$D79,Dropdowns!$D$1,if($E93=Dropdowns!$E79,Dropdowns!$E$1,if($E93=Dropdowns!$F79,Dropdowns!$F$1,if($E93=Dropdowns!$G79,Dropdowns!$G$1,"N/A"))))</f>
        <v>2</v>
      </c>
    </row>
    <row r="94">
      <c r="A94" s="136"/>
      <c r="B94" s="137"/>
      <c r="C94" s="138" t="s">
        <v>405</v>
      </c>
      <c r="D94" s="138" t="s">
        <v>406</v>
      </c>
      <c r="E94" s="165" t="s">
        <v>407</v>
      </c>
      <c r="F94" s="114">
        <f>if($E94=Dropdowns!$D80,Dropdowns!$D$1,if($E94=Dropdowns!$E80,Dropdowns!$E$1,if($E94=Dropdowns!$F80,Dropdowns!$F$1,if($E94=Dropdowns!$G80,Dropdowns!$G$1,"N/A"))))</f>
        <v>2</v>
      </c>
    </row>
    <row r="95">
      <c r="A95" s="136"/>
      <c r="B95" s="137"/>
      <c r="C95" s="138" t="s">
        <v>408</v>
      </c>
      <c r="D95" s="138" t="s">
        <v>409</v>
      </c>
      <c r="E95" s="165" t="s">
        <v>410</v>
      </c>
      <c r="F95" s="114">
        <f>if($E95=Dropdowns!$D81,Dropdowns!$D$1,if($E95=Dropdowns!$E81,Dropdowns!$E$1,if($E95=Dropdowns!$F81,Dropdowns!$F$1,if($E95=Dropdowns!$G81,Dropdowns!$G$1,"N/A"))))</f>
        <v>2</v>
      </c>
    </row>
    <row r="96">
      <c r="A96" s="142"/>
      <c r="B96" s="143"/>
      <c r="C96" s="148"/>
      <c r="D96" s="144"/>
      <c r="E96" s="166"/>
      <c r="F96" s="147"/>
    </row>
    <row r="97">
      <c r="A97" s="136">
        <f>sum(F97:F112)/Dropdowns!H83</f>
        <v>0.8333333333</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Best</v>
      </c>
      <c r="B98" s="137"/>
      <c r="C98" s="138" t="s">
        <v>415</v>
      </c>
      <c r="D98" s="138" t="s">
        <v>416</v>
      </c>
      <c r="E98" s="165" t="s">
        <v>417</v>
      </c>
      <c r="F98" s="114">
        <f>if($E98=Dropdowns!$D84,Dropdowns!$D$1,if($E98=Dropdowns!$E84,Dropdowns!$E$1,if($E98=Dropdowns!$F84,Dropdowns!$F$1,if($E98=Dropdowns!$G84,Dropdowns!$G$1,"N/A"))))</f>
        <v>3</v>
      </c>
    </row>
    <row r="99">
      <c r="A99" s="136"/>
      <c r="B99" s="137"/>
      <c r="C99" s="138" t="s">
        <v>418</v>
      </c>
      <c r="D99" s="138" t="s">
        <v>419</v>
      </c>
      <c r="E99" s="165" t="s">
        <v>420</v>
      </c>
      <c r="F99" s="114">
        <f>if($E99=Dropdowns!$D85,Dropdowns!$D$1,if($E99=Dropdowns!$E85,Dropdowns!$E$1,if($E99=Dropdowns!$F85,Dropdowns!$F$1,if($E99=Dropdowns!$G85,Dropdowns!$G$1,"N/A"))))</f>
        <v>3</v>
      </c>
    </row>
    <row r="100">
      <c r="A100" s="136"/>
      <c r="B100" s="137"/>
      <c r="C100" s="138" t="s">
        <v>421</v>
      </c>
      <c r="D100" s="138" t="s">
        <v>422</v>
      </c>
      <c r="E100" s="165" t="s">
        <v>866</v>
      </c>
      <c r="F100" s="114">
        <f>if($E100=Dropdowns!$D86,Dropdowns!$D$1,if($E100=Dropdowns!$E86,Dropdowns!$E$1,if($E100=Dropdowns!$F86,Dropdowns!$F$1,if($E100=Dropdowns!$G86,Dropdowns!$G$1,"N/A"))))</f>
        <v>3</v>
      </c>
    </row>
    <row r="101">
      <c r="A101" s="136"/>
      <c r="B101" s="137"/>
      <c r="C101" s="138" t="s">
        <v>424</v>
      </c>
      <c r="D101" s="138" t="s">
        <v>425</v>
      </c>
      <c r="E101" s="165" t="s">
        <v>426</v>
      </c>
      <c r="F101" s="114">
        <f>if($E101=Dropdowns!$D87,Dropdowns!$D$1,if($E101=Dropdowns!$E87,Dropdowns!$E$1,if($E101=Dropdowns!$F87,Dropdowns!$F$1,if($E101=Dropdowns!$G87,Dropdowns!$G$1,"N/A"))))</f>
        <v>3</v>
      </c>
    </row>
    <row r="102">
      <c r="A102" s="136"/>
      <c r="B102" s="137"/>
      <c r="C102" s="138" t="s">
        <v>427</v>
      </c>
      <c r="D102" s="138" t="s">
        <v>428</v>
      </c>
      <c r="E102" s="165" t="s">
        <v>429</v>
      </c>
      <c r="F102" s="114">
        <f>if($E102=Dropdowns!$D88,Dropdowns!$D$1,if($E102=Dropdowns!$E88,Dropdowns!$E$1,if($E102=Dropdowns!$F88,Dropdowns!$F$1,if($E102=Dropdowns!$G88,Dropdowns!$G$1,"N/A"))))</f>
        <v>3</v>
      </c>
    </row>
    <row r="103">
      <c r="A103" s="136"/>
      <c r="B103" s="137"/>
      <c r="C103" s="138" t="s">
        <v>430</v>
      </c>
      <c r="D103" s="138" t="s">
        <v>431</v>
      </c>
      <c r="E103" s="165" t="s">
        <v>1091</v>
      </c>
      <c r="F103" s="114">
        <f>if($E103=Dropdowns!$D89,Dropdowns!$D$1,if($E103=Dropdowns!$E89,Dropdowns!$E$1,if($E103=Dropdowns!$F89,Dropdowns!$F$1,if($E103=Dropdowns!$G89,Dropdowns!$G$1,"N/A"))))</f>
        <v>0</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1092</v>
      </c>
      <c r="F105" s="114">
        <f>if($E105=Dropdowns!$D91,Dropdowns!$D$1,if($E105=Dropdowns!$E91,Dropdowns!$E$1,if($E105=Dropdowns!$F91,Dropdowns!$F$1,if($E105=Dropdowns!$G91,Dropdowns!$G$1,"N/A"))))</f>
        <v>1</v>
      </c>
    </row>
    <row r="106">
      <c r="A106" s="136"/>
      <c r="B106" s="137"/>
      <c r="C106" s="138" t="s">
        <v>439</v>
      </c>
      <c r="D106" s="138" t="s">
        <v>440</v>
      </c>
      <c r="E106" s="165" t="s">
        <v>842</v>
      </c>
      <c r="F106" s="114">
        <f>if($E106=Dropdowns!$D92,Dropdowns!$D$1,if($E106=Dropdowns!$E92,Dropdowns!$E$1,if($E106=Dropdowns!$F92,Dropdowns!$F$1,if($E106=Dropdowns!$G92,Dropdowns!$G$1,"N/A"))))</f>
        <v>3</v>
      </c>
    </row>
    <row r="107">
      <c r="A107" s="136"/>
      <c r="B107" s="137"/>
      <c r="C107" s="138" t="s">
        <v>442</v>
      </c>
      <c r="D107" s="138" t="s">
        <v>443</v>
      </c>
      <c r="E107" s="165" t="s">
        <v>843</v>
      </c>
      <c r="F107" s="114">
        <f>if($E107=Dropdowns!$D93,Dropdowns!$D$1,if($E107=Dropdowns!$E93,Dropdowns!$E$1,if($E107=Dropdowns!$F93,Dropdowns!$F$1,if($E107=Dropdowns!$G93,Dropdowns!$G$1,"N/A"))))</f>
        <v>3</v>
      </c>
    </row>
    <row r="108">
      <c r="A108" s="136"/>
      <c r="B108" s="137"/>
      <c r="C108" s="138" t="s">
        <v>445</v>
      </c>
      <c r="D108" s="138" t="s">
        <v>446</v>
      </c>
      <c r="E108" s="165" t="s">
        <v>447</v>
      </c>
      <c r="F108" s="114">
        <f>if($E108=Dropdowns!$D94,Dropdowns!$D$1,if($E108=Dropdowns!$E94,Dropdowns!$E$1,if($E108=Dropdowns!$F94,Dropdowns!$F$1,if($E108=Dropdowns!$G94,Dropdowns!$G$1,"N/A"))))</f>
        <v>3</v>
      </c>
    </row>
    <row r="109">
      <c r="A109" s="136"/>
      <c r="B109" s="137"/>
      <c r="C109" s="138" t="s">
        <v>448</v>
      </c>
      <c r="D109" s="138" t="s">
        <v>449</v>
      </c>
      <c r="E109" s="165" t="s">
        <v>450</v>
      </c>
      <c r="F109" s="114">
        <f>if($E109=Dropdowns!$D95,Dropdowns!$D$1,if($E109=Dropdowns!$E95,Dropdowns!$E$1,if($E109=Dropdowns!$F95,Dropdowns!$F$1,if($E109=Dropdowns!$G95,Dropdowns!$G$1,"N/A"))))</f>
        <v>3</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5"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sum(F114:F118)/Dropdowns!H100</f>
        <v>0.7333333333</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0.8888888889</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Best</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485</v>
      </c>
      <c r="F122" s="114">
        <f>if($E122=Dropdowns!$D108,Dropdowns!$D$1,if($E122=Dropdowns!$E108,Dropdowns!$E$1,if($E122=Dropdowns!$F108,Dropdowns!$F$1,if($E122=Dropdowns!$G108,Dropdowns!$G$1,"N/A"))))</f>
        <v>3</v>
      </c>
    </row>
    <row r="123">
      <c r="A123" s="136"/>
      <c r="B123" s="137"/>
      <c r="C123" s="138" t="s">
        <v>486</v>
      </c>
      <c r="D123" s="138" t="s">
        <v>487</v>
      </c>
      <c r="E123" s="165" t="s">
        <v>488</v>
      </c>
      <c r="F123" s="114">
        <f>if($E123=Dropdowns!$D109,Dropdowns!$D$1,if($E123=Dropdowns!$E109,Dropdowns!$E$1,if($E123=Dropdowns!$F109,Dropdowns!$F$1,if($E123=Dropdowns!$G109,Dropdowns!$G$1,"N/A"))))</f>
        <v>2</v>
      </c>
    </row>
    <row r="124">
      <c r="A124" s="136"/>
      <c r="B124" s="137"/>
      <c r="C124" s="138" t="s">
        <v>489</v>
      </c>
      <c r="D124" s="138" t="s">
        <v>490</v>
      </c>
      <c r="E124" s="165" t="s">
        <v>491</v>
      </c>
      <c r="F124" s="114">
        <f>if($E124=Dropdowns!$D110,Dropdowns!$D$1,if($E124=Dropdowns!$E110,Dropdowns!$E$1,if($E124=Dropdowns!$F110,Dropdowns!$F$1,if($E124=Dropdowns!$G110,Dropdowns!$G$1,"N/A"))))</f>
        <v>3</v>
      </c>
    </row>
    <row r="125">
      <c r="A125" s="136"/>
      <c r="B125" s="137"/>
      <c r="C125" s="140" t="s">
        <v>492</v>
      </c>
      <c r="D125" s="138" t="s">
        <v>493</v>
      </c>
      <c r="E125" s="165" t="s">
        <v>494</v>
      </c>
      <c r="F125" s="114">
        <f>if($E125=Dropdowns!$D111,Dropdowns!$D$1,if($E125=Dropdowns!$E111,Dropdowns!$E$1,if($E125=Dropdowns!$F111,Dropdowns!$F$1,if($E125=Dropdowns!$G111,Dropdowns!$G$1,"N/A"))))</f>
        <v>3</v>
      </c>
    </row>
    <row r="126">
      <c r="A126" s="136"/>
      <c r="B126" s="137"/>
      <c r="C126" s="138" t="s">
        <v>495</v>
      </c>
      <c r="D126" s="138" t="s">
        <v>496</v>
      </c>
      <c r="E126" s="165" t="s">
        <v>497</v>
      </c>
      <c r="F126" s="114">
        <f>if($E126=Dropdowns!$D112,Dropdowns!$D$1,if($E126=Dropdowns!$E112,Dropdowns!$E$1,if($E126=Dropdowns!$F112,Dropdowns!$F$1,if($E126=Dropdowns!$G112,Dropdowns!$G$1,"N/A"))))</f>
        <v>3</v>
      </c>
    </row>
    <row r="127">
      <c r="A127" s="136"/>
      <c r="B127" s="137"/>
      <c r="C127" s="138" t="s">
        <v>498</v>
      </c>
      <c r="D127" s="138" t="s">
        <v>499</v>
      </c>
      <c r="E127" s="165" t="s">
        <v>500</v>
      </c>
      <c r="F127" s="114">
        <f>if($E127=Dropdowns!$D113,Dropdowns!$D$1,if($E127=Dropdowns!$E113,Dropdowns!$E$1,if($E127=Dropdowns!$F113,Dropdowns!$F$1,if($E127=Dropdowns!$G113,Dropdowns!$G$1,"N/A"))))</f>
        <v>3</v>
      </c>
    </row>
    <row r="128">
      <c r="A128" s="136"/>
      <c r="B128" s="137"/>
      <c r="C128" s="138" t="s">
        <v>501</v>
      </c>
      <c r="D128" s="138" t="s">
        <v>502</v>
      </c>
      <c r="E128" s="165" t="s">
        <v>503</v>
      </c>
      <c r="F128" s="114">
        <f>if($E128=Dropdowns!$D114,Dropdowns!$D$1,if($E128=Dropdowns!$E114,Dropdowns!$E$1,if($E128=Dropdowns!$F114,Dropdowns!$F$1,if($E128=Dropdowns!$G114,Dropdowns!$G$1,"N/A"))))</f>
        <v>3</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509</v>
      </c>
      <c r="F130" s="114">
        <f>if($E130=Dropdowns!$D116,Dropdowns!$D$1,if($E130=Dropdowns!$E116,Dropdowns!$E$1,if($E130=Dropdowns!$F116,Dropdowns!$F$1,if($E130=Dropdowns!$G116,Dropdowns!$G$1,"N/A"))))</f>
        <v>3</v>
      </c>
    </row>
    <row r="131">
      <c r="A131" s="136"/>
      <c r="B131" s="137"/>
      <c r="C131" s="138" t="s">
        <v>510</v>
      </c>
      <c r="D131" s="138" t="s">
        <v>511</v>
      </c>
      <c r="E131" s="165" t="s">
        <v>512</v>
      </c>
      <c r="F131" s="114">
        <f>if($E131=Dropdowns!$D117,Dropdowns!$D$1,if($E131=Dropdowns!$E117,Dropdowns!$E$1,if($E131=Dropdowns!$F117,Dropdowns!$F$1,if($E131=Dropdowns!$G117,Dropdowns!$G$1,"N/A"))))</f>
        <v>3</v>
      </c>
    </row>
    <row r="132">
      <c r="A132" s="142"/>
      <c r="B132" s="143"/>
      <c r="C132" s="144"/>
      <c r="D132" s="145"/>
      <c r="E132" s="166"/>
      <c r="F132" s="147"/>
    </row>
    <row r="133">
      <c r="A133" s="136">
        <f>sum(F133:F144)/Dropdowns!H119</f>
        <v>0.6666666667</v>
      </c>
      <c r="B133" s="137" t="s">
        <v>513</v>
      </c>
      <c r="C133" s="138" t="s">
        <v>514</v>
      </c>
      <c r="D133" s="138" t="s">
        <v>515</v>
      </c>
      <c r="E133" s="165" t="s">
        <v>869</v>
      </c>
      <c r="F133" s="114">
        <f>if($E133=Dropdowns!$D119,Dropdowns!$D$1,if($E133=Dropdowns!$E119,Dropdowns!$E$1,if($E133=Dropdowns!$F119,Dropdowns!$F$1,if($E133=Dropdowns!$G119,Dropdowns!$G$1,"N/A"))))</f>
        <v>3</v>
      </c>
    </row>
    <row r="134">
      <c r="A134" s="136" t="str">
        <f>IFS($A133&gt;=0.81, "Best", $A133&gt;=0.61, "Good", $A133&gt;=0.41, "Average", $A133&gt;=0.21, "Fair", TRUE, "Poor")</f>
        <v>Good</v>
      </c>
      <c r="B134" s="137"/>
      <c r="C134" s="138" t="s">
        <v>517</v>
      </c>
      <c r="D134" s="138" t="s">
        <v>518</v>
      </c>
      <c r="E134" s="165" t="s">
        <v>519</v>
      </c>
      <c r="F134" s="114">
        <f>if($E134=Dropdowns!$D120,Dropdowns!$D$1,if($E134=Dropdowns!$E120,Dropdowns!$E$1,if($E134=Dropdowns!$F120,Dropdowns!$F$1,if($E134=Dropdowns!$G120,Dropdowns!$G$1,"N/A"))))</f>
        <v>2</v>
      </c>
    </row>
    <row r="135">
      <c r="A135" s="136"/>
      <c r="B135" s="137"/>
      <c r="C135" s="138" t="s">
        <v>520</v>
      </c>
      <c r="D135" s="138" t="s">
        <v>521</v>
      </c>
      <c r="E135" s="165" t="s">
        <v>871</v>
      </c>
      <c r="F135" s="114">
        <f>if($E135=Dropdowns!$D121,Dropdowns!$D$1,if($E135=Dropdowns!$E121,Dropdowns!$E$1,if($E135=Dropdowns!$F121,Dropdowns!$F$1,if($E135=Dropdowns!$G121,Dropdowns!$G$1,"N/A"))))</f>
        <v>1</v>
      </c>
    </row>
    <row r="136">
      <c r="A136" s="136"/>
      <c r="B136" s="137"/>
      <c r="C136" s="138" t="s">
        <v>523</v>
      </c>
      <c r="D136" s="138" t="s">
        <v>524</v>
      </c>
      <c r="E136" s="165" t="s">
        <v>1019</v>
      </c>
      <c r="F136" s="114">
        <f>if($E136=Dropdowns!$D122,Dropdowns!$D$1,if($E136=Dropdowns!$E122,Dropdowns!$E$1,if($E136=Dropdowns!$F122,Dropdowns!$F$1,if($E136=Dropdowns!$G122,Dropdowns!$G$1,"N/A"))))</f>
        <v>1</v>
      </c>
    </row>
    <row r="137">
      <c r="A137" s="136"/>
      <c r="B137" s="137"/>
      <c r="C137" s="138" t="s">
        <v>526</v>
      </c>
      <c r="D137" s="138" t="s">
        <v>527</v>
      </c>
      <c r="E137" s="165" t="s">
        <v>726</v>
      </c>
      <c r="F137" s="114">
        <f>if($E137=Dropdowns!$D123,Dropdowns!$D$1,if($E137=Dropdowns!$E123,Dropdowns!$E$1,if($E137=Dropdowns!$F123,Dropdowns!$F$1,if($E137=Dropdowns!$G123,Dropdowns!$G$1,"N/A"))))</f>
        <v>2</v>
      </c>
    </row>
    <row r="138">
      <c r="A138" s="136"/>
      <c r="B138" s="137"/>
      <c r="C138" s="140" t="s">
        <v>529</v>
      </c>
      <c r="D138" s="138" t="s">
        <v>530</v>
      </c>
      <c r="E138" s="165" t="s">
        <v>531</v>
      </c>
      <c r="F138" s="114">
        <f>if($E138=Dropdowns!$D124,Dropdowns!$D$1,if($E138=Dropdowns!$E124,Dropdowns!$E$1,if($E138=Dropdowns!$F124,Dropdowns!$F$1,if($E138=Dropdowns!$G124,Dropdowns!$G$1,"N/A"))))</f>
        <v>3</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537</v>
      </c>
      <c r="F140" s="114">
        <f>if($E140=Dropdowns!$D126,Dropdowns!$D$1,if($E140=Dropdowns!$E126,Dropdowns!$E$1,if($E140=Dropdowns!$F126,Dropdowns!$F$1,if($E140=Dropdowns!$G126,Dropdowns!$G$1,"N/A"))))</f>
        <v>2</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546</v>
      </c>
      <c r="F143" s="114">
        <f>if($E143=Dropdowns!$D129,Dropdowns!$D$1,if($E143=Dropdowns!$E129,Dropdowns!$E$1,if($E143=Dropdowns!$F129,Dropdowns!$F$1,if($E143=Dropdowns!$G129,Dropdowns!$G$1,"N/A"))))</f>
        <v>2</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0.7435897436</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Good</v>
      </c>
      <c r="B147" s="137"/>
      <c r="C147" s="138" t="s">
        <v>554</v>
      </c>
      <c r="D147" s="138" t="s">
        <v>555</v>
      </c>
      <c r="E147" s="165" t="s">
        <v>902</v>
      </c>
      <c r="F147" s="114">
        <f>if($E147=Dropdowns!$D133,Dropdowns!$D$1,if($E147=Dropdowns!$E133,Dropdowns!$E$1,if($E147=Dropdowns!$F133,Dropdowns!$F$1,if($E147=Dropdowns!$G133,Dropdowns!$G$1,"N/A"))))</f>
        <v>2</v>
      </c>
    </row>
    <row r="148">
      <c r="A148" s="136"/>
      <c r="B148" s="137"/>
      <c r="C148" s="138" t="s">
        <v>557</v>
      </c>
      <c r="D148" s="138" t="s">
        <v>558</v>
      </c>
      <c r="E148" s="165" t="s">
        <v>559</v>
      </c>
      <c r="F148" s="114">
        <f>if($E148=Dropdowns!$D134,Dropdowns!$D$1,if($E148=Dropdowns!$E134,Dropdowns!$E$1,if($E148=Dropdowns!$F134,Dropdowns!$F$1,if($E148=Dropdowns!$G134,Dropdowns!$G$1,"N/A"))))</f>
        <v>3</v>
      </c>
    </row>
    <row r="149">
      <c r="A149" s="136"/>
      <c r="B149" s="137"/>
      <c r="C149" s="140" t="s">
        <v>560</v>
      </c>
      <c r="D149" s="138" t="s">
        <v>561</v>
      </c>
      <c r="E149" s="165" t="s">
        <v>728</v>
      </c>
      <c r="F149" s="114">
        <f>if($E149=Dropdowns!$D135,Dropdowns!$D$1,if($E149=Dropdowns!$E135,Dropdowns!$E$1,if($E149=Dropdowns!$F135,Dropdowns!$F$1,if($E149=Dropdowns!$G135,Dropdowns!$G$1,"N/A"))))</f>
        <v>2</v>
      </c>
    </row>
    <row r="150">
      <c r="A150" s="136"/>
      <c r="B150" s="137"/>
      <c r="C150" s="138" t="s">
        <v>563</v>
      </c>
      <c r="D150" s="138" t="s">
        <v>564</v>
      </c>
      <c r="E150" s="165" t="s">
        <v>565</v>
      </c>
      <c r="F150" s="114">
        <f>if($E150=Dropdowns!$D136,Dropdowns!$D$1,if($E150=Dropdowns!$E136,Dropdowns!$E$1,if($E150=Dropdowns!$F136,Dropdowns!$F$1,if($E150=Dropdowns!$G136,Dropdowns!$G$1,"N/A"))))</f>
        <v>3</v>
      </c>
    </row>
    <row r="151">
      <c r="A151" s="136"/>
      <c r="B151" s="137"/>
      <c r="C151" s="138" t="s">
        <v>566</v>
      </c>
      <c r="D151" s="138" t="s">
        <v>567</v>
      </c>
      <c r="E151" s="165" t="s">
        <v>568</v>
      </c>
      <c r="F151" s="114">
        <f>if($E151=Dropdowns!$D137,Dropdowns!$D$1,if($E151=Dropdowns!$E137,Dropdowns!$E$1,if($E151=Dropdowns!$F137,Dropdowns!$F$1,if($E151=Dropdowns!$G137,Dropdowns!$G$1,"N/A"))))</f>
        <v>3</v>
      </c>
    </row>
    <row r="152">
      <c r="A152" s="136"/>
      <c r="B152" s="137"/>
      <c r="C152" s="138" t="s">
        <v>569</v>
      </c>
      <c r="D152" s="138" t="s">
        <v>570</v>
      </c>
      <c r="E152" s="165" t="s">
        <v>905</v>
      </c>
      <c r="F152" s="114">
        <f>if($E152=Dropdowns!$D138,Dropdowns!$D$1,if($E152=Dropdowns!$E138,Dropdowns!$E$1,if($E152=Dropdowns!$F138,Dropdowns!$F$1,if($E152=Dropdowns!$G138,Dropdowns!$G$1,"N/A"))))</f>
        <v>2</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772</v>
      </c>
      <c r="F154" s="114">
        <f>if($E154=Dropdowns!$D140,Dropdowns!$D$1,if($E154=Dropdowns!$E140,Dropdowns!$E$1,if($E154=Dropdowns!$F140,Dropdowns!$F$1,if($E154=Dropdowns!$G140,Dropdowns!$G$1,"N/A"))))</f>
        <v>2</v>
      </c>
    </row>
    <row r="155">
      <c r="A155" s="136"/>
      <c r="B155" s="137"/>
      <c r="C155" s="138" t="s">
        <v>578</v>
      </c>
      <c r="D155" s="138" t="s">
        <v>579</v>
      </c>
      <c r="E155" s="165" t="s">
        <v>817</v>
      </c>
      <c r="F155" s="114">
        <f>if($E155=Dropdowns!$D141,Dropdowns!$D$1,if($E155=Dropdowns!$E141,Dropdowns!$E$1,if($E155=Dropdowns!$F141,Dropdowns!$F$1,if($E155=Dropdowns!$G141,Dropdowns!$G$1,"N/A"))))</f>
        <v>2</v>
      </c>
    </row>
    <row r="156">
      <c r="A156" s="136"/>
      <c r="B156" s="137"/>
      <c r="C156" s="138" t="s">
        <v>581</v>
      </c>
      <c r="D156" s="138" t="s">
        <v>582</v>
      </c>
      <c r="E156" s="165" t="s">
        <v>818</v>
      </c>
      <c r="F156" s="114">
        <f>if($E156=Dropdowns!$D142,Dropdowns!$D$1,if($E156=Dropdowns!$E142,Dropdowns!$E$1,if($E156=Dropdowns!$F142,Dropdowns!$F$1,if($E156=Dropdowns!$G142,Dropdowns!$G$1,"N/A"))))</f>
        <v>2</v>
      </c>
    </row>
    <row r="157">
      <c r="A157" s="136"/>
      <c r="B157" s="137"/>
      <c r="C157" s="138" t="s">
        <v>584</v>
      </c>
      <c r="D157" s="138" t="s">
        <v>585</v>
      </c>
      <c r="E157" s="165" t="s">
        <v>819</v>
      </c>
      <c r="F157" s="114">
        <f>if($E157=Dropdowns!$D143,Dropdowns!$D$1,if($E157=Dropdowns!$E143,Dropdowns!$E$1,if($E157=Dropdowns!$F143,Dropdowns!$F$1,if($E157=Dropdowns!$G143,Dropdowns!$G$1,"N/A"))))</f>
        <v>2</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0.7948717949</v>
      </c>
      <c r="B160" s="137" t="s">
        <v>590</v>
      </c>
      <c r="C160" s="138" t="s">
        <v>591</v>
      </c>
      <c r="D160" s="138" t="s">
        <v>592</v>
      </c>
      <c r="E160" s="165" t="s">
        <v>906</v>
      </c>
      <c r="F160" s="114">
        <f>if($E160=Dropdowns!$D146,Dropdowns!$D$1,if($E160=Dropdowns!$E146,Dropdowns!$E$1,if($E160=Dropdowns!$F146,Dropdowns!$F$1,if($E160=Dropdowns!$G146,Dropdowns!$G$1,"N/A"))))</f>
        <v>2</v>
      </c>
    </row>
    <row r="161">
      <c r="A161" s="136" t="str">
        <f>IFS($A160&gt;=0.81, "Best", $A160&gt;=0.61, "Good", $A160&gt;=0.41, "Average", $A160&gt;=0.21, "Fair", TRUE, "Poor")</f>
        <v>Good</v>
      </c>
      <c r="B161" s="137"/>
      <c r="C161" s="138" t="s">
        <v>594</v>
      </c>
      <c r="D161" s="138" t="s">
        <v>595</v>
      </c>
      <c r="E161" s="165" t="s">
        <v>596</v>
      </c>
      <c r="F161" s="114">
        <f>if($E161=Dropdowns!$D147,Dropdowns!$D$1,if($E161=Dropdowns!$E147,Dropdowns!$E$1,if($E161=Dropdowns!$F147,Dropdowns!$F$1,if($E161=Dropdowns!$G147,Dropdowns!$G$1,"N/A"))))</f>
        <v>3</v>
      </c>
    </row>
    <row r="162">
      <c r="A162" s="136"/>
      <c r="B162" s="137"/>
      <c r="C162" s="138" t="s">
        <v>597</v>
      </c>
      <c r="D162" s="138" t="s">
        <v>598</v>
      </c>
      <c r="E162" s="165" t="s">
        <v>732</v>
      </c>
      <c r="F162" s="114">
        <f>if($E162=Dropdowns!$D148,Dropdowns!$D$1,if($E162=Dropdowns!$E148,Dropdowns!$E$1,if($E162=Dropdowns!$F148,Dropdowns!$F$1,if($E162=Dropdowns!$G148,Dropdowns!$G$1,"N/A"))))</f>
        <v>2</v>
      </c>
    </row>
    <row r="163">
      <c r="A163" s="136"/>
      <c r="B163" s="137"/>
      <c r="C163" s="138" t="s">
        <v>600</v>
      </c>
      <c r="D163" s="138" t="s">
        <v>601</v>
      </c>
      <c r="E163" s="165" t="s">
        <v>733</v>
      </c>
      <c r="F163" s="114">
        <f>if($E163=Dropdowns!$D149,Dropdowns!$D$1,if($E163=Dropdowns!$E149,Dropdowns!$E$1,if($E163=Dropdowns!$F149,Dropdowns!$F$1,if($E163=Dropdowns!$G149,Dropdowns!$G$1,"N/A"))))</f>
        <v>2</v>
      </c>
    </row>
    <row r="164">
      <c r="A164" s="136"/>
      <c r="B164" s="137"/>
      <c r="C164" s="138" t="s">
        <v>603</v>
      </c>
      <c r="D164" s="138" t="s">
        <v>604</v>
      </c>
      <c r="E164" s="165" t="s">
        <v>734</v>
      </c>
      <c r="F164" s="114">
        <f>if($E164=Dropdowns!$D150,Dropdowns!$D$1,if($E164=Dropdowns!$E150,Dropdowns!$E$1,if($E164=Dropdowns!$F150,Dropdowns!$F$1,if($E164=Dropdowns!$G150,Dropdowns!$G$1,"N/A"))))</f>
        <v>2</v>
      </c>
    </row>
    <row r="165">
      <c r="A165" s="136"/>
      <c r="B165" s="137"/>
      <c r="C165" s="138" t="s">
        <v>606</v>
      </c>
      <c r="D165" s="138" t="s">
        <v>607</v>
      </c>
      <c r="E165" s="165" t="s">
        <v>608</v>
      </c>
      <c r="F165" s="114">
        <f>if($E165=Dropdowns!$D151,Dropdowns!$D$1,if($E165=Dropdowns!$E151,Dropdowns!$E$1,if($E165=Dropdowns!$F151,Dropdowns!$F$1,if($E165=Dropdowns!$G151,Dropdowns!$G$1,"N/A"))))</f>
        <v>3</v>
      </c>
    </row>
    <row r="166">
      <c r="A166" s="136"/>
      <c r="B166" s="137"/>
      <c r="C166" s="138" t="s">
        <v>609</v>
      </c>
      <c r="D166" s="138" t="s">
        <v>610</v>
      </c>
      <c r="E166" s="165" t="s">
        <v>611</v>
      </c>
      <c r="F166" s="114">
        <f>if($E166=Dropdowns!$D152,Dropdowns!$D$1,if($E166=Dropdowns!$E152,Dropdowns!$E$1,if($E166=Dropdowns!$F152,Dropdowns!$F$1,if($E166=Dropdowns!$G152,Dropdowns!$G$1,"N/A"))))</f>
        <v>3</v>
      </c>
    </row>
    <row r="167">
      <c r="A167" s="136"/>
      <c r="B167" s="137"/>
      <c r="C167" s="138" t="s">
        <v>612</v>
      </c>
      <c r="D167" s="138" t="s">
        <v>613</v>
      </c>
      <c r="E167" s="165" t="s">
        <v>614</v>
      </c>
      <c r="F167" s="114">
        <f>if($E167=Dropdowns!$D153,Dropdowns!$D$1,if($E167=Dropdowns!$E153,Dropdowns!$E$1,if($E167=Dropdowns!$F153,Dropdowns!$F$1,if($E167=Dropdowns!$G153,Dropdowns!$G$1,"N/A"))))</f>
        <v>3</v>
      </c>
    </row>
    <row r="168">
      <c r="A168" s="136"/>
      <c r="B168" s="137"/>
      <c r="C168" s="138" t="s">
        <v>615</v>
      </c>
      <c r="D168" s="138" t="s">
        <v>616</v>
      </c>
      <c r="E168" s="165" t="s">
        <v>1093</v>
      </c>
      <c r="F168" s="114">
        <f>if($E168=Dropdowns!$D154,Dropdowns!$D$1,if($E168=Dropdowns!$E154,Dropdowns!$E$1,if($E168=Dropdowns!$F154,Dropdowns!$F$1,if($E168=Dropdowns!$G154,Dropdowns!$G$1,"N/A"))))</f>
        <v>1</v>
      </c>
    </row>
    <row r="169">
      <c r="A169" s="136"/>
      <c r="B169" s="137"/>
      <c r="C169" s="138" t="s">
        <v>618</v>
      </c>
      <c r="D169" s="138" t="s">
        <v>619</v>
      </c>
      <c r="E169" s="165" t="s">
        <v>989</v>
      </c>
      <c r="F169" s="114">
        <f>if($E169=Dropdowns!$D155,Dropdowns!$D$1,if($E169=Dropdowns!$E155,Dropdowns!$E$1,if($E169=Dropdowns!$F155,Dropdowns!$F$1,if($E169=Dropdowns!$G155,Dropdowns!$G$1,"N/A"))))</f>
        <v>3</v>
      </c>
    </row>
    <row r="170">
      <c r="A170" s="136"/>
      <c r="B170" s="137"/>
      <c r="C170" s="138" t="s">
        <v>621</v>
      </c>
      <c r="D170" s="138" t="s">
        <v>622</v>
      </c>
      <c r="E170" s="165" t="s">
        <v>990</v>
      </c>
      <c r="F170" s="114">
        <f>if($E170=Dropdowns!$D156,Dropdowns!$D$1,if($E170=Dropdowns!$E156,Dropdowns!$E$1,if($E170=Dropdowns!$F156,Dropdowns!$F$1,if($E170=Dropdowns!$G156,Dropdowns!$G$1,"N/A"))))</f>
        <v>3</v>
      </c>
    </row>
    <row r="171">
      <c r="A171" s="136"/>
      <c r="B171" s="137"/>
      <c r="C171" s="138" t="s">
        <v>624</v>
      </c>
      <c r="D171" s="138" t="s">
        <v>625</v>
      </c>
      <c r="E171" s="165" t="s">
        <v>876</v>
      </c>
      <c r="F171" s="114">
        <f>if($E171=Dropdowns!$D157,Dropdowns!$D$1,if($E171=Dropdowns!$E157,Dropdowns!$E$1,if($E171=Dropdowns!$F157,Dropdowns!$F$1,if($E171=Dropdowns!$G157,Dropdowns!$G$1,"N/A"))))</f>
        <v>3</v>
      </c>
    </row>
    <row r="172">
      <c r="A172" s="136"/>
      <c r="B172" s="137"/>
      <c r="C172" s="138" t="s">
        <v>627</v>
      </c>
      <c r="D172" s="138" t="s">
        <v>628</v>
      </c>
      <c r="E172" s="165" t="s">
        <v>908</v>
      </c>
      <c r="F172" s="114">
        <f>if($E172=Dropdowns!$D158,Dropdowns!$D$1,if($E172=Dropdowns!$E158,Dropdowns!$E$1,if($E172=Dropdowns!$F158,Dropdowns!$F$1,if($E172=Dropdowns!$G158,Dropdowns!$G$1,"N/A"))))</f>
        <v>3</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647</v>
      </c>
      <c r="F178" s="114">
        <f>if($E178=Dropdowns!$D164,Dropdowns!$D$1,if($E178=Dropdowns!$E164,Dropdowns!$E$1,if($E178=Dropdowns!$F164,Dropdowns!$F$1,if($E178=Dropdowns!$G164,Dropdowns!$G$1,"N/A"))))</f>
        <v>3</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1035</v>
      </c>
      <c r="F180" s="114">
        <f>if($E180=Dropdowns!$D166,Dropdowns!$D$1,if($E180=Dropdowns!$E166,Dropdowns!$E$1,if($E180=Dropdowns!$F166,Dropdowns!$F$1,if($E180=Dropdowns!$G166,Dropdowns!$G$1,"N/A"))))</f>
        <v>1</v>
      </c>
    </row>
    <row r="181">
      <c r="A181" s="136"/>
      <c r="B181" s="137"/>
      <c r="C181" s="138" t="s">
        <v>654</v>
      </c>
      <c r="D181" s="138" t="s">
        <v>655</v>
      </c>
      <c r="E181" s="165" t="s">
        <v>1036</v>
      </c>
      <c r="F181" s="114">
        <f>if($E181=Dropdowns!$D167,Dropdowns!$D$1,if($E181=Dropdowns!$E167,Dropdowns!$E$1,if($E181=Dropdowns!$F167,Dropdowns!$F$1,if($E181=Dropdowns!$G167,Dropdowns!$G$1,"N/A"))))</f>
        <v>1</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821</v>
      </c>
      <c r="F183" s="114">
        <f>if($E183=Dropdowns!$D169,Dropdowns!$D$1,if($E183=Dropdowns!$E169,Dropdowns!$E$1,if($E183=Dropdowns!$F169,Dropdowns!$F$1,if($E183=Dropdowns!$G169,Dropdowns!$G$1,"N/A"))))</f>
        <v>2</v>
      </c>
    </row>
    <row r="184">
      <c r="A184" s="136"/>
      <c r="B184" s="137"/>
      <c r="C184" s="138" t="s">
        <v>663</v>
      </c>
      <c r="D184" s="138" t="s">
        <v>664</v>
      </c>
      <c r="E184" s="165" t="s">
        <v>665</v>
      </c>
      <c r="F184" s="114">
        <f>if($E184=Dropdowns!$D170,Dropdowns!$D$1,if($E184=Dropdowns!$E170,Dropdowns!$E$1,if($E184=Dropdowns!$F170,Dropdowns!$F$1,if($E184=Dropdowns!$G170,Dropdowns!$G$1,"N/A"))))</f>
        <v>3</v>
      </c>
    </row>
    <row r="185">
      <c r="A185" s="136"/>
      <c r="B185" s="137"/>
      <c r="C185" s="138" t="s">
        <v>666</v>
      </c>
      <c r="D185" s="138" t="s">
        <v>667</v>
      </c>
      <c r="E185" s="165" t="s">
        <v>822</v>
      </c>
      <c r="F185" s="114">
        <f>if($E185=Dropdowns!$D171,Dropdowns!$D$1,if($E185=Dropdowns!$E171,Dropdowns!$E$1,if($E185=Dropdowns!$F171,Dropdowns!$F$1,if($E185=Dropdowns!$G171,Dropdowns!$G$1,"N/A"))))</f>
        <v>3</v>
      </c>
    </row>
    <row r="186">
      <c r="A186" s="113"/>
      <c r="B186" s="129"/>
      <c r="C186" s="130"/>
      <c r="D186" s="151"/>
      <c r="E186" s="131"/>
      <c r="F186" s="114"/>
    </row>
    <row r="187">
      <c r="A187" s="152" t="s">
        <v>669</v>
      </c>
      <c r="F187" s="114"/>
    </row>
    <row r="188">
      <c r="A188" s="170" t="s">
        <v>1094</v>
      </c>
      <c r="B188" s="138"/>
      <c r="C188" s="130"/>
      <c r="D188" s="154" t="s">
        <v>671</v>
      </c>
      <c r="E188" s="131"/>
      <c r="F188" s="114"/>
    </row>
    <row r="189">
      <c r="A189" s="170" t="s">
        <v>1095</v>
      </c>
      <c r="B189" s="138"/>
      <c r="C189" s="155"/>
      <c r="D189" s="154" t="s">
        <v>673</v>
      </c>
      <c r="E189" s="131"/>
      <c r="F189" s="114"/>
    </row>
    <row r="190">
      <c r="A190" s="170" t="s">
        <v>1096</v>
      </c>
      <c r="B190" s="138"/>
      <c r="C190" s="130"/>
      <c r="D190" s="156" t="s">
        <v>675</v>
      </c>
      <c r="E190" s="131"/>
      <c r="F190" s="114"/>
    </row>
    <row r="191">
      <c r="A191" s="170" t="s">
        <v>1097</v>
      </c>
      <c r="B191" s="138"/>
      <c r="C191" s="130"/>
      <c r="D191" s="154" t="s">
        <v>677</v>
      </c>
      <c r="E191" s="131"/>
      <c r="F191" s="114"/>
    </row>
    <row r="192">
      <c r="A192" s="176"/>
      <c r="B192" s="138"/>
      <c r="C192" s="130"/>
      <c r="D192" s="154" t="s">
        <v>679</v>
      </c>
      <c r="E192" s="131"/>
      <c r="F192" s="114"/>
    </row>
    <row r="193">
      <c r="A193" s="176"/>
      <c r="B193" s="129"/>
      <c r="C193" s="155"/>
      <c r="D193" s="151"/>
      <c r="E193" s="131"/>
      <c r="F193" s="114"/>
    </row>
    <row r="194">
      <c r="A194" s="176"/>
      <c r="B194" s="129"/>
      <c r="C194" s="155"/>
      <c r="D194" s="151"/>
      <c r="E194" s="131"/>
      <c r="F194" s="114"/>
    </row>
    <row r="195">
      <c r="A195" s="157"/>
      <c r="B195" s="129"/>
      <c r="C195" s="155"/>
      <c r="D195" s="151"/>
      <c r="E195" s="131"/>
      <c r="F195" s="114"/>
    </row>
    <row r="196">
      <c r="A196" s="157" t="s">
        <v>63</v>
      </c>
      <c r="B196" s="158" t="s">
        <v>680</v>
      </c>
      <c r="C196" s="155"/>
      <c r="D196" s="151"/>
      <c r="E196" s="131"/>
      <c r="F196" s="114"/>
    </row>
    <row r="197">
      <c r="A197" s="157" t="s">
        <v>681</v>
      </c>
      <c r="B197" s="159" t="s">
        <v>682</v>
      </c>
      <c r="F197" s="114"/>
    </row>
    <row r="198">
      <c r="A198" s="157"/>
      <c r="B198" s="129"/>
      <c r="C198" s="155"/>
      <c r="D198" s="151"/>
      <c r="E198" s="131"/>
      <c r="F198" s="114"/>
    </row>
    <row r="199">
      <c r="A199" s="157"/>
      <c r="B199" s="129"/>
      <c r="C199" s="155"/>
      <c r="D199" s="151"/>
      <c r="E199" s="131"/>
      <c r="F199" s="114"/>
    </row>
  </sheetData>
  <mergeCells count="15">
    <mergeCell ref="C8:D8"/>
    <mergeCell ref="C9:D9"/>
    <mergeCell ref="C10:D10"/>
    <mergeCell ref="A11:E11"/>
    <mergeCell ref="A12:E12"/>
    <mergeCell ref="A13:E13"/>
    <mergeCell ref="A187:E187"/>
    <mergeCell ref="B197:E197"/>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3" priority="11" operator="between">
      <formula>"101%"</formula>
      <formula>"66%"</formula>
    </cfRule>
  </conditionalFormatting>
  <conditionalFormatting sqref="B5:B6">
    <cfRule type="cellIs" dxfId="5" priority="12" operator="between">
      <formula>"67%"</formula>
      <formula>"32%"</formula>
    </cfRule>
  </conditionalFormatting>
  <conditionalFormatting sqref="B5:B6">
    <cfRule type="cellIs" dxfId="7" priority="13" operator="lessThanOrEqual">
      <formula>"33%"</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B7:B10">
      <formula1>"✅ Yes,🚫 No,⚠️ Under 18 With Parent Consent Only,🟠 With caution,⚠️ With caution, Parent consent for under 13,⚠️ With caution, Parent consent for 11-15,✅ Safe for 16+"</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A190"/>
    <hyperlink r:id="rId7" ref="D190"/>
    <hyperlink r:id="rId8" ref="A191"/>
    <hyperlink r:id="rId9" ref="D191"/>
    <hyperlink r:id="rId10" ref="D192"/>
    <hyperlink r:id="rId11" ref="B196"/>
  </hyperlinks>
  <drawing r:id="rId12"/>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00FF"/>
    <outlinePr summaryBelow="0" summaryRight="0"/>
  </sheetPr>
  <sheetViews>
    <sheetView workbookViewId="0"/>
  </sheetViews>
  <sheetFormatPr customHeight="1" defaultColWidth="12.63" defaultRowHeight="15.75"/>
  <cols>
    <col customWidth="1" min="1" max="1" width="17.63"/>
    <col customWidth="1" min="2" max="2" width="25.5"/>
    <col customWidth="1" min="3" max="3" width="28.5"/>
    <col customWidth="1" min="4" max="4" width="60.13"/>
    <col customWidth="1" min="5" max="5" width="56.75"/>
    <col customWidth="1" hidden="1" min="6" max="6" width="8.13"/>
  </cols>
  <sheetData>
    <row r="1">
      <c r="A1" s="67" t="s">
        <v>137</v>
      </c>
    </row>
    <row r="2">
      <c r="A2" s="180" t="s">
        <v>106</v>
      </c>
    </row>
    <row r="3">
      <c r="A3" s="111" t="s">
        <v>1098</v>
      </c>
    </row>
    <row r="4">
      <c r="A4" s="113"/>
      <c r="F4" s="114"/>
    </row>
    <row r="5">
      <c r="A5" s="115" t="s">
        <v>164</v>
      </c>
      <c r="B5" s="116">
        <f>sum(F16:F199)/Dropdowns!I2</f>
        <v>0.6876310273</v>
      </c>
      <c r="C5" s="117" t="str">
        <f t="shared" ref="C5:C6" si="1">IF(AND(B5 &gt;= 0, B5 &lt; 0.33), "FAIL", IF(AND(B5 &gt;= 0.33, B5 &lt;= 0.66), "WARNING", IF(AND(B5 &gt; 0.66, B5 &lt;= 1), "PASS", "")))
</f>
        <v>PASS</v>
      </c>
      <c r="D5" s="118" t="str">
        <f>IFERROR(__xludf.DUMMYFUNCTION("SPARKLINE(B5,{""charttype"",""bar"";""max"",1;""min"",0;""color1"",""#33a854""})"),"")</f>
        <v/>
      </c>
      <c r="E5" s="119" t="s">
        <v>1086</v>
      </c>
      <c r="F5" s="120"/>
    </row>
    <row r="6">
      <c r="A6" s="115" t="s">
        <v>166</v>
      </c>
      <c r="B6" s="116">
        <f>sum(F20,F30,F34,F37,F49,F51,F52,F56,F58,F70,F75,F85,F97,F102,F109,F114,F121,F122,F125,F127,F128,F130,F133,F136,F139,F140,F147,F148,F149,F150,F151,F165,F169,F173)/Dropdowns!M2</f>
        <v>0.6666666667</v>
      </c>
      <c r="C6" s="117" t="str">
        <f t="shared" si="1"/>
        <v>PASS</v>
      </c>
      <c r="D6" s="118" t="str">
        <f>IFERROR(__xludf.DUMMYFUNCTION("SPARKLINE(B6,{""charttype"",""bar"";""max"",1;""min"",0;""color1"",""#33a854""})"),"")</f>
        <v/>
      </c>
      <c r="E6" s="121" t="s">
        <v>167</v>
      </c>
      <c r="F6" s="114"/>
    </row>
    <row r="7">
      <c r="A7" s="113"/>
      <c r="B7" s="123" t="s">
        <v>142</v>
      </c>
      <c r="C7" s="124" t="s">
        <v>168</v>
      </c>
      <c r="E7" s="161"/>
      <c r="F7" s="114"/>
    </row>
    <row r="8">
      <c r="B8" s="123" t="s">
        <v>146</v>
      </c>
      <c r="C8" s="126" t="s">
        <v>1099</v>
      </c>
      <c r="E8" s="72"/>
      <c r="F8" s="114"/>
    </row>
    <row r="9">
      <c r="B9" s="123" t="s">
        <v>146</v>
      </c>
      <c r="C9" s="126" t="s">
        <v>1100</v>
      </c>
      <c r="E9" s="72"/>
      <c r="F9" s="114"/>
    </row>
    <row r="10">
      <c r="B10" s="123" t="s">
        <v>146</v>
      </c>
      <c r="C10" s="126" t="s">
        <v>1101</v>
      </c>
      <c r="E10" s="78"/>
      <c r="F10" s="114"/>
    </row>
    <row r="11">
      <c r="A11" s="113"/>
      <c r="F11" s="114"/>
    </row>
    <row r="12">
      <c r="A12" s="127" t="s">
        <v>173</v>
      </c>
      <c r="B12" s="50"/>
      <c r="C12" s="50"/>
      <c r="D12" s="50"/>
      <c r="E12" s="51"/>
      <c r="F12" s="114"/>
    </row>
    <row r="13">
      <c r="A13" s="162" t="s">
        <v>1102</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0.8888888889</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Best</v>
      </c>
      <c r="B17" s="137"/>
      <c r="C17" s="138" t="s">
        <v>184</v>
      </c>
      <c r="D17" s="138" t="s">
        <v>185</v>
      </c>
      <c r="E17" s="164" t="s">
        <v>186</v>
      </c>
      <c r="F17" s="114">
        <f>if($E17=Dropdowns!$D3,Dropdowns!$D$1,if($E17=Dropdowns!$E3,Dropdowns!$E$1,if($E17=Dropdowns!$F3,Dropdowns!$F$1,if($E17=Dropdowns!$G3,Dropdowns!$G$1,"N/A"))))</f>
        <v>3</v>
      </c>
    </row>
    <row r="18">
      <c r="A18" s="136"/>
      <c r="B18" s="137"/>
      <c r="C18" s="140" t="s">
        <v>187</v>
      </c>
      <c r="D18" s="138" t="s">
        <v>188</v>
      </c>
      <c r="E18" s="165" t="s">
        <v>690</v>
      </c>
      <c r="F18" s="114">
        <f>if($E18=Dropdowns!$D4,Dropdowns!$D$1,if($E18=Dropdowns!$E4,Dropdowns!$E$1,if($E18=Dropdowns!$F4,Dropdowns!$F$1,if($E18=Dropdowns!$G4,Dropdowns!$G$1,"N/A"))))</f>
        <v>2</v>
      </c>
    </row>
    <row r="19">
      <c r="A19" s="142"/>
      <c r="B19" s="143"/>
      <c r="C19" s="144"/>
      <c r="D19" s="145"/>
      <c r="E19" s="166"/>
      <c r="F19" s="147"/>
    </row>
    <row r="20">
      <c r="A20" s="136">
        <f>sum(F20:F35)/Dropdowns!H6</f>
        <v>0.75</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Good</v>
      </c>
      <c r="B21" s="137"/>
      <c r="C21" s="138" t="s">
        <v>194</v>
      </c>
      <c r="D21" s="138" t="s">
        <v>195</v>
      </c>
      <c r="E21" s="165" t="s">
        <v>193</v>
      </c>
      <c r="F21" s="114" t="str">
        <f>if($E21=Dropdowns!$D7,Dropdowns!$D$1,if($E21=Dropdowns!$E7,Dropdowns!$E$1,if($E21=Dropdowns!$F7,Dropdowns!$F$1,if($E21=Dropdowns!$G7,Dropdowns!$G$1,"N/A"))))</f>
        <v>N/A</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202</v>
      </c>
      <c r="F23" s="114">
        <f>if($E23=Dropdowns!$D9,Dropdowns!$D$1,if($E23=Dropdowns!$E9,Dropdowns!$E$1,if($E23=Dropdowns!$F9,Dropdowns!$F$1,if($E23=Dropdowns!$G9,Dropdowns!$G$1,"N/A"))))</f>
        <v>3</v>
      </c>
    </row>
    <row r="24">
      <c r="A24" s="136"/>
      <c r="B24" s="137"/>
      <c r="C24" s="138" t="s">
        <v>203</v>
      </c>
      <c r="D24" s="140" t="s">
        <v>204</v>
      </c>
      <c r="E24" s="167" t="s">
        <v>205</v>
      </c>
      <c r="F24" s="114">
        <f>if($E24=Dropdowns!$D10,Dropdowns!$D$1,if($E24=Dropdowns!$E10,Dropdowns!$E$1,if($E24=Dropdowns!$F10,Dropdowns!$F$1,if($E24=Dropdowns!$G10,Dropdowns!$G$1,"N/A"))))</f>
        <v>3</v>
      </c>
    </row>
    <row r="25">
      <c r="A25" s="136"/>
      <c r="B25" s="137"/>
      <c r="C25" s="138" t="s">
        <v>206</v>
      </c>
      <c r="D25" s="138" t="s">
        <v>207</v>
      </c>
      <c r="E25" s="165" t="s">
        <v>889</v>
      </c>
      <c r="F25" s="114">
        <f>if($E25=Dropdowns!$D11,Dropdowns!$D$1,if($E25=Dropdowns!$E11,Dropdowns!$E$1,if($E25=Dropdowns!$F11,Dropdowns!$F$1,if($E25=Dropdowns!$G11,Dropdowns!$G$1,"N/A"))))</f>
        <v>1</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693</v>
      </c>
      <c r="F28" s="114">
        <f>if($E28=Dropdowns!$D14,Dropdowns!$D$1,if($E28=Dropdowns!$E14,Dropdowns!$E$1,if($E28=Dropdowns!$F14,Dropdowns!$F$1,if($E28=Dropdowns!$G14,Dropdowns!$G$1,"N/A"))))</f>
        <v>3</v>
      </c>
    </row>
    <row r="29">
      <c r="A29" s="136"/>
      <c r="B29" s="137"/>
      <c r="C29" s="138" t="s">
        <v>218</v>
      </c>
      <c r="D29" s="138" t="s">
        <v>219</v>
      </c>
      <c r="E29" s="165" t="s">
        <v>751</v>
      </c>
      <c r="F29" s="114">
        <f>if($E29=Dropdowns!$D15,Dropdowns!$D$1,if($E29=Dropdowns!$E15,Dropdowns!$E$1,if($E29=Dropdowns!$F15,Dropdowns!$F$1,if($E29=Dropdowns!$G15,Dropdowns!$G$1,"N/A"))))</f>
        <v>2</v>
      </c>
    </row>
    <row r="30">
      <c r="A30" s="136"/>
      <c r="B30" s="174"/>
      <c r="C30" s="138" t="s">
        <v>221</v>
      </c>
      <c r="D30" s="138" t="s">
        <v>222</v>
      </c>
      <c r="E30" s="165" t="s">
        <v>694</v>
      </c>
      <c r="F30" s="114">
        <f>if($E30=Dropdowns!$D16,Dropdowns!$D$1,if($E30=Dropdowns!$E16,Dropdowns!$E$1,if($E30=Dropdowns!$F16,Dropdowns!$F$1,if($E30=Dropdowns!$G16,Dropdowns!$G$1,"N/A"))))</f>
        <v>2</v>
      </c>
    </row>
    <row r="31">
      <c r="A31" s="136"/>
      <c r="B31" s="137"/>
      <c r="C31" s="138" t="s">
        <v>224</v>
      </c>
      <c r="D31" s="138" t="s">
        <v>225</v>
      </c>
      <c r="E31" s="165" t="s">
        <v>753</v>
      </c>
      <c r="F31" s="114">
        <f>if($E31=Dropdowns!$D17,Dropdowns!$D$1,if($E31=Dropdowns!$E17,Dropdowns!$E$1,if($E31=Dropdowns!$F17,Dropdowns!$F$1,if($E31=Dropdowns!$G17,Dropdowns!$G$1,"N/A"))))</f>
        <v>2</v>
      </c>
    </row>
    <row r="32">
      <c r="A32" s="136"/>
      <c r="B32" s="137"/>
      <c r="C32" s="138" t="s">
        <v>227</v>
      </c>
      <c r="D32" s="138" t="s">
        <v>228</v>
      </c>
      <c r="E32" s="165" t="s">
        <v>861</v>
      </c>
      <c r="F32" s="114">
        <f>if($E32=Dropdowns!$D18,Dropdowns!$D$1,if($E32=Dropdowns!$E18,Dropdowns!$E$1,if($E32=Dropdowns!$F18,Dropdowns!$F$1,if($E32=Dropdowns!$G18,Dropdowns!$G$1,"N/A"))))</f>
        <v>2</v>
      </c>
    </row>
    <row r="33">
      <c r="A33" s="136"/>
      <c r="B33" s="137"/>
      <c r="C33" s="138" t="s">
        <v>230</v>
      </c>
      <c r="D33" s="138" t="s">
        <v>231</v>
      </c>
      <c r="E33" s="165" t="s">
        <v>232</v>
      </c>
      <c r="F33" s="114">
        <f>if($E33=Dropdowns!$D19,Dropdowns!$D$1,if($E33=Dropdowns!$E19,Dropdowns!$E$1,if($E33=Dropdowns!$F19,Dropdowns!$F$1,if($E33=Dropdowns!$G19,Dropdowns!$G$1,"N/A"))))</f>
        <v>2</v>
      </c>
    </row>
    <row r="34">
      <c r="A34" s="136"/>
      <c r="B34" s="137"/>
      <c r="C34" s="138" t="s">
        <v>233</v>
      </c>
      <c r="D34" s="138" t="s">
        <v>234</v>
      </c>
      <c r="E34" s="165" t="s">
        <v>695</v>
      </c>
      <c r="F34" s="114">
        <f>if($E34=Dropdowns!$D20,Dropdowns!$D$1,if($E34=Dropdowns!$E20,Dropdowns!$E$1,if($E34=Dropdowns!$F20,Dropdowns!$F$1,if($E34=Dropdowns!$G20,Dropdowns!$G$1,"N/A"))))</f>
        <v>2</v>
      </c>
    </row>
    <row r="35">
      <c r="A35" s="136"/>
      <c r="B35" s="137"/>
      <c r="C35" s="138" t="s">
        <v>236</v>
      </c>
      <c r="D35" s="138" t="s">
        <v>237</v>
      </c>
      <c r="E35" s="165" t="s">
        <v>922</v>
      </c>
      <c r="F35" s="114">
        <f>if($E35=Dropdowns!$D21,Dropdowns!$D$1,if($E35=Dropdowns!$E21,Dropdowns!$E$1,if($E35=Dropdowns!$F21,Dropdowns!$F$1,if($E35=Dropdowns!$G21,Dropdowns!$G$1,"N/A"))))</f>
        <v>2</v>
      </c>
    </row>
    <row r="36">
      <c r="A36" s="142"/>
      <c r="B36" s="143"/>
      <c r="C36" s="148"/>
      <c r="D36" s="144"/>
      <c r="E36" s="166"/>
      <c r="F36" s="147"/>
    </row>
    <row r="37">
      <c r="A37" s="136">
        <f>sum(F37:F49)/Dropdowns!H23</f>
        <v>0.5384615385</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Average</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797</v>
      </c>
      <c r="F39" s="114">
        <f>if($E39=Dropdowns!$D25,Dropdowns!$D$1,if($E39=Dropdowns!$E25,Dropdowns!$E$1,if($E39=Dropdowns!$F25,Dropdowns!$F$1,if($E39=Dropdowns!$G25,Dropdowns!$G$1,"N/A"))))</f>
        <v>1</v>
      </c>
    </row>
    <row r="40">
      <c r="A40" s="136"/>
      <c r="B40" s="137"/>
      <c r="C40" s="138" t="s">
        <v>249</v>
      </c>
      <c r="D40" s="138" t="s">
        <v>250</v>
      </c>
      <c r="E40" s="165" t="s">
        <v>251</v>
      </c>
      <c r="F40" s="114">
        <f>if($E40=Dropdowns!$D26,Dropdowns!$D$1,if($E40=Dropdowns!$E26,Dropdowns!$E$1,if($E40=Dropdowns!$F26,Dropdowns!$F$1,if($E40=Dropdowns!$G26,Dropdowns!$G$1,"N/A"))))</f>
        <v>3</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891</v>
      </c>
      <c r="F42" s="114">
        <f>if($E42=Dropdowns!$D28,Dropdowns!$D$1,if($E42=Dropdowns!$E28,Dropdowns!$E$1,if($E42=Dropdowns!$F28,Dropdowns!$F$1,if($E42=Dropdowns!$G28,Dropdowns!$G$1,"N/A"))))</f>
        <v>1</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833</v>
      </c>
      <c r="F44" s="114">
        <f>if($E44=Dropdowns!$D30,Dropdowns!$D$1,if($E44=Dropdowns!$E30,Dropdowns!$E$1,if($E44=Dropdowns!$F30,Dropdowns!$F$1,if($E44=Dropdowns!$G30,Dropdowns!$G$1,"N/A"))))</f>
        <v>0</v>
      </c>
    </row>
    <row r="45">
      <c r="A45" s="136"/>
      <c r="B45" s="174"/>
      <c r="C45" s="138" t="s">
        <v>264</v>
      </c>
      <c r="D45" s="138" t="s">
        <v>265</v>
      </c>
      <c r="E45" s="165" t="s">
        <v>834</v>
      </c>
      <c r="F45" s="114">
        <f>if($E45=Dropdowns!$D31,Dropdowns!$D$1,if($E45=Dropdowns!$E31,Dropdowns!$E$1,if($E45=Dropdowns!$F31,Dropdowns!$F$1,if($E45=Dropdowns!$G31,Dropdowns!$G$1,"N/A"))))</f>
        <v>2</v>
      </c>
    </row>
    <row r="46">
      <c r="A46" s="136"/>
      <c r="B46" s="174"/>
      <c r="C46" s="138" t="s">
        <v>267</v>
      </c>
      <c r="D46" s="138" t="s">
        <v>268</v>
      </c>
      <c r="E46" s="165" t="s">
        <v>923</v>
      </c>
      <c r="F46" s="114">
        <f>if($E46=Dropdowns!$D32,Dropdowns!$D$1,if($E46=Dropdowns!$E32,Dropdowns!$E$1,if($E46=Dropdowns!$F32,Dropdowns!$F$1,if($E46=Dropdowns!$G32,Dropdowns!$G$1,"N/A"))))</f>
        <v>2</v>
      </c>
    </row>
    <row r="47">
      <c r="A47" s="136"/>
      <c r="B47" s="137"/>
      <c r="C47" s="138" t="s">
        <v>270</v>
      </c>
      <c r="D47" s="138" t="s">
        <v>271</v>
      </c>
      <c r="E47" s="165" t="s">
        <v>702</v>
      </c>
      <c r="F47" s="114">
        <f>if($E47=Dropdowns!$D33,Dropdowns!$D$1,if($E47=Dropdowns!$E33,Dropdowns!$E$1,if($E47=Dropdowns!$F33,Dropdowns!$F$1,if($E47=Dropdowns!$G33,Dropdowns!$G$1,"N/A"))))</f>
        <v>2</v>
      </c>
    </row>
    <row r="48">
      <c r="A48" s="136"/>
      <c r="B48" s="137"/>
      <c r="C48" s="138" t="s">
        <v>273</v>
      </c>
      <c r="D48" s="138" t="s">
        <v>274</v>
      </c>
      <c r="E48" s="165" t="s">
        <v>703</v>
      </c>
      <c r="F48" s="114">
        <f>if($E48=Dropdowns!$D34,Dropdowns!$D$1,if($E48=Dropdowns!$E34,Dropdowns!$E$1,if($E48=Dropdowns!$F34,Dropdowns!$F$1,if($E48=Dropdowns!$G34,Dropdowns!$G$1,"N/A"))))</f>
        <v>2</v>
      </c>
    </row>
    <row r="49">
      <c r="A49" s="136"/>
      <c r="B49" s="137"/>
      <c r="C49" s="138" t="s">
        <v>276</v>
      </c>
      <c r="D49" s="138" t="s">
        <v>277</v>
      </c>
      <c r="E49" s="165" t="s">
        <v>704</v>
      </c>
      <c r="F49" s="114">
        <f>if($E49=Dropdowns!$D35,Dropdowns!$D$1,if($E49=Dropdowns!$E35,Dropdowns!$E$1,if($E49=Dropdowns!$F35,Dropdowns!$F$1,if($E49=Dropdowns!$G35,Dropdowns!$G$1,"N/A"))))</f>
        <v>2</v>
      </c>
    </row>
    <row r="50">
      <c r="A50" s="142"/>
      <c r="B50" s="143"/>
      <c r="C50" s="144"/>
      <c r="D50" s="144"/>
      <c r="E50" s="166"/>
      <c r="F50" s="147"/>
    </row>
    <row r="51">
      <c r="A51" s="136">
        <f>sum(F51:F76)/Dropdowns!H37</f>
        <v>0.6282051282</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893</v>
      </c>
      <c r="F56" s="114">
        <f>if($E56=Dropdowns!$D42,Dropdowns!$D$1,if($E56=Dropdowns!$E42,Dropdowns!$E$1,if($E56=Dropdowns!$F42,Dropdowns!$F$1,if($E56=Dropdowns!$G42,Dropdowns!$G$1,"N/A"))))</f>
        <v>1</v>
      </c>
    </row>
    <row r="57">
      <c r="A57" s="136"/>
      <c r="B57" s="137"/>
      <c r="C57" s="140" t="s">
        <v>298</v>
      </c>
      <c r="D57" s="140" t="s">
        <v>299</v>
      </c>
      <c r="E57" s="165" t="s">
        <v>835</v>
      </c>
      <c r="F57" s="114">
        <f>if($E57=Dropdowns!$D43,Dropdowns!$D$1,if($E57=Dropdowns!$E43,Dropdowns!$E$1,if($E57=Dropdowns!$F43,Dropdowns!$F$1,if($E57=Dropdowns!$G43,Dropdowns!$G$1,"N/A"))))</f>
        <v>3</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309</v>
      </c>
      <c r="F60" s="114">
        <f>if($E60=Dropdowns!$D46,Dropdowns!$D$1,if($E60=Dropdowns!$E46,Dropdowns!$E$1,if($E60=Dropdowns!$F46,Dropdowns!$F$1,if($E60=Dropdowns!$G46,Dropdowns!$G$1,"N/A"))))</f>
        <v>0</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1073</v>
      </c>
      <c r="F63" s="114">
        <f>if($E63=Dropdowns!$D49,Dropdowns!$D$1,if($E63=Dropdowns!$E49,Dropdowns!$E$1,if($E63=Dropdowns!$F49,Dropdowns!$F$1,if($E63=Dropdowns!$G49,Dropdowns!$G$1,"N/A"))))</f>
        <v>0</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327</v>
      </c>
      <c r="F66" s="114">
        <f>if($E66=Dropdowns!$D52,Dropdowns!$D$1,if($E66=Dropdowns!$E52,Dropdowns!$E$1,if($E66=Dropdowns!$F52,Dropdowns!$F$1,if($E66=Dropdowns!$G52,Dropdowns!$G$1,"N/A"))))</f>
        <v>3</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708</v>
      </c>
      <c r="F68" s="114">
        <f>if($E68=Dropdowns!$D54,Dropdowns!$D$1,if($E68=Dropdowns!$E54,Dropdowns!$E$1,if($E68=Dropdowns!$F54,Dropdowns!$F$1,if($E68=Dropdowns!$G54,Dropdowns!$G$1,"N/A"))))</f>
        <v>3</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803</v>
      </c>
      <c r="F70" s="114">
        <f>if($E70=Dropdowns!$D56,Dropdowns!$D$1,if($E70=Dropdowns!$E56,Dropdowns!$E$1,if($E70=Dropdowns!$F56,Dropdowns!$F$1,if($E70=Dropdowns!$G56,Dropdowns!$G$1,"N/A"))))</f>
        <v>2</v>
      </c>
    </row>
    <row r="71">
      <c r="A71" s="136"/>
      <c r="B71" s="137"/>
      <c r="C71" s="140" t="s">
        <v>340</v>
      </c>
      <c r="D71" s="140" t="s">
        <v>341</v>
      </c>
      <c r="E71" s="165" t="s">
        <v>342</v>
      </c>
      <c r="F71" s="114">
        <f>if($E71=Dropdowns!$D57,Dropdowns!$D$1,if($E71=Dropdowns!$E57,Dropdowns!$E$1,if($E71=Dropdowns!$F57,Dropdowns!$F$1,if($E71=Dropdowns!$G57,Dropdowns!$G$1,"N/A"))))</f>
        <v>2</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0.7777777778</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Good</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0.8181818182</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Best</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865</v>
      </c>
      <c r="F87" s="114">
        <f>if($E87=Dropdowns!$D73,Dropdowns!$D$1,if($E87=Dropdowns!$E73,Dropdowns!$E$1,if($E87=Dropdowns!$F73,Dropdowns!$F$1,if($E87=Dropdowns!$G73,Dropdowns!$G$1,"N/A"))))</f>
        <v>3</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392</v>
      </c>
      <c r="F89" s="114">
        <f>if($E89=Dropdowns!$D75,Dropdowns!$D$1,if($E89=Dropdowns!$E75,Dropdowns!$E$1,if($E89=Dropdowns!$F75,Dropdowns!$F$1,if($E89=Dropdowns!$G75,Dropdowns!$G$1,"N/A"))))</f>
        <v>3</v>
      </c>
    </row>
    <row r="90">
      <c r="A90" s="136"/>
      <c r="B90" s="137"/>
      <c r="C90" s="138" t="s">
        <v>393</v>
      </c>
      <c r="D90" s="138" t="s">
        <v>394</v>
      </c>
      <c r="E90" s="165" t="s">
        <v>395</v>
      </c>
      <c r="F90" s="114">
        <f>if($E90=Dropdowns!$D76,Dropdowns!$D$1,if($E90=Dropdowns!$E76,Dropdowns!$E$1,if($E90=Dropdowns!$F76,Dropdowns!$F$1,if($E90=Dropdowns!$G76,Dropdowns!$G$1,"N/A"))))</f>
        <v>3</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401</v>
      </c>
      <c r="F92" s="114">
        <f>if($E92=Dropdowns!$D78,Dropdowns!$D$1,if($E92=Dropdowns!$E78,Dropdowns!$E$1,if($E92=Dropdowns!$F78,Dropdowns!$F$1,if($E92=Dropdowns!$G78,Dropdowns!$G$1,"N/A"))))</f>
        <v>2</v>
      </c>
    </row>
    <row r="93">
      <c r="A93" s="136"/>
      <c r="B93" s="137"/>
      <c r="C93" s="138" t="s">
        <v>402</v>
      </c>
      <c r="D93" s="138" t="s">
        <v>403</v>
      </c>
      <c r="E93" s="165" t="s">
        <v>404</v>
      </c>
      <c r="F93" s="114">
        <f>if($E93=Dropdowns!$D79,Dropdowns!$D$1,if($E93=Dropdowns!$E79,Dropdowns!$E$1,if($E93=Dropdowns!$F79,Dropdowns!$F$1,if($E93=Dropdowns!$G79,Dropdowns!$G$1,"N/A"))))</f>
        <v>2</v>
      </c>
    </row>
    <row r="94">
      <c r="A94" s="136"/>
      <c r="B94" s="137"/>
      <c r="C94" s="138" t="s">
        <v>405</v>
      </c>
      <c r="D94" s="138" t="s">
        <v>406</v>
      </c>
      <c r="E94" s="165" t="s">
        <v>407</v>
      </c>
      <c r="F94" s="114">
        <f>if($E94=Dropdowns!$D80,Dropdowns!$D$1,if($E94=Dropdowns!$E80,Dropdowns!$E$1,if($E94=Dropdowns!$F80,Dropdowns!$F$1,if($E94=Dropdowns!$G80,Dropdowns!$G$1,"N/A"))))</f>
        <v>2</v>
      </c>
    </row>
    <row r="95">
      <c r="A95" s="136"/>
      <c r="B95" s="137"/>
      <c r="C95" s="138" t="s">
        <v>408</v>
      </c>
      <c r="D95" s="138" t="s">
        <v>409</v>
      </c>
      <c r="E95" s="165" t="s">
        <v>925</v>
      </c>
      <c r="F95" s="114">
        <f>if($E95=Dropdowns!$D81,Dropdowns!$D$1,if($E95=Dropdowns!$E81,Dropdowns!$E$1,if($E95=Dropdowns!$F81,Dropdowns!$F$1,if($E95=Dropdowns!$G81,Dropdowns!$G$1,"N/A"))))</f>
        <v>3</v>
      </c>
    </row>
    <row r="96">
      <c r="A96" s="142"/>
      <c r="B96" s="143"/>
      <c r="C96" s="148"/>
      <c r="D96" s="144"/>
      <c r="E96" s="166"/>
      <c r="F96" s="147"/>
    </row>
    <row r="97">
      <c r="A97" s="136">
        <f>sum(F97:F112)/Dropdowns!H83</f>
        <v>0.7083333333</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Good</v>
      </c>
      <c r="B98" s="137"/>
      <c r="C98" s="138" t="s">
        <v>415</v>
      </c>
      <c r="D98" s="138" t="s">
        <v>416</v>
      </c>
      <c r="E98" s="165" t="s">
        <v>417</v>
      </c>
      <c r="F98" s="114">
        <f>if($E98=Dropdowns!$D84,Dropdowns!$D$1,if($E98=Dropdowns!$E84,Dropdowns!$E$1,if($E98=Dropdowns!$F84,Dropdowns!$F$1,if($E98=Dropdowns!$G84,Dropdowns!$G$1,"N/A"))))</f>
        <v>3</v>
      </c>
    </row>
    <row r="99">
      <c r="A99" s="136"/>
      <c r="B99" s="137"/>
      <c r="C99" s="138" t="s">
        <v>418</v>
      </c>
      <c r="D99" s="138" t="s">
        <v>419</v>
      </c>
      <c r="E99" s="165" t="s">
        <v>758</v>
      </c>
      <c r="F99" s="114">
        <f>if($E99=Dropdowns!$D85,Dropdowns!$D$1,if($E99=Dropdowns!$E85,Dropdowns!$E$1,if($E99=Dropdowns!$F85,Dropdowns!$F$1,if($E99=Dropdowns!$G85,Dropdowns!$G$1,"N/A"))))</f>
        <v>2</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759</v>
      </c>
      <c r="F101" s="114">
        <f>if($E101=Dropdowns!$D87,Dropdowns!$D$1,if($E101=Dropdowns!$E87,Dropdowns!$E$1,if($E101=Dropdowns!$F87,Dropdowns!$F$1,if($E101=Dropdowns!$G87,Dropdowns!$G$1,"N/A"))))</f>
        <v>2</v>
      </c>
    </row>
    <row r="102">
      <c r="A102" s="136"/>
      <c r="B102" s="137"/>
      <c r="C102" s="138" t="s">
        <v>427</v>
      </c>
      <c r="D102" s="138" t="s">
        <v>428</v>
      </c>
      <c r="E102" s="165" t="s">
        <v>841</v>
      </c>
      <c r="F102" s="114">
        <f>if($E102=Dropdowns!$D88,Dropdowns!$D$1,if($E102=Dropdowns!$E88,Dropdowns!$E$1,if($E102=Dropdowns!$F88,Dropdowns!$F$1,if($E102=Dropdowns!$G88,Dropdowns!$G$1,"N/A"))))</f>
        <v>2</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435</v>
      </c>
      <c r="F104" s="114">
        <f>if($E104=Dropdowns!$D90,Dropdowns!$D$1,if($E104=Dropdowns!$E90,Dropdowns!$E$1,if($E104=Dropdowns!$F90,Dropdowns!$F$1,if($E104=Dropdowns!$G90,Dropdowns!$G$1,"N/A"))))</f>
        <v>2</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441</v>
      </c>
      <c r="F106" s="114">
        <f>if($E106=Dropdowns!$D92,Dropdowns!$D$1,if($E106=Dropdowns!$E92,Dropdowns!$E$1,if($E106=Dropdowns!$F92,Dropdowns!$F$1,if($E106=Dropdowns!$G92,Dropdowns!$G$1,"N/A"))))</f>
        <v>2</v>
      </c>
    </row>
    <row r="107">
      <c r="A107" s="136"/>
      <c r="B107" s="137"/>
      <c r="C107" s="138" t="s">
        <v>442</v>
      </c>
      <c r="D107" s="138" t="s">
        <v>443</v>
      </c>
      <c r="E107" s="165" t="s">
        <v>444</v>
      </c>
      <c r="F107" s="114">
        <f>if($E107=Dropdowns!$D93,Dropdowns!$D$1,if($E107=Dropdowns!$E93,Dropdowns!$E$1,if($E107=Dropdowns!$F93,Dropdowns!$F$1,if($E107=Dropdowns!$G93,Dropdowns!$G$1,"N/A"))))</f>
        <v>2</v>
      </c>
    </row>
    <row r="108">
      <c r="A108" s="136"/>
      <c r="B108" s="137"/>
      <c r="C108" s="138" t="s">
        <v>445</v>
      </c>
      <c r="D108" s="138" t="s">
        <v>446</v>
      </c>
      <c r="E108" s="165" t="s">
        <v>761</v>
      </c>
      <c r="F108" s="114">
        <f>if($E108=Dropdowns!$D94,Dropdowns!$D$1,if($E108=Dropdowns!$E94,Dropdowns!$E$1,if($E108=Dropdowns!$F94,Dropdowns!$F$1,if($E108=Dropdowns!$G94,Dropdowns!$G$1,"N/A"))))</f>
        <v>2</v>
      </c>
    </row>
    <row r="109">
      <c r="A109" s="136"/>
      <c r="B109" s="137"/>
      <c r="C109" s="138" t="s">
        <v>448</v>
      </c>
      <c r="D109" s="138" t="s">
        <v>449</v>
      </c>
      <c r="E109" s="165" t="s">
        <v>762</v>
      </c>
      <c r="F109" s="114">
        <f>if($E109=Dropdowns!$D95,Dropdowns!$D$1,if($E109=Dropdowns!$E95,Dropdowns!$E$1,if($E109=Dropdowns!$F95,Dropdowns!$F$1,if($E109=Dropdowns!$G95,Dropdowns!$G$1,"N/A"))))</f>
        <v>2</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5"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sum(F114:F118)/Dropdowns!H100</f>
        <v>0.7333333333</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0.6944444444</v>
      </c>
      <c r="B120" s="137" t="s">
        <v>476</v>
      </c>
      <c r="C120" s="138" t="s">
        <v>477</v>
      </c>
      <c r="D120" s="138" t="s">
        <v>478</v>
      </c>
      <c r="E120" s="165" t="s">
        <v>1002</v>
      </c>
      <c r="F120" s="114">
        <f>if($E120=Dropdowns!$D106,Dropdowns!$D$1,if($E120=Dropdowns!$E106,Dropdowns!$E$1,if($E120=Dropdowns!$F106,Dropdowns!$F$1,if($E120=Dropdowns!$G106,Dropdowns!$G$1,"N/A"))))</f>
        <v>3</v>
      </c>
    </row>
    <row r="121">
      <c r="A121" s="136" t="str">
        <f>IFS($A120&gt;=0.81, "Best", $A120&gt;=0.61, "Good", $A120&gt;=0.41, "Average", $A120&gt;=0.21, "Fair", TRUE, "Poor")</f>
        <v>Good</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722</v>
      </c>
      <c r="F122" s="114">
        <f>if($E122=Dropdowns!$D108,Dropdowns!$D$1,if($E122=Dropdowns!$E108,Dropdowns!$E$1,if($E122=Dropdowns!$F108,Dropdowns!$F$1,if($E122=Dropdowns!$G108,Dropdowns!$G$1,"N/A"))))</f>
        <v>2</v>
      </c>
    </row>
    <row r="123">
      <c r="A123" s="136"/>
      <c r="B123" s="137"/>
      <c r="C123" s="138" t="s">
        <v>486</v>
      </c>
      <c r="D123" s="138" t="s">
        <v>487</v>
      </c>
      <c r="E123" s="165" t="s">
        <v>488</v>
      </c>
      <c r="F123" s="114">
        <f>if($E123=Dropdowns!$D109,Dropdowns!$D$1,if($E123=Dropdowns!$E109,Dropdowns!$E$1,if($E123=Dropdowns!$F109,Dropdowns!$F$1,if($E123=Dropdowns!$G109,Dropdowns!$G$1,"N/A"))))</f>
        <v>2</v>
      </c>
    </row>
    <row r="124">
      <c r="A124" s="136"/>
      <c r="B124" s="137"/>
      <c r="C124" s="138" t="s">
        <v>489</v>
      </c>
      <c r="D124" s="138" t="s">
        <v>490</v>
      </c>
      <c r="E124" s="165" t="s">
        <v>812</v>
      </c>
      <c r="F124" s="114">
        <f>if($E124=Dropdowns!$D110,Dropdowns!$D$1,if($E124=Dropdowns!$E110,Dropdowns!$E$1,if($E124=Dropdowns!$F110,Dropdowns!$F$1,if($E124=Dropdowns!$G110,Dropdowns!$G$1,"N/A"))))</f>
        <v>2</v>
      </c>
    </row>
    <row r="125">
      <c r="A125" s="136"/>
      <c r="B125" s="137"/>
      <c r="C125" s="140" t="s">
        <v>492</v>
      </c>
      <c r="D125" s="138" t="s">
        <v>493</v>
      </c>
      <c r="E125" s="165" t="s">
        <v>845</v>
      </c>
      <c r="F125" s="114">
        <f>if($E125=Dropdowns!$D111,Dropdowns!$D$1,if($E125=Dropdowns!$E111,Dropdowns!$E$1,if($E125=Dropdowns!$F111,Dropdowns!$F$1,if($E125=Dropdowns!$G111,Dropdowns!$G$1,"N/A"))))</f>
        <v>2</v>
      </c>
    </row>
    <row r="126">
      <c r="A126" s="136"/>
      <c r="B126" s="137"/>
      <c r="C126" s="138" t="s">
        <v>495</v>
      </c>
      <c r="D126" s="138" t="s">
        <v>496</v>
      </c>
      <c r="E126" s="165" t="s">
        <v>813</v>
      </c>
      <c r="F126" s="114">
        <f>if($E126=Dropdowns!$D112,Dropdowns!$D$1,if($E126=Dropdowns!$E112,Dropdowns!$E$1,if($E126=Dropdowns!$F112,Dropdowns!$F$1,if($E126=Dropdowns!$G112,Dropdowns!$G$1,"N/A"))))</f>
        <v>2</v>
      </c>
    </row>
    <row r="127">
      <c r="A127" s="136"/>
      <c r="B127" s="137"/>
      <c r="C127" s="138" t="s">
        <v>498</v>
      </c>
      <c r="D127" s="138" t="s">
        <v>499</v>
      </c>
      <c r="E127" s="165" t="s">
        <v>846</v>
      </c>
      <c r="F127" s="114">
        <f>if($E127=Dropdowns!$D113,Dropdowns!$D$1,if($E127=Dropdowns!$E113,Dropdowns!$E$1,if($E127=Dropdowns!$F113,Dropdowns!$F$1,if($E127=Dropdowns!$G113,Dropdowns!$G$1,"N/A"))))</f>
        <v>2</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765</v>
      </c>
      <c r="F130" s="114">
        <f>if($E130=Dropdowns!$D116,Dropdowns!$D$1,if($E130=Dropdowns!$E116,Dropdowns!$E$1,if($E130=Dropdowns!$F116,Dropdowns!$F$1,if($E130=Dropdowns!$G116,Dropdowns!$G$1,"N/A"))))</f>
        <v>2</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0.6666666667</v>
      </c>
      <c r="B133" s="137" t="s">
        <v>513</v>
      </c>
      <c r="C133" s="138" t="s">
        <v>514</v>
      </c>
      <c r="D133" s="138" t="s">
        <v>515</v>
      </c>
      <c r="E133" s="165" t="s">
        <v>516</v>
      </c>
      <c r="F133" s="114">
        <f>if($E133=Dropdowns!$D119,Dropdowns!$D$1,if($E133=Dropdowns!$E119,Dropdowns!$E$1,if($E133=Dropdowns!$F119,Dropdowns!$F$1,if($E133=Dropdowns!$G119,Dropdowns!$G$1,"N/A"))))</f>
        <v>2</v>
      </c>
    </row>
    <row r="134">
      <c r="A134" s="136" t="str">
        <f>IFS($A133&gt;=0.81, "Best", $A133&gt;=0.61, "Good", $A133&gt;=0.41, "Average", $A133&gt;=0.21, "Fair", TRUE, "Poor")</f>
        <v>Good</v>
      </c>
      <c r="B134" s="137"/>
      <c r="C134" s="138" t="s">
        <v>517</v>
      </c>
      <c r="D134" s="138" t="s">
        <v>518</v>
      </c>
      <c r="E134" s="165" t="s">
        <v>519</v>
      </c>
      <c r="F134" s="114">
        <f>if($E134=Dropdowns!$D120,Dropdowns!$D$1,if($E134=Dropdowns!$E120,Dropdowns!$E$1,if($E134=Dropdowns!$F120,Dropdowns!$F$1,if($E134=Dropdowns!$G120,Dropdowns!$G$1,"N/A"))))</f>
        <v>2</v>
      </c>
    </row>
    <row r="135">
      <c r="A135" s="136"/>
      <c r="B135" s="137"/>
      <c r="C135" s="138" t="s">
        <v>520</v>
      </c>
      <c r="D135" s="138" t="s">
        <v>521</v>
      </c>
      <c r="E135" s="165" t="s">
        <v>724</v>
      </c>
      <c r="F135" s="114">
        <f>if($E135=Dropdowns!$D121,Dropdowns!$D$1,if($E135=Dropdowns!$E121,Dropdowns!$E$1,if($E135=Dropdowns!$F121,Dropdowns!$F$1,if($E135=Dropdowns!$G121,Dropdowns!$G$1,"N/A"))))</f>
        <v>2</v>
      </c>
    </row>
    <row r="136">
      <c r="A136" s="136"/>
      <c r="B136" s="137"/>
      <c r="C136" s="138" t="s">
        <v>523</v>
      </c>
      <c r="D136" s="138" t="s">
        <v>524</v>
      </c>
      <c r="E136" s="165" t="s">
        <v>725</v>
      </c>
      <c r="F136" s="114">
        <f>if($E136=Dropdowns!$D122,Dropdowns!$D$1,if($E136=Dropdowns!$E122,Dropdowns!$E$1,if($E136=Dropdowns!$F122,Dropdowns!$F$1,if($E136=Dropdowns!$G122,Dropdowns!$G$1,"N/A"))))</f>
        <v>2</v>
      </c>
    </row>
    <row r="137">
      <c r="A137" s="136"/>
      <c r="B137" s="137"/>
      <c r="C137" s="138" t="s">
        <v>526</v>
      </c>
      <c r="D137" s="138" t="s">
        <v>527</v>
      </c>
      <c r="E137" s="165" t="s">
        <v>726</v>
      </c>
      <c r="F137" s="114">
        <f>if($E137=Dropdowns!$D123,Dropdowns!$D$1,if($E137=Dropdowns!$E123,Dropdowns!$E$1,if($E137=Dropdowns!$F123,Dropdowns!$F$1,if($E137=Dropdowns!$G123,Dropdowns!$G$1,"N/A"))))</f>
        <v>2</v>
      </c>
    </row>
    <row r="138">
      <c r="A138" s="136"/>
      <c r="B138" s="137"/>
      <c r="C138" s="140" t="s">
        <v>529</v>
      </c>
      <c r="D138" s="138" t="s">
        <v>530</v>
      </c>
      <c r="E138" s="165" t="s">
        <v>727</v>
      </c>
      <c r="F138" s="114">
        <f>if($E138=Dropdowns!$D124,Dropdowns!$D$1,if($E138=Dropdowns!$E124,Dropdowns!$E$1,if($E138=Dropdowns!$F124,Dropdowns!$F$1,if($E138=Dropdowns!$G124,Dropdowns!$G$1,"N/A"))))</f>
        <v>2</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537</v>
      </c>
      <c r="F140" s="114">
        <f>if($E140=Dropdowns!$D126,Dropdowns!$D$1,if($E140=Dropdowns!$E126,Dropdowns!$E$1,if($E140=Dropdowns!$F126,Dropdowns!$F$1,if($E140=Dropdowns!$G126,Dropdowns!$G$1,"N/A"))))</f>
        <v>2</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546</v>
      </c>
      <c r="F143" s="114">
        <f>if($E143=Dropdowns!$D129,Dropdowns!$D$1,if($E143=Dropdowns!$E129,Dropdowns!$E$1,if($E143=Dropdowns!$F129,Dropdowns!$F$1,if($E143=Dropdowns!$G129,Dropdowns!$G$1,"N/A"))))</f>
        <v>2</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0.6153846154</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Good</v>
      </c>
      <c r="B147" s="137"/>
      <c r="C147" s="138" t="s">
        <v>554</v>
      </c>
      <c r="D147" s="138" t="s">
        <v>555</v>
      </c>
      <c r="E147" s="165" t="s">
        <v>902</v>
      </c>
      <c r="F147" s="114">
        <f>if($E147=Dropdowns!$D133,Dropdowns!$D$1,if($E147=Dropdowns!$E133,Dropdowns!$E$1,if($E147=Dropdowns!$F133,Dropdowns!$F$1,if($E147=Dropdowns!$G133,Dropdowns!$G$1,"N/A"))))</f>
        <v>2</v>
      </c>
    </row>
    <row r="148">
      <c r="A148" s="136"/>
      <c r="B148" s="137"/>
      <c r="C148" s="138" t="s">
        <v>557</v>
      </c>
      <c r="D148" s="138" t="s">
        <v>558</v>
      </c>
      <c r="E148" s="165" t="s">
        <v>903</v>
      </c>
      <c r="F148" s="114">
        <f>if($E148=Dropdowns!$D134,Dropdowns!$D$1,if($E148=Dropdowns!$E134,Dropdowns!$E$1,if($E148=Dropdowns!$F134,Dropdowns!$F$1,if($E148=Dropdowns!$G134,Dropdowns!$G$1,"N/A"))))</f>
        <v>1</v>
      </c>
    </row>
    <row r="149">
      <c r="A149" s="136"/>
      <c r="B149" s="137"/>
      <c r="C149" s="140" t="s">
        <v>560</v>
      </c>
      <c r="D149" s="138" t="s">
        <v>561</v>
      </c>
      <c r="E149" s="165" t="s">
        <v>562</v>
      </c>
      <c r="F149" s="114">
        <f>if($E149=Dropdowns!$D135,Dropdowns!$D$1,if($E149=Dropdowns!$E135,Dropdowns!$E$1,if($E149=Dropdowns!$F135,Dropdowns!$F$1,if($E149=Dropdowns!$G135,Dropdowns!$G$1,"N/A"))))</f>
        <v>1</v>
      </c>
    </row>
    <row r="150">
      <c r="A150" s="136"/>
      <c r="B150" s="137"/>
      <c r="C150" s="138" t="s">
        <v>563</v>
      </c>
      <c r="D150" s="138" t="s">
        <v>564</v>
      </c>
      <c r="E150" s="165" t="s">
        <v>904</v>
      </c>
      <c r="F150" s="114">
        <f>if($E150=Dropdowns!$D136,Dropdowns!$D$1,if($E150=Dropdowns!$E136,Dropdowns!$E$1,if($E150=Dropdowns!$F136,Dropdowns!$F$1,if($E150=Dropdowns!$G136,Dropdowns!$G$1,"N/A"))))</f>
        <v>1</v>
      </c>
    </row>
    <row r="151">
      <c r="A151" s="136"/>
      <c r="B151" s="137"/>
      <c r="C151" s="138" t="s">
        <v>566</v>
      </c>
      <c r="D151" s="138" t="s">
        <v>567</v>
      </c>
      <c r="E151" s="165" t="s">
        <v>930</v>
      </c>
      <c r="F151" s="114">
        <f>if($E151=Dropdowns!$D137,Dropdowns!$D$1,if($E151=Dropdowns!$E137,Dropdowns!$E$1,if($E151=Dropdowns!$F137,Dropdowns!$F$1,if($E151=Dropdowns!$G137,Dropdowns!$G$1,"N/A"))))</f>
        <v>1</v>
      </c>
    </row>
    <row r="152">
      <c r="A152" s="136"/>
      <c r="B152" s="137"/>
      <c r="C152" s="138" t="s">
        <v>569</v>
      </c>
      <c r="D152" s="138" t="s">
        <v>570</v>
      </c>
      <c r="E152" s="165" t="s">
        <v>905</v>
      </c>
      <c r="F152" s="114">
        <f>if($E152=Dropdowns!$D138,Dropdowns!$D$1,if($E152=Dropdowns!$E138,Dropdowns!$E$1,if($E152=Dropdowns!$F138,Dropdowns!$F$1,if($E152=Dropdowns!$G138,Dropdowns!$G$1,"N/A"))))</f>
        <v>2</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772</v>
      </c>
      <c r="F154" s="114">
        <f>if($E154=Dropdowns!$D140,Dropdowns!$D$1,if($E154=Dropdowns!$E140,Dropdowns!$E$1,if($E154=Dropdowns!$F140,Dropdowns!$F$1,if($E154=Dropdowns!$G140,Dropdowns!$G$1,"N/A"))))</f>
        <v>2</v>
      </c>
    </row>
    <row r="155">
      <c r="A155" s="136"/>
      <c r="B155" s="137"/>
      <c r="C155" s="138" t="s">
        <v>578</v>
      </c>
      <c r="D155" s="138" t="s">
        <v>579</v>
      </c>
      <c r="E155" s="165" t="s">
        <v>874</v>
      </c>
      <c r="F155" s="114">
        <f>if($E155=Dropdowns!$D141,Dropdowns!$D$1,if($E155=Dropdowns!$E141,Dropdowns!$E$1,if($E155=Dropdowns!$F141,Dropdowns!$F$1,if($E155=Dropdowns!$G141,Dropdowns!$G$1,"N/A"))))</f>
        <v>3</v>
      </c>
    </row>
    <row r="156">
      <c r="A156" s="136"/>
      <c r="B156" s="137"/>
      <c r="C156" s="138" t="s">
        <v>581</v>
      </c>
      <c r="D156" s="138" t="s">
        <v>582</v>
      </c>
      <c r="E156" s="165" t="s">
        <v>583</v>
      </c>
      <c r="F156" s="114">
        <f>if($E156=Dropdowns!$D142,Dropdowns!$D$1,if($E156=Dropdowns!$E142,Dropdowns!$E$1,if($E156=Dropdowns!$F142,Dropdowns!$F$1,if($E156=Dropdowns!$G142,Dropdowns!$G$1,"N/A"))))</f>
        <v>3</v>
      </c>
    </row>
    <row r="157">
      <c r="A157" s="136"/>
      <c r="B157" s="137"/>
      <c r="C157" s="138" t="s">
        <v>584</v>
      </c>
      <c r="D157" s="138" t="s">
        <v>585</v>
      </c>
      <c r="E157" s="165" t="s">
        <v>586</v>
      </c>
      <c r="F157" s="114">
        <f>if($E157=Dropdowns!$D143,Dropdowns!$D$1,if($E157=Dropdowns!$E143,Dropdowns!$E$1,if($E157=Dropdowns!$F143,Dropdowns!$F$1,if($E157=Dropdowns!$G143,Dropdowns!$G$1,"N/A"))))</f>
        <v>1</v>
      </c>
    </row>
    <row r="158">
      <c r="A158" s="136"/>
      <c r="B158" s="137"/>
      <c r="C158" s="138" t="s">
        <v>587</v>
      </c>
      <c r="D158" s="138" t="s">
        <v>588</v>
      </c>
      <c r="E158" s="165" t="s">
        <v>875</v>
      </c>
      <c r="F158" s="114">
        <f>if($E158=Dropdowns!$D144,Dropdowns!$D$1,if($E158=Dropdowns!$E144,Dropdowns!$E$1,if($E158=Dropdowns!$F144,Dropdowns!$F$1,if($E158=Dropdowns!$G144,Dropdowns!$G$1,"N/A"))))</f>
        <v>3</v>
      </c>
    </row>
    <row r="159">
      <c r="A159" s="142"/>
      <c r="B159" s="143"/>
      <c r="C159" s="144"/>
      <c r="D159" s="145"/>
      <c r="E159" s="166"/>
      <c r="F159" s="144"/>
    </row>
    <row r="160">
      <c r="A160" s="136">
        <f>sum(F160:F185)/Dropdowns!H146</f>
        <v>0.7051282051</v>
      </c>
      <c r="B160" s="137" t="s">
        <v>590</v>
      </c>
      <c r="C160" s="138" t="s">
        <v>591</v>
      </c>
      <c r="D160" s="138" t="s">
        <v>592</v>
      </c>
      <c r="E160" s="165" t="s">
        <v>906</v>
      </c>
      <c r="F160" s="114">
        <f>if($E160=Dropdowns!$D146,Dropdowns!$D$1,if($E160=Dropdowns!$E146,Dropdowns!$E$1,if($E160=Dropdowns!$F146,Dropdowns!$F$1,if($E160=Dropdowns!$G146,Dropdowns!$G$1,"N/A"))))</f>
        <v>2</v>
      </c>
    </row>
    <row r="161">
      <c r="A161" s="136" t="str">
        <f>IFS($A160&gt;=0.81, "Best", $A160&gt;=0.61, "Good", $A160&gt;=0.41, "Average", $A160&gt;=0.21, "Fair", TRUE, "Poor")</f>
        <v>Good</v>
      </c>
      <c r="B161" s="137"/>
      <c r="C161" s="138" t="s">
        <v>594</v>
      </c>
      <c r="D161" s="138" t="s">
        <v>595</v>
      </c>
      <c r="E161" s="165" t="s">
        <v>907</v>
      </c>
      <c r="F161" s="114">
        <f>if($E161=Dropdowns!$D147,Dropdowns!$D$1,if($E161=Dropdowns!$E147,Dropdowns!$E$1,if($E161=Dropdowns!$F147,Dropdowns!$F$1,if($E161=Dropdowns!$G147,Dropdowns!$G$1,"N/A"))))</f>
        <v>2</v>
      </c>
    </row>
    <row r="162">
      <c r="A162" s="136"/>
      <c r="B162" s="137"/>
      <c r="C162" s="138" t="s">
        <v>597</v>
      </c>
      <c r="D162" s="138" t="s">
        <v>598</v>
      </c>
      <c r="E162" s="165" t="s">
        <v>732</v>
      </c>
      <c r="F162" s="114">
        <f>if($E162=Dropdowns!$D148,Dropdowns!$D$1,if($E162=Dropdowns!$E148,Dropdowns!$E$1,if($E162=Dropdowns!$F148,Dropdowns!$F$1,if($E162=Dropdowns!$G148,Dropdowns!$G$1,"N/A"))))</f>
        <v>2</v>
      </c>
    </row>
    <row r="163">
      <c r="A163" s="136"/>
      <c r="B163" s="137"/>
      <c r="C163" s="138" t="s">
        <v>600</v>
      </c>
      <c r="D163" s="138" t="s">
        <v>601</v>
      </c>
      <c r="E163" s="165" t="s">
        <v>733</v>
      </c>
      <c r="F163" s="114">
        <f>if($E163=Dropdowns!$D149,Dropdowns!$D$1,if($E163=Dropdowns!$E149,Dropdowns!$E$1,if($E163=Dropdowns!$F149,Dropdowns!$F$1,if($E163=Dropdowns!$G149,Dropdowns!$G$1,"N/A"))))</f>
        <v>2</v>
      </c>
    </row>
    <row r="164">
      <c r="A164" s="136"/>
      <c r="B164" s="137"/>
      <c r="C164" s="138" t="s">
        <v>603</v>
      </c>
      <c r="D164" s="138" t="s">
        <v>604</v>
      </c>
      <c r="E164" s="165" t="s">
        <v>734</v>
      </c>
      <c r="F164" s="114">
        <f>if($E164=Dropdowns!$D150,Dropdowns!$D$1,if($E164=Dropdowns!$E150,Dropdowns!$E$1,if($E164=Dropdowns!$F150,Dropdowns!$F$1,if($E164=Dropdowns!$G150,Dropdowns!$G$1,"N/A"))))</f>
        <v>2</v>
      </c>
    </row>
    <row r="165">
      <c r="A165" s="136"/>
      <c r="B165" s="137"/>
      <c r="C165" s="138" t="s">
        <v>606</v>
      </c>
      <c r="D165" s="138" t="s">
        <v>607</v>
      </c>
      <c r="E165" s="165" t="s">
        <v>970</v>
      </c>
      <c r="F165" s="114">
        <f>if($E165=Dropdowns!$D151,Dropdowns!$D$1,if($E165=Dropdowns!$E151,Dropdowns!$E$1,if($E165=Dropdowns!$F151,Dropdowns!$F$1,if($E165=Dropdowns!$G151,Dropdowns!$G$1,"N/A"))))</f>
        <v>2</v>
      </c>
    </row>
    <row r="166">
      <c r="A166" s="136"/>
      <c r="B166" s="137"/>
      <c r="C166" s="138" t="s">
        <v>609</v>
      </c>
      <c r="D166" s="138" t="s">
        <v>610</v>
      </c>
      <c r="E166" s="165" t="s">
        <v>777</v>
      </c>
      <c r="F166" s="114">
        <f>if($E166=Dropdowns!$D152,Dropdowns!$D$1,if($E166=Dropdowns!$E152,Dropdowns!$E$1,if($E166=Dropdowns!$F152,Dropdowns!$F$1,if($E166=Dropdowns!$G152,Dropdowns!$G$1,"N/A"))))</f>
        <v>2</v>
      </c>
    </row>
    <row r="167">
      <c r="A167" s="136"/>
      <c r="B167" s="137"/>
      <c r="C167" s="138" t="s">
        <v>612</v>
      </c>
      <c r="D167" s="138" t="s">
        <v>613</v>
      </c>
      <c r="E167" s="165" t="s">
        <v>820</v>
      </c>
      <c r="F167" s="114">
        <f>if($E167=Dropdowns!$D153,Dropdowns!$D$1,if($E167=Dropdowns!$E153,Dropdowns!$E$1,if($E167=Dropdowns!$F153,Dropdowns!$F$1,if($E167=Dropdowns!$G153,Dropdowns!$G$1,"N/A"))))</f>
        <v>2</v>
      </c>
    </row>
    <row r="168">
      <c r="A168" s="136"/>
      <c r="B168" s="137"/>
      <c r="C168" s="138" t="s">
        <v>615</v>
      </c>
      <c r="D168" s="138" t="s">
        <v>616</v>
      </c>
      <c r="E168" s="165" t="s">
        <v>849</v>
      </c>
      <c r="F168" s="114">
        <f>if($E168=Dropdowns!$D154,Dropdowns!$D$1,if($E168=Dropdowns!$E154,Dropdowns!$E$1,if($E168=Dropdowns!$F154,Dropdowns!$F$1,if($E168=Dropdowns!$G154,Dropdowns!$G$1,"N/A"))))</f>
        <v>2</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629</v>
      </c>
      <c r="F172" s="114">
        <f>if($E172=Dropdowns!$D158,Dropdowns!$D$1,if($E172=Dropdowns!$E158,Dropdowns!$E$1,if($E172=Dropdowns!$F158,Dropdowns!$F$1,if($E172=Dropdowns!$G158,Dropdowns!$G$1,"N/A"))))</f>
        <v>2</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735</v>
      </c>
      <c r="F178" s="114">
        <f>if($E178=Dropdowns!$D164,Dropdowns!$D$1,if($E178=Dropdowns!$E164,Dropdowns!$E$1,if($E178=Dropdowns!$F164,Dropdowns!$F$1,if($E178=Dropdowns!$G164,Dropdowns!$G$1,"N/A"))))</f>
        <v>2</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653</v>
      </c>
      <c r="F180" s="114">
        <f>if($E180=Dropdowns!$D166,Dropdowns!$D$1,if($E180=Dropdowns!$E166,Dropdowns!$E$1,if($E180=Dropdowns!$F166,Dropdowns!$F$1,if($E180=Dropdowns!$G166,Dropdowns!$G$1,"N/A"))))</f>
        <v>3</v>
      </c>
    </row>
    <row r="181">
      <c r="A181" s="136"/>
      <c r="B181" s="137"/>
      <c r="C181" s="138" t="s">
        <v>654</v>
      </c>
      <c r="D181" s="138" t="s">
        <v>655</v>
      </c>
      <c r="E181" s="165" t="s">
        <v>656</v>
      </c>
      <c r="F181" s="114">
        <f>if($E181=Dropdowns!$D167,Dropdowns!$D$1,if($E181=Dropdowns!$E167,Dropdowns!$E$1,if($E181=Dropdowns!$F167,Dropdowns!$F$1,if($E181=Dropdowns!$G167,Dropdowns!$G$1,"N/A"))))</f>
        <v>3</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1103</v>
      </c>
      <c r="F183" s="114">
        <f>if($E183=Dropdowns!$D169,Dropdowns!$D$1,if($E183=Dropdowns!$E169,Dropdowns!$E$1,if($E183=Dropdowns!$F169,Dropdowns!$F$1,if($E183=Dropdowns!$G169,Dropdowns!$G$1,"N/A"))))</f>
        <v>1</v>
      </c>
    </row>
    <row r="184">
      <c r="A184" s="136"/>
      <c r="B184" s="137"/>
      <c r="C184" s="138" t="s">
        <v>663</v>
      </c>
      <c r="D184" s="138" t="s">
        <v>664</v>
      </c>
      <c r="E184" s="165" t="s">
        <v>665</v>
      </c>
      <c r="F184" s="114">
        <f>if($E184=Dropdowns!$D170,Dropdowns!$D$1,if($E184=Dropdowns!$E170,Dropdowns!$E$1,if($E184=Dropdowns!$F170,Dropdowns!$F$1,if($E184=Dropdowns!$G170,Dropdowns!$G$1,"N/A"))))</f>
        <v>3</v>
      </c>
    </row>
    <row r="185">
      <c r="A185" s="136"/>
      <c r="B185" s="137"/>
      <c r="C185" s="138" t="s">
        <v>666</v>
      </c>
      <c r="D185" s="138" t="s">
        <v>667</v>
      </c>
      <c r="E185" s="165" t="s">
        <v>1104</v>
      </c>
      <c r="F185" s="114">
        <f>if($E185=Dropdowns!$D171,Dropdowns!$D$1,if($E185=Dropdowns!$E171,Dropdowns!$E$1,if($E185=Dropdowns!$F171,Dropdowns!$F$1,if($E185=Dropdowns!$G171,Dropdowns!$G$1,"N/A"))))</f>
        <v>1</v>
      </c>
    </row>
    <row r="186">
      <c r="A186" s="113"/>
      <c r="B186" s="129"/>
      <c r="C186" s="130"/>
      <c r="D186" s="151"/>
      <c r="E186" s="131"/>
      <c r="F186" s="114"/>
    </row>
    <row r="187">
      <c r="A187" s="152" t="s">
        <v>669</v>
      </c>
      <c r="F187" s="114"/>
    </row>
    <row r="188">
      <c r="A188" s="170" t="s">
        <v>1105</v>
      </c>
      <c r="B188" s="138"/>
      <c r="C188" s="130"/>
      <c r="D188" s="154" t="s">
        <v>671</v>
      </c>
      <c r="E188" s="131"/>
      <c r="F188" s="114"/>
    </row>
    <row r="189">
      <c r="A189" s="170" t="s">
        <v>1106</v>
      </c>
      <c r="B189" s="138"/>
      <c r="C189" s="155"/>
      <c r="D189" s="154" t="s">
        <v>673</v>
      </c>
      <c r="E189" s="131"/>
      <c r="F189" s="114"/>
    </row>
    <row r="190">
      <c r="A190" s="170" t="s">
        <v>1107</v>
      </c>
      <c r="B190" s="138"/>
      <c r="C190" s="130"/>
      <c r="D190" s="156" t="s">
        <v>675</v>
      </c>
      <c r="E190" s="131"/>
      <c r="F190" s="114"/>
    </row>
    <row r="191">
      <c r="A191" s="170" t="s">
        <v>1108</v>
      </c>
      <c r="B191" s="138"/>
      <c r="C191" s="130"/>
      <c r="D191" s="154" t="s">
        <v>677</v>
      </c>
      <c r="E191" s="131"/>
      <c r="F191" s="114"/>
    </row>
    <row r="192">
      <c r="A192" s="170" t="s">
        <v>1109</v>
      </c>
      <c r="B192" s="138"/>
      <c r="C192" s="130"/>
      <c r="D192" s="154" t="s">
        <v>679</v>
      </c>
      <c r="E192" s="131"/>
      <c r="F192" s="114"/>
    </row>
    <row r="193">
      <c r="A193" s="170" t="s">
        <v>1110</v>
      </c>
      <c r="B193" s="129"/>
      <c r="C193" s="155"/>
      <c r="D193" s="151"/>
      <c r="E193" s="131"/>
      <c r="F193" s="114"/>
    </row>
    <row r="194">
      <c r="A194" s="176"/>
      <c r="B194" s="129"/>
      <c r="C194" s="155"/>
      <c r="D194" s="151"/>
      <c r="E194" s="131"/>
      <c r="F194" s="114"/>
    </row>
    <row r="195">
      <c r="A195" s="157"/>
      <c r="B195" s="129"/>
      <c r="C195" s="155"/>
      <c r="D195" s="151"/>
      <c r="E195" s="131"/>
      <c r="F195" s="114"/>
    </row>
    <row r="196">
      <c r="A196" s="157" t="s">
        <v>63</v>
      </c>
      <c r="B196" s="158" t="s">
        <v>680</v>
      </c>
      <c r="C196" s="155"/>
      <c r="D196" s="151"/>
      <c r="E196" s="131"/>
      <c r="F196" s="114"/>
    </row>
    <row r="197">
      <c r="A197" s="157" t="s">
        <v>681</v>
      </c>
      <c r="B197" s="159" t="s">
        <v>682</v>
      </c>
      <c r="F197" s="114"/>
    </row>
    <row r="198">
      <c r="A198" s="157"/>
      <c r="B198" s="129"/>
      <c r="C198" s="155"/>
      <c r="D198" s="151"/>
      <c r="E198" s="131"/>
      <c r="F198" s="114"/>
    </row>
    <row r="199">
      <c r="A199" s="157"/>
      <c r="B199" s="129"/>
      <c r="C199" s="155"/>
      <c r="D199" s="151"/>
      <c r="E199" s="131"/>
      <c r="F199" s="114"/>
    </row>
  </sheetData>
  <mergeCells count="15">
    <mergeCell ref="C8:D8"/>
    <mergeCell ref="C9:D9"/>
    <mergeCell ref="C10:D10"/>
    <mergeCell ref="A11:E11"/>
    <mergeCell ref="A12:E12"/>
    <mergeCell ref="A13:E13"/>
    <mergeCell ref="A187:E187"/>
    <mergeCell ref="B197:E197"/>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3" priority="11" operator="between">
      <formula>"101%"</formula>
      <formula>"66%"</formula>
    </cfRule>
  </conditionalFormatting>
  <conditionalFormatting sqref="B5:B6">
    <cfRule type="cellIs" dxfId="5" priority="12" operator="between">
      <formula>"67%"</formula>
      <formula>"32%"</formula>
    </cfRule>
  </conditionalFormatting>
  <conditionalFormatting sqref="B5:B6">
    <cfRule type="cellIs" dxfId="7" priority="13" operator="lessThanOrEqual">
      <formula>"33%"</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B7:B10">
      <formula1>"✅ Yes,🚫 No,⚠️ Under 18 With Parent Consent Only,🟠 With caution,⚠️ With caution, Parent consent for under 13,⚠️ With caution, Parent consent for 11-15,✅ Safe for 16+"</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A190"/>
    <hyperlink r:id="rId7" ref="D190"/>
    <hyperlink r:id="rId8" ref="A191"/>
    <hyperlink r:id="rId9" ref="D191"/>
    <hyperlink r:id="rId10" ref="A192"/>
    <hyperlink r:id="rId11" ref="D192"/>
    <hyperlink r:id="rId12" ref="A193"/>
    <hyperlink r:id="rId13" ref="B196"/>
  </hyperlinks>
  <drawing r:id="rId14"/>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00FF"/>
    <outlinePr summaryBelow="0" summaryRight="0"/>
  </sheetPr>
  <sheetViews>
    <sheetView workbookViewId="0"/>
  </sheetViews>
  <sheetFormatPr customHeight="1" defaultColWidth="12.63" defaultRowHeight="15.75"/>
  <cols>
    <col customWidth="1" min="1" max="1" width="17.63"/>
    <col customWidth="1" min="2" max="2" width="25.5"/>
    <col customWidth="1" min="3" max="3" width="28.5"/>
    <col customWidth="1" min="4" max="4" width="60.13"/>
    <col customWidth="1" min="5" max="5" width="56.75"/>
    <col customWidth="1" hidden="1" min="6" max="6" width="8.13"/>
  </cols>
  <sheetData>
    <row r="1">
      <c r="A1" s="67" t="s">
        <v>137</v>
      </c>
    </row>
    <row r="2">
      <c r="A2" s="180" t="s">
        <v>24</v>
      </c>
    </row>
    <row r="3">
      <c r="A3" s="111" t="s">
        <v>1111</v>
      </c>
    </row>
    <row r="4">
      <c r="A4" s="113"/>
      <c r="F4" s="114"/>
    </row>
    <row r="5">
      <c r="A5" s="115" t="s">
        <v>164</v>
      </c>
      <c r="B5" s="116">
        <f>sum(F16:F199)/Dropdowns!I2</f>
        <v>0.7526205451</v>
      </c>
      <c r="C5" s="117" t="str">
        <f t="shared" ref="C5:C6" si="1">IF(AND(B5 &gt;= 0, B5 &lt; 0.33), "FAIL", IF(AND(B5 &gt;= 0.33, B5 &lt;= 0.66), "WARNING", IF(AND(B5 &gt; 0.66, B5 &lt;= 1), "PASS", "")))
</f>
        <v>PASS</v>
      </c>
      <c r="D5" s="118" t="str">
        <f>IFERROR(__xludf.DUMMYFUNCTION("SPARKLINE(B5,{""charttype"",""bar"";""max"",1;""min"",0;""color1"",""#33a854""})"),"")</f>
        <v/>
      </c>
      <c r="E5" s="119" t="s">
        <v>1112</v>
      </c>
      <c r="F5" s="120"/>
    </row>
    <row r="6">
      <c r="A6" s="115" t="s">
        <v>166</v>
      </c>
      <c r="B6" s="116">
        <f>sum(F20,F30,F34,F37,F49,F51,F52,F56,F58,F70,F75,F85,F97,F102,F109,F114,F121,F122,F125,F127,F128,F130,F133,F136,F139,F140,F147,F148,F149,F150,F151,F165,F169,F173)/Dropdowns!M2</f>
        <v>0.7549019608</v>
      </c>
      <c r="C6" s="117" t="str">
        <f t="shared" si="1"/>
        <v>PASS</v>
      </c>
      <c r="D6" s="118" t="str">
        <f>IFERROR(__xludf.DUMMYFUNCTION("SPARKLINE(B6,{""charttype"",""bar"";""max"",1;""min"",0;""color1"",""#33a854""})"),"")</f>
        <v/>
      </c>
      <c r="E6" s="121" t="s">
        <v>167</v>
      </c>
      <c r="F6" s="114"/>
    </row>
    <row r="7">
      <c r="A7" s="113"/>
      <c r="B7" s="123" t="s">
        <v>140</v>
      </c>
      <c r="C7" s="124" t="s">
        <v>168</v>
      </c>
      <c r="E7" s="161"/>
      <c r="F7" s="114"/>
    </row>
    <row r="8">
      <c r="B8" s="123" t="s">
        <v>154</v>
      </c>
      <c r="C8" s="126" t="s">
        <v>1113</v>
      </c>
      <c r="E8" s="72"/>
      <c r="F8" s="114"/>
    </row>
    <row r="9">
      <c r="B9" s="123" t="s">
        <v>142</v>
      </c>
      <c r="C9" s="126" t="s">
        <v>1114</v>
      </c>
      <c r="E9" s="72"/>
      <c r="F9" s="114"/>
    </row>
    <row r="10">
      <c r="B10" s="123" t="s">
        <v>142</v>
      </c>
      <c r="C10" s="126" t="s">
        <v>1115</v>
      </c>
      <c r="E10" s="78"/>
      <c r="F10" s="114"/>
    </row>
    <row r="11">
      <c r="A11" s="113"/>
      <c r="F11" s="114"/>
    </row>
    <row r="12">
      <c r="A12" s="127" t="s">
        <v>173</v>
      </c>
      <c r="B12" s="50"/>
      <c r="C12" s="50"/>
      <c r="D12" s="50"/>
      <c r="E12" s="51"/>
      <c r="F12" s="114"/>
    </row>
    <row r="13">
      <c r="A13" s="162" t="s">
        <v>1116</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0.3333333333</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Fair</v>
      </c>
      <c r="B17" s="137"/>
      <c r="C17" s="138" t="s">
        <v>184</v>
      </c>
      <c r="D17" s="138" t="s">
        <v>185</v>
      </c>
      <c r="E17" s="165" t="s">
        <v>920</v>
      </c>
      <c r="F17" s="114">
        <f>if($E17=Dropdowns!$D3,Dropdowns!$D$1,if($E17=Dropdowns!$E3,Dropdowns!$E$1,if($E17=Dropdowns!$F3,Dropdowns!$F$1,if($E17=Dropdowns!$G3,Dropdowns!$G$1,"N/A"))))</f>
        <v>0</v>
      </c>
    </row>
    <row r="18">
      <c r="A18" s="136"/>
      <c r="B18" s="137"/>
      <c r="C18" s="140" t="s">
        <v>187</v>
      </c>
      <c r="D18" s="138" t="s">
        <v>188</v>
      </c>
      <c r="E18" s="165" t="s">
        <v>921</v>
      </c>
      <c r="F18" s="114">
        <f>if($E18=Dropdowns!$D4,Dropdowns!$D$1,if($E18=Dropdowns!$E4,Dropdowns!$E$1,if($E18=Dropdowns!$F4,Dropdowns!$F$1,if($E18=Dropdowns!$G4,Dropdowns!$G$1,"N/A"))))</f>
        <v>0</v>
      </c>
    </row>
    <row r="19">
      <c r="A19" s="142"/>
      <c r="B19" s="143"/>
      <c r="C19" s="144"/>
      <c r="D19" s="145"/>
      <c r="E19" s="166"/>
      <c r="F19" s="147"/>
    </row>
    <row r="20">
      <c r="A20" s="136">
        <f>sum(F20:F35)/Dropdowns!H6</f>
        <v>0.9791666667</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Best</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202</v>
      </c>
      <c r="F23" s="114">
        <f>if($E23=Dropdowns!$D9,Dropdowns!$D$1,if($E23=Dropdowns!$E9,Dropdowns!$E$1,if($E23=Dropdowns!$F9,Dropdowns!$F$1,if($E23=Dropdowns!$G9,Dropdowns!$G$1,"N/A"))))</f>
        <v>3</v>
      </c>
    </row>
    <row r="24">
      <c r="A24" s="136"/>
      <c r="B24" s="137"/>
      <c r="C24" s="138" t="s">
        <v>203</v>
      </c>
      <c r="D24" s="140" t="s">
        <v>204</v>
      </c>
      <c r="E24" s="167" t="s">
        <v>205</v>
      </c>
      <c r="F24" s="114">
        <f>if($E24=Dropdowns!$D10,Dropdowns!$D$1,if($E24=Dropdowns!$E10,Dropdowns!$E$1,if($E24=Dropdowns!$F10,Dropdowns!$F$1,if($E24=Dropdowns!$G10,Dropdowns!$G$1,"N/A"))))</f>
        <v>3</v>
      </c>
    </row>
    <row r="25">
      <c r="A25" s="136"/>
      <c r="B25" s="137"/>
      <c r="C25" s="138" t="s">
        <v>206</v>
      </c>
      <c r="D25" s="138" t="s">
        <v>207</v>
      </c>
      <c r="E25" s="165" t="s">
        <v>691</v>
      </c>
      <c r="F25" s="114">
        <f>if($E25=Dropdowns!$D11,Dropdowns!$D$1,if($E25=Dropdowns!$E11,Dropdowns!$E$1,if($E25=Dropdowns!$F11,Dropdowns!$F$1,if($E25=Dropdowns!$G11,Dropdowns!$G$1,"N/A"))))</f>
        <v>3</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693</v>
      </c>
      <c r="F28" s="114">
        <f>if($E28=Dropdowns!$D14,Dropdowns!$D$1,if($E28=Dropdowns!$E14,Dropdowns!$E$1,if($E28=Dropdowns!$F14,Dropdowns!$F$1,if($E28=Dropdowns!$G14,Dropdowns!$G$1,"N/A"))))</f>
        <v>3</v>
      </c>
    </row>
    <row r="29">
      <c r="A29" s="136"/>
      <c r="B29" s="137"/>
      <c r="C29" s="138" t="s">
        <v>218</v>
      </c>
      <c r="D29" s="138" t="s">
        <v>219</v>
      </c>
      <c r="E29" s="165" t="s">
        <v>1117</v>
      </c>
      <c r="F29" s="114">
        <f>if($E29=Dropdowns!$D15,Dropdowns!$D$1,if($E29=Dropdowns!$E15,Dropdowns!$E$1,if($E29=Dropdowns!$F15,Dropdowns!$F$1,if($E29=Dropdowns!$G15,Dropdowns!$G$1,"N/A"))))</f>
        <v>3</v>
      </c>
    </row>
    <row r="30">
      <c r="A30" s="136"/>
      <c r="B30" s="174"/>
      <c r="C30" s="138" t="s">
        <v>221</v>
      </c>
      <c r="D30" s="138" t="s">
        <v>222</v>
      </c>
      <c r="E30" s="165" t="s">
        <v>223</v>
      </c>
      <c r="F30" s="114">
        <f>if($E30=Dropdowns!$D16,Dropdowns!$D$1,if($E30=Dropdowns!$E16,Dropdowns!$E$1,if($E30=Dropdowns!$F16,Dropdowns!$F$1,if($E30=Dropdowns!$G16,Dropdowns!$G$1,"N/A"))))</f>
        <v>3</v>
      </c>
    </row>
    <row r="31">
      <c r="A31" s="136"/>
      <c r="B31" s="137"/>
      <c r="C31" s="138" t="s">
        <v>224</v>
      </c>
      <c r="D31" s="138" t="s">
        <v>225</v>
      </c>
      <c r="E31" s="165" t="s">
        <v>226</v>
      </c>
      <c r="F31" s="114">
        <f>if($E31=Dropdowns!$D17,Dropdowns!$D$1,if($E31=Dropdowns!$E17,Dropdowns!$E$1,if($E31=Dropdowns!$F17,Dropdowns!$F$1,if($E31=Dropdowns!$G17,Dropdowns!$G$1,"N/A"))))</f>
        <v>3</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890</v>
      </c>
      <c r="F33" s="114">
        <f>if($E33=Dropdowns!$D19,Dropdowns!$D$1,if($E33=Dropdowns!$E19,Dropdowns!$E$1,if($E33=Dropdowns!$F19,Dropdowns!$F$1,if($E33=Dropdowns!$G19,Dropdowns!$G$1,"N/A"))))</f>
        <v>3</v>
      </c>
    </row>
    <row r="34">
      <c r="A34" s="136"/>
      <c r="B34" s="137"/>
      <c r="C34" s="138" t="s">
        <v>233</v>
      </c>
      <c r="D34" s="138" t="s">
        <v>234</v>
      </c>
      <c r="E34" s="165" t="s">
        <v>235</v>
      </c>
      <c r="F34" s="114">
        <f>if($E34=Dropdowns!$D20,Dropdowns!$D$1,if($E34=Dropdowns!$E20,Dropdowns!$E$1,if($E34=Dropdowns!$F20,Dropdowns!$F$1,if($E34=Dropdowns!$G20,Dropdowns!$G$1,"N/A"))))</f>
        <v>3</v>
      </c>
    </row>
    <row r="35">
      <c r="A35" s="136"/>
      <c r="B35" s="137"/>
      <c r="C35" s="138" t="s">
        <v>236</v>
      </c>
      <c r="D35" s="138" t="s">
        <v>237</v>
      </c>
      <c r="E35" s="165" t="s">
        <v>238</v>
      </c>
      <c r="F35" s="114">
        <f>if($E35=Dropdowns!$D21,Dropdowns!$D$1,if($E35=Dropdowns!$E21,Dropdowns!$E$1,if($E35=Dropdowns!$F21,Dropdowns!$F$1,if($E35=Dropdowns!$G21,Dropdowns!$G$1,"N/A"))))</f>
        <v>3</v>
      </c>
    </row>
    <row r="36">
      <c r="A36" s="142"/>
      <c r="B36" s="143"/>
      <c r="C36" s="148"/>
      <c r="D36" s="144"/>
      <c r="E36" s="166"/>
      <c r="F36" s="147"/>
    </row>
    <row r="37">
      <c r="A37" s="136">
        <f>sum(F37:F49)/Dropdowns!H23</f>
        <v>0.4871794872</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Average</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797</v>
      </c>
      <c r="F39" s="114">
        <f>if($E39=Dropdowns!$D25,Dropdowns!$D$1,if($E39=Dropdowns!$E25,Dropdowns!$E$1,if($E39=Dropdowns!$F25,Dropdowns!$F$1,if($E39=Dropdowns!$G25,Dropdowns!$G$1,"N/A"))))</f>
        <v>1</v>
      </c>
    </row>
    <row r="40">
      <c r="A40" s="136"/>
      <c r="B40" s="137"/>
      <c r="C40" s="138" t="s">
        <v>249</v>
      </c>
      <c r="D40" s="138" t="s">
        <v>250</v>
      </c>
      <c r="E40" s="165" t="s">
        <v>697</v>
      </c>
      <c r="F40" s="114">
        <f>if($E40=Dropdowns!$D26,Dropdowns!$D$1,if($E40=Dropdowns!$E26,Dropdowns!$E$1,if($E40=Dropdowns!$F26,Dropdowns!$F$1,if($E40=Dropdowns!$G26,Dropdowns!$G$1,"N/A"))))</f>
        <v>2</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699</v>
      </c>
      <c r="F42" s="114">
        <f>if($E42=Dropdowns!$D28,Dropdowns!$D$1,if($E42=Dropdowns!$E28,Dropdowns!$E$1,if($E42=Dropdowns!$F28,Dropdowns!$F$1,if($E42=Dropdowns!$G28,Dropdowns!$G$1,"N/A"))))</f>
        <v>2</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833</v>
      </c>
      <c r="F44" s="114">
        <f>if($E44=Dropdowns!$D30,Dropdowns!$D$1,if($E44=Dropdowns!$E30,Dropdowns!$E$1,if($E44=Dropdowns!$F30,Dropdowns!$F$1,if($E44=Dropdowns!$G30,Dropdowns!$G$1,"N/A"))))</f>
        <v>0</v>
      </c>
    </row>
    <row r="45">
      <c r="A45" s="136"/>
      <c r="B45" s="174"/>
      <c r="C45" s="138" t="s">
        <v>264</v>
      </c>
      <c r="D45" s="138" t="s">
        <v>265</v>
      </c>
      <c r="E45" s="165" t="s">
        <v>266</v>
      </c>
      <c r="F45" s="114">
        <f>if($E45=Dropdowns!$D31,Dropdowns!$D$1,if($E45=Dropdowns!$E31,Dropdowns!$E$1,if($E45=Dropdowns!$F31,Dropdowns!$F$1,if($E45=Dropdowns!$G31,Dropdowns!$G$1,"N/A"))))</f>
        <v>1</v>
      </c>
    </row>
    <row r="46">
      <c r="A46" s="136"/>
      <c r="B46" s="174"/>
      <c r="C46" s="138" t="s">
        <v>267</v>
      </c>
      <c r="D46" s="138" t="s">
        <v>268</v>
      </c>
      <c r="E46" s="165" t="s">
        <v>269</v>
      </c>
      <c r="F46" s="114">
        <f>if($E46=Dropdowns!$D32,Dropdowns!$D$1,if($E46=Dropdowns!$E32,Dropdowns!$E$1,if($E46=Dropdowns!$F32,Dropdowns!$F$1,if($E46=Dropdowns!$G32,Dropdowns!$G$1,"N/A"))))</f>
        <v>1</v>
      </c>
    </row>
    <row r="47">
      <c r="A47" s="136"/>
      <c r="B47" s="137"/>
      <c r="C47" s="138" t="s">
        <v>270</v>
      </c>
      <c r="D47" s="138" t="s">
        <v>271</v>
      </c>
      <c r="E47" s="165" t="s">
        <v>702</v>
      </c>
      <c r="F47" s="114">
        <f>if($E47=Dropdowns!$D33,Dropdowns!$D$1,if($E47=Dropdowns!$E33,Dropdowns!$E$1,if($E47=Dropdowns!$F33,Dropdowns!$F$1,if($E47=Dropdowns!$G33,Dropdowns!$G$1,"N/A"))))</f>
        <v>2</v>
      </c>
    </row>
    <row r="48">
      <c r="A48" s="136"/>
      <c r="B48" s="137"/>
      <c r="C48" s="138" t="s">
        <v>273</v>
      </c>
      <c r="D48" s="138" t="s">
        <v>274</v>
      </c>
      <c r="E48" s="165" t="s">
        <v>703</v>
      </c>
      <c r="F48" s="114">
        <f>if($E48=Dropdowns!$D34,Dropdowns!$D$1,if($E48=Dropdowns!$E34,Dropdowns!$E$1,if($E48=Dropdowns!$F34,Dropdowns!$F$1,if($E48=Dropdowns!$G34,Dropdowns!$G$1,"N/A"))))</f>
        <v>2</v>
      </c>
    </row>
    <row r="49">
      <c r="A49" s="136"/>
      <c r="B49" s="137"/>
      <c r="C49" s="138" t="s">
        <v>276</v>
      </c>
      <c r="D49" s="138" t="s">
        <v>277</v>
      </c>
      <c r="E49" s="165" t="s">
        <v>704</v>
      </c>
      <c r="F49" s="114">
        <f>if($E49=Dropdowns!$D35,Dropdowns!$D$1,if($E49=Dropdowns!$E35,Dropdowns!$E$1,if($E49=Dropdowns!$F35,Dropdowns!$F$1,if($E49=Dropdowns!$G35,Dropdowns!$G$1,"N/A"))))</f>
        <v>2</v>
      </c>
    </row>
    <row r="50">
      <c r="A50" s="142"/>
      <c r="B50" s="143"/>
      <c r="C50" s="144"/>
      <c r="D50" s="144"/>
      <c r="E50" s="166"/>
      <c r="F50" s="147"/>
    </row>
    <row r="51">
      <c r="A51" s="136">
        <f>sum(F51:F76)/Dropdowns!H37</f>
        <v>0.6794871795</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893</v>
      </c>
      <c r="F56" s="114">
        <f>if($E56=Dropdowns!$D42,Dropdowns!$D$1,if($E56=Dropdowns!$E42,Dropdowns!$E$1,if($E56=Dropdowns!$F42,Dropdowns!$F$1,if($E56=Dropdowns!$G42,Dropdowns!$G$1,"N/A"))))</f>
        <v>1</v>
      </c>
    </row>
    <row r="57">
      <c r="A57" s="136"/>
      <c r="B57" s="137"/>
      <c r="C57" s="140" t="s">
        <v>298</v>
      </c>
      <c r="D57" s="140" t="s">
        <v>299</v>
      </c>
      <c r="E57" s="165" t="s">
        <v>300</v>
      </c>
      <c r="F57" s="114">
        <f>if($E57=Dropdowns!$D43,Dropdowns!$D$1,if($E57=Dropdowns!$E43,Dropdowns!$E$1,if($E57=Dropdowns!$F43,Dropdowns!$F$1,if($E57=Dropdowns!$G43,Dropdowns!$G$1,"N/A"))))</f>
        <v>2</v>
      </c>
    </row>
    <row r="58">
      <c r="A58" s="136"/>
      <c r="B58" s="137"/>
      <c r="C58" s="140" t="s">
        <v>301</v>
      </c>
      <c r="D58" s="140" t="s">
        <v>302</v>
      </c>
      <c r="E58" s="165" t="s">
        <v>1017</v>
      </c>
      <c r="F58" s="114">
        <f>if($E58=Dropdowns!$D44,Dropdowns!$D$1,if($E58=Dropdowns!$E44,Dropdowns!$E$1,if($E58=Dropdowns!$F44,Dropdowns!$F$1,if($E58=Dropdowns!$G44,Dropdowns!$G$1,"N/A"))))</f>
        <v>2</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327</v>
      </c>
      <c r="F66" s="114">
        <f>if($E66=Dropdowns!$D52,Dropdowns!$D$1,if($E66=Dropdowns!$E52,Dropdowns!$E$1,if($E66=Dropdowns!$F52,Dropdowns!$F$1,if($E66=Dropdowns!$G52,Dropdowns!$G$1,"N/A"))))</f>
        <v>3</v>
      </c>
    </row>
    <row r="67">
      <c r="A67" s="136"/>
      <c r="B67" s="137"/>
      <c r="C67" s="138" t="s">
        <v>328</v>
      </c>
      <c r="D67" s="138" t="s">
        <v>329</v>
      </c>
      <c r="E67" s="165" t="s">
        <v>330</v>
      </c>
      <c r="F67" s="114">
        <f>if($E67=Dropdowns!$D53,Dropdowns!$D$1,if($E67=Dropdowns!$E53,Dropdowns!$E$1,if($E67=Dropdowns!$F53,Dropdowns!$F$1,if($E67=Dropdowns!$G53,Dropdowns!$G$1,"N/A"))))</f>
        <v>3</v>
      </c>
    </row>
    <row r="68">
      <c r="A68" s="136"/>
      <c r="B68" s="137"/>
      <c r="C68" s="140" t="s">
        <v>331</v>
      </c>
      <c r="D68" s="138" t="s">
        <v>332</v>
      </c>
      <c r="E68" s="165" t="s">
        <v>708</v>
      </c>
      <c r="F68" s="114">
        <f>if($E68=Dropdowns!$D54,Dropdowns!$D$1,if($E68=Dropdowns!$E54,Dropdowns!$E$1,if($E68=Dropdowns!$F54,Dropdowns!$F$1,if($E68=Dropdowns!$G54,Dropdowns!$G$1,"N/A"))))</f>
        <v>3</v>
      </c>
    </row>
    <row r="69">
      <c r="A69" s="136"/>
      <c r="B69" s="137"/>
      <c r="C69" s="140" t="s">
        <v>334</v>
      </c>
      <c r="D69" s="140" t="s">
        <v>335</v>
      </c>
      <c r="E69" s="165" t="s">
        <v>1118</v>
      </c>
      <c r="F69" s="114">
        <f>if($E69=Dropdowns!$D55,Dropdowns!$D$1,if($E69=Dropdowns!$E55,Dropdowns!$E$1,if($E69=Dropdowns!$F55,Dropdowns!$F$1,if($E69=Dropdowns!$G55,Dropdowns!$G$1,"N/A"))))</f>
        <v>1</v>
      </c>
    </row>
    <row r="70">
      <c r="A70" s="136"/>
      <c r="B70" s="137"/>
      <c r="C70" s="140" t="s">
        <v>337</v>
      </c>
      <c r="D70" s="140" t="s">
        <v>338</v>
      </c>
      <c r="E70" s="165" t="s">
        <v>339</v>
      </c>
      <c r="F70" s="114">
        <f>if($E70=Dropdowns!$D56,Dropdowns!$D$1,if($E70=Dropdowns!$E56,Dropdowns!$E$1,if($E70=Dropdowns!$F56,Dropdowns!$F$1,if($E70=Dropdowns!$G56,Dropdowns!$G$1,"N/A"))))</f>
        <v>3</v>
      </c>
    </row>
    <row r="71">
      <c r="A71" s="136"/>
      <c r="B71" s="137"/>
      <c r="C71" s="140" t="s">
        <v>340</v>
      </c>
      <c r="D71" s="140" t="s">
        <v>341</v>
      </c>
      <c r="E71" s="165" t="s">
        <v>710</v>
      </c>
      <c r="F71" s="114">
        <f>if($E71=Dropdowns!$D57,Dropdowns!$D$1,if($E71=Dropdowns!$E57,Dropdowns!$E$1,if($E71=Dropdowns!$F57,Dropdowns!$F$1,if($E71=Dropdowns!$G57,Dropdowns!$G$1,"N/A"))))</f>
        <v>3</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0.8333333333</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Best</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863</v>
      </c>
      <c r="F81" s="114">
        <f>if($E81=Dropdowns!$D67,Dropdowns!$D$1,if($E81=Dropdowns!$E67,Dropdowns!$E$1,if($E81=Dropdowns!$F67,Dropdowns!$F$1,if($E81=Dropdowns!$G67,Dropdowns!$G$1,"N/A"))))</f>
        <v>3</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0.7878787879</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65" t="s">
        <v>948</v>
      </c>
      <c r="F86" s="114">
        <f>if($E86=Dropdowns!$D72,Dropdowns!$D$1,if($E86=Dropdowns!$E72,Dropdowns!$E$1,if($E86=Dropdowns!$F72,Dropdowns!$F$1,if($E86=Dropdowns!$G72,Dropdowns!$G$1,"N/A"))))</f>
        <v>3</v>
      </c>
    </row>
    <row r="87">
      <c r="A87" s="136"/>
      <c r="B87" s="137"/>
      <c r="C87" s="138" t="s">
        <v>384</v>
      </c>
      <c r="D87" s="138" t="s">
        <v>385</v>
      </c>
      <c r="E87" s="165" t="s">
        <v>865</v>
      </c>
      <c r="F87" s="114">
        <f>if($E87=Dropdowns!$D73,Dropdowns!$D$1,if($E87=Dropdowns!$E73,Dropdowns!$E$1,if($E87=Dropdowns!$F73,Dropdowns!$F$1,if($E87=Dropdowns!$G73,Dropdowns!$G$1,"N/A"))))</f>
        <v>3</v>
      </c>
    </row>
    <row r="88">
      <c r="A88" s="136"/>
      <c r="B88" s="137"/>
      <c r="C88" s="138" t="s">
        <v>387</v>
      </c>
      <c r="D88" s="138" t="s">
        <v>388</v>
      </c>
      <c r="E88" s="165" t="s">
        <v>924</v>
      </c>
      <c r="F88" s="114">
        <f>if($E88=Dropdowns!$D74,Dropdowns!$D$1,if($E88=Dropdowns!$E74,Dropdowns!$E$1,if($E88=Dropdowns!$F74,Dropdowns!$F$1,if($E88=Dropdowns!$G74,Dropdowns!$G$1,"N/A"))))</f>
        <v>3</v>
      </c>
    </row>
    <row r="89">
      <c r="A89" s="136"/>
      <c r="B89" s="137"/>
      <c r="C89" s="138" t="s">
        <v>390</v>
      </c>
      <c r="D89" s="138" t="s">
        <v>391</v>
      </c>
      <c r="E89" s="165" t="s">
        <v>392</v>
      </c>
      <c r="F89" s="114">
        <f>if($E89=Dropdowns!$D75,Dropdowns!$D$1,if($E89=Dropdowns!$E75,Dropdowns!$E$1,if($E89=Dropdowns!$F75,Dropdowns!$F$1,if($E89=Dropdowns!$G75,Dropdowns!$G$1,"N/A"))))</f>
        <v>3</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1119</v>
      </c>
      <c r="F92" s="114">
        <f>if($E92=Dropdowns!$D78,Dropdowns!$D$1,if($E92=Dropdowns!$E78,Dropdowns!$E$1,if($E92=Dropdowns!$F78,Dropdowns!$F$1,if($E92=Dropdowns!$G78,Dropdowns!$G$1,"N/A"))))</f>
        <v>1</v>
      </c>
    </row>
    <row r="93">
      <c r="A93" s="136"/>
      <c r="B93" s="137"/>
      <c r="C93" s="138" t="s">
        <v>402</v>
      </c>
      <c r="D93" s="138" t="s">
        <v>403</v>
      </c>
      <c r="E93" s="165" t="s">
        <v>1120</v>
      </c>
      <c r="F93" s="114">
        <f>if($E93=Dropdowns!$D79,Dropdowns!$D$1,if($E93=Dropdowns!$E79,Dropdowns!$E$1,if($E93=Dropdowns!$F79,Dropdowns!$F$1,if($E93=Dropdowns!$G79,Dropdowns!$G$1,"N/A"))))</f>
        <v>3</v>
      </c>
    </row>
    <row r="94">
      <c r="A94" s="136"/>
      <c r="B94" s="137"/>
      <c r="C94" s="138" t="s">
        <v>405</v>
      </c>
      <c r="D94" s="138" t="s">
        <v>406</v>
      </c>
      <c r="E94" s="165" t="s">
        <v>840</v>
      </c>
      <c r="F94" s="114">
        <f>if($E94=Dropdowns!$D80,Dropdowns!$D$1,if($E94=Dropdowns!$E80,Dropdowns!$E$1,if($E94=Dropdowns!$F80,Dropdowns!$F$1,if($E94=Dropdowns!$G80,Dropdowns!$G$1,"N/A"))))</f>
        <v>1</v>
      </c>
    </row>
    <row r="95">
      <c r="A95" s="136"/>
      <c r="B95" s="137"/>
      <c r="C95" s="138" t="s">
        <v>408</v>
      </c>
      <c r="D95" s="138" t="s">
        <v>409</v>
      </c>
      <c r="E95" s="165" t="s">
        <v>410</v>
      </c>
      <c r="F95" s="114">
        <f>if($E95=Dropdowns!$D81,Dropdowns!$D$1,if($E95=Dropdowns!$E81,Dropdowns!$E$1,if($E95=Dropdowns!$F81,Dropdowns!$F$1,if($E95=Dropdowns!$G81,Dropdowns!$G$1,"N/A"))))</f>
        <v>2</v>
      </c>
    </row>
    <row r="96">
      <c r="A96" s="142"/>
      <c r="B96" s="143"/>
      <c r="C96" s="148"/>
      <c r="D96" s="144"/>
      <c r="E96" s="166"/>
      <c r="F96" s="147"/>
    </row>
    <row r="97">
      <c r="A97" s="136">
        <f>sum(F97:F112)/Dropdowns!H83</f>
        <v>0.875</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Best</v>
      </c>
      <c r="B98" s="137"/>
      <c r="C98" s="138" t="s">
        <v>415</v>
      </c>
      <c r="D98" s="138" t="s">
        <v>416</v>
      </c>
      <c r="E98" s="165" t="s">
        <v>714</v>
      </c>
      <c r="F98" s="114">
        <f>if($E98=Dropdowns!$D84,Dropdowns!$D$1,if($E98=Dropdowns!$E84,Dropdowns!$E$1,if($E98=Dropdowns!$F84,Dropdowns!$F$1,if($E98=Dropdowns!$G84,Dropdowns!$G$1,"N/A"))))</f>
        <v>2</v>
      </c>
    </row>
    <row r="99">
      <c r="A99" s="136"/>
      <c r="B99" s="137"/>
      <c r="C99" s="138" t="s">
        <v>418</v>
      </c>
      <c r="D99" s="138" t="s">
        <v>419</v>
      </c>
      <c r="E99" s="165" t="s">
        <v>420</v>
      </c>
      <c r="F99" s="114">
        <f>if($E99=Dropdowns!$D85,Dropdowns!$D$1,if($E99=Dropdowns!$E85,Dropdowns!$E$1,if($E99=Dropdowns!$F85,Dropdowns!$F$1,if($E99=Dropdowns!$G85,Dropdowns!$G$1,"N/A"))))</f>
        <v>3</v>
      </c>
    </row>
    <row r="100">
      <c r="A100" s="136"/>
      <c r="B100" s="137"/>
      <c r="C100" s="138" t="s">
        <v>421</v>
      </c>
      <c r="D100" s="138" t="s">
        <v>422</v>
      </c>
      <c r="E100" s="165" t="s">
        <v>866</v>
      </c>
      <c r="F100" s="114">
        <f>if($E100=Dropdowns!$D86,Dropdowns!$D$1,if($E100=Dropdowns!$E86,Dropdowns!$E$1,if($E100=Dropdowns!$F86,Dropdowns!$F$1,if($E100=Dropdowns!$G86,Dropdowns!$G$1,"N/A"))))</f>
        <v>3</v>
      </c>
    </row>
    <row r="101">
      <c r="A101" s="136"/>
      <c r="B101" s="137"/>
      <c r="C101" s="138" t="s">
        <v>424</v>
      </c>
      <c r="D101" s="138" t="s">
        <v>425</v>
      </c>
      <c r="E101" s="165" t="s">
        <v>426</v>
      </c>
      <c r="F101" s="114">
        <f>if($E101=Dropdowns!$D87,Dropdowns!$D$1,if($E101=Dropdowns!$E87,Dropdowns!$E$1,if($E101=Dropdowns!$F87,Dropdowns!$F$1,if($E101=Dropdowns!$G87,Dropdowns!$G$1,"N/A"))))</f>
        <v>3</v>
      </c>
    </row>
    <row r="102">
      <c r="A102" s="136"/>
      <c r="B102" s="137"/>
      <c r="C102" s="138" t="s">
        <v>427</v>
      </c>
      <c r="D102" s="138" t="s">
        <v>428</v>
      </c>
      <c r="E102" s="165" t="s">
        <v>429</v>
      </c>
      <c r="F102" s="114">
        <f>if($E102=Dropdowns!$D88,Dropdowns!$D$1,if($E102=Dropdowns!$E88,Dropdowns!$E$1,if($E102=Dropdowns!$F88,Dropdowns!$F$1,if($E102=Dropdowns!$G88,Dropdowns!$G$1,"N/A"))))</f>
        <v>3</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842</v>
      </c>
      <c r="F106" s="114">
        <f>if($E106=Dropdowns!$D92,Dropdowns!$D$1,if($E106=Dropdowns!$E92,Dropdowns!$E$1,if($E106=Dropdowns!$F92,Dropdowns!$F$1,if($E106=Dropdowns!$G92,Dropdowns!$G$1,"N/A"))))</f>
        <v>3</v>
      </c>
    </row>
    <row r="107">
      <c r="A107" s="136"/>
      <c r="B107" s="137"/>
      <c r="C107" s="138" t="s">
        <v>442</v>
      </c>
      <c r="D107" s="138" t="s">
        <v>443</v>
      </c>
      <c r="E107" s="165" t="s">
        <v>843</v>
      </c>
      <c r="F107" s="114">
        <f>if($E107=Dropdowns!$D93,Dropdowns!$D$1,if($E107=Dropdowns!$E93,Dropdowns!$E$1,if($E107=Dropdowns!$F93,Dropdowns!$F$1,if($E107=Dropdowns!$G93,Dropdowns!$G$1,"N/A"))))</f>
        <v>3</v>
      </c>
    </row>
    <row r="108">
      <c r="A108" s="136"/>
      <c r="B108" s="137"/>
      <c r="C108" s="138" t="s">
        <v>445</v>
      </c>
      <c r="D108" s="138" t="s">
        <v>446</v>
      </c>
      <c r="E108" s="165" t="s">
        <v>447</v>
      </c>
      <c r="F108" s="114">
        <f>if($E108=Dropdowns!$D94,Dropdowns!$D$1,if($E108=Dropdowns!$E94,Dropdowns!$E$1,if($E108=Dropdowns!$F94,Dropdowns!$F$1,if($E108=Dropdowns!$G94,Dropdowns!$G$1,"N/A"))))</f>
        <v>3</v>
      </c>
    </row>
    <row r="109">
      <c r="A109" s="136"/>
      <c r="B109" s="137"/>
      <c r="C109" s="138" t="s">
        <v>448</v>
      </c>
      <c r="D109" s="138" t="s">
        <v>449</v>
      </c>
      <c r="E109" s="165" t="s">
        <v>450</v>
      </c>
      <c r="F109" s="114">
        <f>if($E109=Dropdowns!$D95,Dropdowns!$D$1,if($E109=Dropdowns!$E95,Dropdowns!$E$1,if($E109=Dropdowns!$F95,Dropdowns!$F$1,if($E109=Dropdowns!$G95,Dropdowns!$G$1,"N/A"))))</f>
        <v>3</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5"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sum(F114:F118)/Dropdowns!H100</f>
        <v>0.6666666667</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 "Good", $A114&gt;=0.41, "Average", $A114&gt;=0.21, "Fair", TRUE, "Poor")</f>
        <v>Good</v>
      </c>
      <c r="B115" s="137"/>
      <c r="C115" s="140" t="s">
        <v>464</v>
      </c>
      <c r="D115" s="140" t="s">
        <v>465</v>
      </c>
      <c r="E115" s="165" t="s">
        <v>926</v>
      </c>
      <c r="F115" s="114">
        <f>if($E115=Dropdowns!$D101,Dropdowns!$D$1,if($E115=Dropdowns!$E101,Dropdowns!$E$1,if($E115=Dropdowns!$F101,Dropdowns!$F$1,if($E115=Dropdowns!$G101,Dropdowns!$G$1,"N/A"))))</f>
        <v>1</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0.8055555556</v>
      </c>
      <c r="B120" s="137" t="s">
        <v>476</v>
      </c>
      <c r="C120" s="138" t="s">
        <v>477</v>
      </c>
      <c r="D120" s="138" t="s">
        <v>478</v>
      </c>
      <c r="E120" s="165" t="s">
        <v>1002</v>
      </c>
      <c r="F120" s="114">
        <f>if($E120=Dropdowns!$D106,Dropdowns!$D$1,if($E120=Dropdowns!$E106,Dropdowns!$E$1,if($E120=Dropdowns!$F106,Dropdowns!$F$1,if($E120=Dropdowns!$G106,Dropdowns!$G$1,"N/A"))))</f>
        <v>3</v>
      </c>
    </row>
    <row r="121">
      <c r="A121" s="136" t="str">
        <f>IFS($A120&gt;=0.81, "Best", $A120&gt;=0.61, "Good", $A120&gt;=0.41, "Average", $A120&gt;=0.21, "Fair", TRUE, "Poor")</f>
        <v>Good</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485</v>
      </c>
      <c r="F122" s="114">
        <f>if($E122=Dropdowns!$D108,Dropdowns!$D$1,if($E122=Dropdowns!$E108,Dropdowns!$E$1,if($E122=Dropdowns!$F108,Dropdowns!$F$1,if($E122=Dropdowns!$G108,Dropdowns!$G$1,"N/A"))))</f>
        <v>3</v>
      </c>
    </row>
    <row r="123">
      <c r="A123" s="136"/>
      <c r="B123" s="137"/>
      <c r="C123" s="138" t="s">
        <v>486</v>
      </c>
      <c r="D123" s="138" t="s">
        <v>487</v>
      </c>
      <c r="E123" s="165" t="s">
        <v>488</v>
      </c>
      <c r="F123" s="114">
        <f>if($E123=Dropdowns!$D109,Dropdowns!$D$1,if($E123=Dropdowns!$E109,Dropdowns!$E$1,if($E123=Dropdowns!$F109,Dropdowns!$F$1,if($E123=Dropdowns!$G109,Dropdowns!$G$1,"N/A"))))</f>
        <v>2</v>
      </c>
    </row>
    <row r="124">
      <c r="A124" s="136"/>
      <c r="B124" s="137"/>
      <c r="C124" s="138" t="s">
        <v>489</v>
      </c>
      <c r="D124" s="138" t="s">
        <v>490</v>
      </c>
      <c r="E124" s="165" t="s">
        <v>491</v>
      </c>
      <c r="F124" s="114">
        <f>if($E124=Dropdowns!$D110,Dropdowns!$D$1,if($E124=Dropdowns!$E110,Dropdowns!$E$1,if($E124=Dropdowns!$F110,Dropdowns!$F$1,if($E124=Dropdowns!$G110,Dropdowns!$G$1,"N/A"))))</f>
        <v>3</v>
      </c>
    </row>
    <row r="125">
      <c r="A125" s="136"/>
      <c r="B125" s="137"/>
      <c r="C125" s="140" t="s">
        <v>492</v>
      </c>
      <c r="D125" s="138" t="s">
        <v>493</v>
      </c>
      <c r="E125" s="165" t="s">
        <v>494</v>
      </c>
      <c r="F125" s="114">
        <f>if($E125=Dropdowns!$D111,Dropdowns!$D$1,if($E125=Dropdowns!$E111,Dropdowns!$E$1,if($E125=Dropdowns!$F111,Dropdowns!$F$1,if($E125=Dropdowns!$G111,Dropdowns!$G$1,"N/A"))))</f>
        <v>3</v>
      </c>
    </row>
    <row r="126">
      <c r="A126" s="136"/>
      <c r="B126" s="137"/>
      <c r="C126" s="138" t="s">
        <v>495</v>
      </c>
      <c r="D126" s="138" t="s">
        <v>496</v>
      </c>
      <c r="E126" s="165" t="s">
        <v>813</v>
      </c>
      <c r="F126" s="114">
        <f>if($E126=Dropdowns!$D112,Dropdowns!$D$1,if($E126=Dropdowns!$E112,Dropdowns!$E$1,if($E126=Dropdowns!$F112,Dropdowns!$F$1,if($E126=Dropdowns!$G112,Dropdowns!$G$1,"N/A"))))</f>
        <v>2</v>
      </c>
    </row>
    <row r="127">
      <c r="A127" s="136"/>
      <c r="B127" s="137"/>
      <c r="C127" s="138" t="s">
        <v>498</v>
      </c>
      <c r="D127" s="138" t="s">
        <v>499</v>
      </c>
      <c r="E127" s="165" t="s">
        <v>846</v>
      </c>
      <c r="F127" s="114">
        <f>if($E127=Dropdowns!$D113,Dropdowns!$D$1,if($E127=Dropdowns!$E113,Dropdowns!$E$1,if($E127=Dropdowns!$F113,Dropdowns!$F$1,if($E127=Dropdowns!$G113,Dropdowns!$G$1,"N/A"))))</f>
        <v>2</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509</v>
      </c>
      <c r="F130" s="114">
        <f>if($E130=Dropdowns!$D116,Dropdowns!$D$1,if($E130=Dropdowns!$E116,Dropdowns!$E$1,if($E130=Dropdowns!$F116,Dropdowns!$F$1,if($E130=Dropdowns!$G116,Dropdowns!$G$1,"N/A"))))</f>
        <v>3</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0.8333333333</v>
      </c>
      <c r="B133" s="137" t="s">
        <v>513</v>
      </c>
      <c r="C133" s="138" t="s">
        <v>514</v>
      </c>
      <c r="D133" s="138" t="s">
        <v>515</v>
      </c>
      <c r="E133" s="165" t="s">
        <v>869</v>
      </c>
      <c r="F133" s="114">
        <f>if($E133=Dropdowns!$D119,Dropdowns!$D$1,if($E133=Dropdowns!$E119,Dropdowns!$E$1,if($E133=Dropdowns!$F119,Dropdowns!$F$1,if($E133=Dropdowns!$G119,Dropdowns!$G$1,"N/A"))))</f>
        <v>3</v>
      </c>
    </row>
    <row r="134">
      <c r="A134" s="136" t="str">
        <f>IFS($A133&gt;=0.81, "Best", $A133&gt;=0.61, "Good", $A133&gt;=0.41, "Average", $A133&gt;=0.21, "Fair", TRUE, "Poor")</f>
        <v>Best</v>
      </c>
      <c r="B134" s="137"/>
      <c r="C134" s="138" t="s">
        <v>517</v>
      </c>
      <c r="D134" s="138" t="s">
        <v>518</v>
      </c>
      <c r="E134" s="165" t="s">
        <v>1018</v>
      </c>
      <c r="F134" s="114">
        <f>if($E134=Dropdowns!$D120,Dropdowns!$D$1,if($E134=Dropdowns!$E120,Dropdowns!$E$1,if($E134=Dropdowns!$F120,Dropdowns!$F$1,if($E134=Dropdowns!$G120,Dropdowns!$G$1,"N/A"))))</f>
        <v>3</v>
      </c>
    </row>
    <row r="135">
      <c r="A135" s="136"/>
      <c r="B135" s="137"/>
      <c r="C135" s="138" t="s">
        <v>520</v>
      </c>
      <c r="D135" s="138" t="s">
        <v>521</v>
      </c>
      <c r="E135" s="165" t="s">
        <v>871</v>
      </c>
      <c r="F135" s="114">
        <f>if($E135=Dropdowns!$D121,Dropdowns!$D$1,if($E135=Dropdowns!$E121,Dropdowns!$E$1,if($E135=Dropdowns!$F121,Dropdowns!$F$1,if($E135=Dropdowns!$G121,Dropdowns!$G$1,"N/A"))))</f>
        <v>1</v>
      </c>
    </row>
    <row r="136">
      <c r="A136" s="136"/>
      <c r="B136" s="137"/>
      <c r="C136" s="138" t="s">
        <v>523</v>
      </c>
      <c r="D136" s="138" t="s">
        <v>524</v>
      </c>
      <c r="E136" s="165" t="s">
        <v>1019</v>
      </c>
      <c r="F136" s="114">
        <f>if($E136=Dropdowns!$D122,Dropdowns!$D$1,if($E136=Dropdowns!$E122,Dropdowns!$E$1,if($E136=Dropdowns!$F122,Dropdowns!$F$1,if($E136=Dropdowns!$G122,Dropdowns!$G$1,"N/A"))))</f>
        <v>1</v>
      </c>
    </row>
    <row r="137">
      <c r="A137" s="136"/>
      <c r="B137" s="137"/>
      <c r="C137" s="138" t="s">
        <v>526</v>
      </c>
      <c r="D137" s="138" t="s">
        <v>527</v>
      </c>
      <c r="E137" s="165" t="s">
        <v>528</v>
      </c>
      <c r="F137" s="114">
        <f>if($E137=Dropdowns!$D123,Dropdowns!$D$1,if($E137=Dropdowns!$E123,Dropdowns!$E$1,if($E137=Dropdowns!$F123,Dropdowns!$F$1,if($E137=Dropdowns!$G123,Dropdowns!$G$1,"N/A"))))</f>
        <v>3</v>
      </c>
    </row>
    <row r="138">
      <c r="A138" s="136"/>
      <c r="B138" s="137"/>
      <c r="C138" s="140" t="s">
        <v>529</v>
      </c>
      <c r="D138" s="138" t="s">
        <v>530</v>
      </c>
      <c r="E138" s="165" t="s">
        <v>531</v>
      </c>
      <c r="F138" s="114">
        <f>if($E138=Dropdowns!$D124,Dropdowns!$D$1,if($E138=Dropdowns!$E124,Dropdowns!$E$1,if($E138=Dropdowns!$F124,Dropdowns!$F$1,if($E138=Dropdowns!$G124,Dropdowns!$G$1,"N/A"))))</f>
        <v>3</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927</v>
      </c>
      <c r="F140" s="114">
        <f>if($E140=Dropdowns!$D126,Dropdowns!$D$1,if($E140=Dropdowns!$E126,Dropdowns!$E$1,if($E140=Dropdowns!$F126,Dropdowns!$F$1,if($E140=Dropdowns!$G126,Dropdowns!$G$1,"N/A"))))</f>
        <v>3</v>
      </c>
    </row>
    <row r="141">
      <c r="A141" s="136"/>
      <c r="B141" s="137"/>
      <c r="C141" s="138" t="s">
        <v>538</v>
      </c>
      <c r="D141" s="138" t="s">
        <v>539</v>
      </c>
      <c r="E141" s="165" t="s">
        <v>900</v>
      </c>
      <c r="F141" s="114">
        <f>if($E141=Dropdowns!$D127,Dropdowns!$D$1,if($E141=Dropdowns!$E127,Dropdowns!$E$1,if($E141=Dropdowns!$F127,Dropdowns!$F$1,if($E141=Dropdowns!$G127,Dropdowns!$G$1,"N/A"))))</f>
        <v>3</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901</v>
      </c>
      <c r="F143" s="114">
        <f>if($E143=Dropdowns!$D129,Dropdowns!$D$1,if($E143=Dropdowns!$E129,Dropdowns!$E$1,if($E143=Dropdowns!$F129,Dropdowns!$F$1,if($E143=Dropdowns!$G129,Dropdowns!$G$1,"N/A"))))</f>
        <v>3</v>
      </c>
    </row>
    <row r="144">
      <c r="A144" s="136"/>
      <c r="B144" s="137"/>
      <c r="C144" s="138" t="s">
        <v>547</v>
      </c>
      <c r="D144" s="138" t="s">
        <v>548</v>
      </c>
      <c r="E144" s="165" t="s">
        <v>928</v>
      </c>
      <c r="F144" s="114">
        <f>if($E144=Dropdowns!$D130,Dropdowns!$D$1,if($E144=Dropdowns!$E130,Dropdowns!$E$1,if($E144=Dropdowns!$F130,Dropdowns!$F$1,if($E144=Dropdowns!$G130,Dropdowns!$G$1,"N/A"))))</f>
        <v>3</v>
      </c>
    </row>
    <row r="145">
      <c r="A145" s="142"/>
      <c r="B145" s="143"/>
      <c r="C145" s="145"/>
      <c r="D145" s="145"/>
      <c r="E145" s="169"/>
      <c r="F145" s="145"/>
    </row>
    <row r="146">
      <c r="A146" s="136">
        <f>sum(F146:F158)/Dropdowns!H132</f>
        <v>0.5641025641</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Average</v>
      </c>
      <c r="B147" s="137"/>
      <c r="C147" s="138" t="s">
        <v>554</v>
      </c>
      <c r="D147" s="138" t="s">
        <v>555</v>
      </c>
      <c r="E147" s="165" t="s">
        <v>1003</v>
      </c>
      <c r="F147" s="114">
        <f>if($E147=Dropdowns!$D133,Dropdowns!$D$1,if($E147=Dropdowns!$E133,Dropdowns!$E$1,if($E147=Dropdowns!$F133,Dropdowns!$F$1,if($E147=Dropdowns!$G133,Dropdowns!$G$1,"N/A"))))</f>
        <v>1</v>
      </c>
    </row>
    <row r="148">
      <c r="A148" s="136"/>
      <c r="B148" s="137"/>
      <c r="C148" s="138" t="s">
        <v>557</v>
      </c>
      <c r="D148" s="138" t="s">
        <v>558</v>
      </c>
      <c r="E148" s="165" t="s">
        <v>903</v>
      </c>
      <c r="F148" s="114">
        <f>if($E148=Dropdowns!$D134,Dropdowns!$D$1,if($E148=Dropdowns!$E134,Dropdowns!$E$1,if($E148=Dropdowns!$F134,Dropdowns!$F$1,if($E148=Dropdowns!$G134,Dropdowns!$G$1,"N/A"))))</f>
        <v>1</v>
      </c>
    </row>
    <row r="149">
      <c r="A149" s="136"/>
      <c r="B149" s="137"/>
      <c r="C149" s="140" t="s">
        <v>560</v>
      </c>
      <c r="D149" s="138" t="s">
        <v>561</v>
      </c>
      <c r="E149" s="165" t="s">
        <v>562</v>
      </c>
      <c r="F149" s="114">
        <f>if($E149=Dropdowns!$D135,Dropdowns!$D$1,if($E149=Dropdowns!$E135,Dropdowns!$E$1,if($E149=Dropdowns!$F135,Dropdowns!$F$1,if($E149=Dropdowns!$G135,Dropdowns!$G$1,"N/A"))))</f>
        <v>1</v>
      </c>
    </row>
    <row r="150">
      <c r="A150" s="136"/>
      <c r="B150" s="137"/>
      <c r="C150" s="138" t="s">
        <v>563</v>
      </c>
      <c r="D150" s="138" t="s">
        <v>564</v>
      </c>
      <c r="E150" s="165" t="s">
        <v>904</v>
      </c>
      <c r="F150" s="114">
        <f>if($E150=Dropdowns!$D136,Dropdowns!$D$1,if($E150=Dropdowns!$E136,Dropdowns!$E$1,if($E150=Dropdowns!$F136,Dropdowns!$F$1,if($E150=Dropdowns!$G136,Dropdowns!$G$1,"N/A"))))</f>
        <v>1</v>
      </c>
    </row>
    <row r="151">
      <c r="A151" s="136"/>
      <c r="B151" s="137"/>
      <c r="C151" s="138" t="s">
        <v>566</v>
      </c>
      <c r="D151" s="138" t="s">
        <v>567</v>
      </c>
      <c r="E151" s="165" t="s">
        <v>930</v>
      </c>
      <c r="F151" s="114">
        <f>if($E151=Dropdowns!$D137,Dropdowns!$D$1,if($E151=Dropdowns!$E137,Dropdowns!$E$1,if($E151=Dropdowns!$F137,Dropdowns!$F$1,if($E151=Dropdowns!$G137,Dropdowns!$G$1,"N/A"))))</f>
        <v>1</v>
      </c>
    </row>
    <row r="152">
      <c r="A152" s="136"/>
      <c r="B152" s="137"/>
      <c r="C152" s="138" t="s">
        <v>569</v>
      </c>
      <c r="D152" s="138" t="s">
        <v>570</v>
      </c>
      <c r="E152" s="165" t="s">
        <v>905</v>
      </c>
      <c r="F152" s="114">
        <f>if($E152=Dropdowns!$D138,Dropdowns!$D$1,if($E152=Dropdowns!$E138,Dropdowns!$E$1,if($E152=Dropdowns!$F138,Dropdowns!$F$1,if($E152=Dropdowns!$G138,Dropdowns!$G$1,"N/A"))))</f>
        <v>2</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730</v>
      </c>
      <c r="F154" s="114">
        <f>if($E154=Dropdowns!$D140,Dropdowns!$D$1,if($E154=Dropdowns!$E140,Dropdowns!$E$1,if($E154=Dropdowns!$F140,Dropdowns!$F$1,if($E154=Dropdowns!$G140,Dropdowns!$G$1,"N/A"))))</f>
        <v>1</v>
      </c>
    </row>
    <row r="155">
      <c r="A155" s="136"/>
      <c r="B155" s="137"/>
      <c r="C155" s="138" t="s">
        <v>578</v>
      </c>
      <c r="D155" s="138" t="s">
        <v>579</v>
      </c>
      <c r="E155" s="165" t="s">
        <v>874</v>
      </c>
      <c r="F155" s="114">
        <f>if($E155=Dropdowns!$D141,Dropdowns!$D$1,if($E155=Dropdowns!$E141,Dropdowns!$E$1,if($E155=Dropdowns!$F141,Dropdowns!$F$1,if($E155=Dropdowns!$G141,Dropdowns!$G$1,"N/A"))))</f>
        <v>3</v>
      </c>
    </row>
    <row r="156">
      <c r="A156" s="136"/>
      <c r="B156" s="137"/>
      <c r="C156" s="138" t="s">
        <v>581</v>
      </c>
      <c r="D156" s="138" t="s">
        <v>582</v>
      </c>
      <c r="E156" s="165" t="s">
        <v>583</v>
      </c>
      <c r="F156" s="114">
        <f>if($E156=Dropdowns!$D142,Dropdowns!$D$1,if($E156=Dropdowns!$E142,Dropdowns!$E$1,if($E156=Dropdowns!$F142,Dropdowns!$F$1,if($E156=Dropdowns!$G142,Dropdowns!$G$1,"N/A"))))</f>
        <v>3</v>
      </c>
    </row>
    <row r="157">
      <c r="A157" s="136"/>
      <c r="B157" s="137"/>
      <c r="C157" s="138" t="s">
        <v>584</v>
      </c>
      <c r="D157" s="138" t="s">
        <v>585</v>
      </c>
      <c r="E157" s="165" t="s">
        <v>586</v>
      </c>
      <c r="F157" s="114">
        <f>if($E157=Dropdowns!$D143,Dropdowns!$D$1,if($E157=Dropdowns!$E143,Dropdowns!$E$1,if($E157=Dropdowns!$F143,Dropdowns!$F$1,if($E157=Dropdowns!$G143,Dropdowns!$G$1,"N/A"))))</f>
        <v>1</v>
      </c>
    </row>
    <row r="158">
      <c r="A158" s="136"/>
      <c r="B158" s="137"/>
      <c r="C158" s="138" t="s">
        <v>587</v>
      </c>
      <c r="D158" s="138" t="s">
        <v>588</v>
      </c>
      <c r="E158" s="165" t="s">
        <v>875</v>
      </c>
      <c r="F158" s="114">
        <f>if($E158=Dropdowns!$D144,Dropdowns!$D$1,if($E158=Dropdowns!$E144,Dropdowns!$E$1,if($E158=Dropdowns!$F144,Dropdowns!$F$1,if($E158=Dropdowns!$G144,Dropdowns!$G$1,"N/A"))))</f>
        <v>3</v>
      </c>
    </row>
    <row r="159">
      <c r="A159" s="142"/>
      <c r="B159" s="143"/>
      <c r="C159" s="144"/>
      <c r="D159" s="145"/>
      <c r="E159" s="166"/>
      <c r="F159" s="144"/>
    </row>
    <row r="160">
      <c r="A160" s="136">
        <f>sum(F160:F185)/Dropdowns!H146</f>
        <v>0.8076923077</v>
      </c>
      <c r="B160" s="137" t="s">
        <v>590</v>
      </c>
      <c r="C160" s="138" t="s">
        <v>591</v>
      </c>
      <c r="D160" s="138" t="s">
        <v>592</v>
      </c>
      <c r="E160" s="165" t="s">
        <v>593</v>
      </c>
      <c r="F160" s="114">
        <f>if($E160=Dropdowns!$D146,Dropdowns!$D$1,if($E160=Dropdowns!$E146,Dropdowns!$E$1,if($E160=Dropdowns!$F146,Dropdowns!$F$1,if($E160=Dropdowns!$G146,Dropdowns!$G$1,"N/A"))))</f>
        <v>3</v>
      </c>
    </row>
    <row r="161">
      <c r="A161" s="136" t="str">
        <f>IFS($A160&gt;=0.81, "Best", $A160&gt;=0.61, "Good", $A160&gt;=0.41, "Average", $A160&gt;=0.21, "Fair", TRUE, "Poor")</f>
        <v>Good</v>
      </c>
      <c r="B161" s="137"/>
      <c r="C161" s="138" t="s">
        <v>594</v>
      </c>
      <c r="D161" s="138" t="s">
        <v>595</v>
      </c>
      <c r="E161" s="165" t="s">
        <v>596</v>
      </c>
      <c r="F161" s="114">
        <f>if($E161=Dropdowns!$D147,Dropdowns!$D$1,if($E161=Dropdowns!$E147,Dropdowns!$E$1,if($E161=Dropdowns!$F147,Dropdowns!$F$1,if($E161=Dropdowns!$G147,Dropdowns!$G$1,"N/A"))))</f>
        <v>3</v>
      </c>
    </row>
    <row r="162">
      <c r="A162" s="136"/>
      <c r="B162" s="137"/>
      <c r="C162" s="138" t="s">
        <v>597</v>
      </c>
      <c r="D162" s="138" t="s">
        <v>598</v>
      </c>
      <c r="E162" s="165" t="s">
        <v>776</v>
      </c>
      <c r="F162" s="114">
        <f>if($E162=Dropdowns!$D148,Dropdowns!$D$1,if($E162=Dropdowns!$E148,Dropdowns!$E$1,if($E162=Dropdowns!$F148,Dropdowns!$F$1,if($E162=Dropdowns!$G148,Dropdowns!$G$1,"N/A"))))</f>
        <v>3</v>
      </c>
    </row>
    <row r="163">
      <c r="A163" s="136"/>
      <c r="B163" s="137"/>
      <c r="C163" s="138" t="s">
        <v>600</v>
      </c>
      <c r="D163" s="138" t="s">
        <v>601</v>
      </c>
      <c r="E163" s="165" t="s">
        <v>733</v>
      </c>
      <c r="F163" s="114">
        <f>if($E163=Dropdowns!$D149,Dropdowns!$D$1,if($E163=Dropdowns!$E149,Dropdowns!$E$1,if($E163=Dropdowns!$F149,Dropdowns!$F$1,if($E163=Dropdowns!$G149,Dropdowns!$G$1,"N/A"))))</f>
        <v>2</v>
      </c>
    </row>
    <row r="164">
      <c r="A164" s="136"/>
      <c r="B164" s="137"/>
      <c r="C164" s="138" t="s">
        <v>603</v>
      </c>
      <c r="D164" s="138" t="s">
        <v>604</v>
      </c>
      <c r="E164" s="165" t="s">
        <v>988</v>
      </c>
      <c r="F164" s="114">
        <f>if($E164=Dropdowns!$D150,Dropdowns!$D$1,if($E164=Dropdowns!$E150,Dropdowns!$E$1,if($E164=Dropdowns!$F150,Dropdowns!$F$1,if($E164=Dropdowns!$G150,Dropdowns!$G$1,"N/A"))))</f>
        <v>0</v>
      </c>
    </row>
    <row r="165">
      <c r="A165" s="136"/>
      <c r="B165" s="137"/>
      <c r="C165" s="138" t="s">
        <v>606</v>
      </c>
      <c r="D165" s="138" t="s">
        <v>607</v>
      </c>
      <c r="E165" s="165" t="s">
        <v>608</v>
      </c>
      <c r="F165" s="114">
        <f>if($E165=Dropdowns!$D151,Dropdowns!$D$1,if($E165=Dropdowns!$E151,Dropdowns!$E$1,if($E165=Dropdowns!$F151,Dropdowns!$F$1,if($E165=Dropdowns!$G151,Dropdowns!$G$1,"N/A"))))</f>
        <v>3</v>
      </c>
    </row>
    <row r="166">
      <c r="A166" s="136"/>
      <c r="B166" s="137"/>
      <c r="C166" s="138" t="s">
        <v>609</v>
      </c>
      <c r="D166" s="138" t="s">
        <v>610</v>
      </c>
      <c r="E166" s="165" t="s">
        <v>777</v>
      </c>
      <c r="F166" s="114">
        <f>if($E166=Dropdowns!$D152,Dropdowns!$D$1,if($E166=Dropdowns!$E152,Dropdowns!$E$1,if($E166=Dropdowns!$F152,Dropdowns!$F$1,if($E166=Dropdowns!$G152,Dropdowns!$G$1,"N/A"))))</f>
        <v>2</v>
      </c>
    </row>
    <row r="167">
      <c r="A167" s="136"/>
      <c r="B167" s="137"/>
      <c r="C167" s="138" t="s">
        <v>612</v>
      </c>
      <c r="D167" s="138" t="s">
        <v>613</v>
      </c>
      <c r="E167" s="165" t="s">
        <v>820</v>
      </c>
      <c r="F167" s="114">
        <f>if($E167=Dropdowns!$D153,Dropdowns!$D$1,if($E167=Dropdowns!$E153,Dropdowns!$E$1,if($E167=Dropdowns!$F153,Dropdowns!$F$1,if($E167=Dropdowns!$G153,Dropdowns!$G$1,"N/A"))))</f>
        <v>2</v>
      </c>
    </row>
    <row r="168">
      <c r="A168" s="136"/>
      <c r="B168" s="137"/>
      <c r="C168" s="138" t="s">
        <v>615</v>
      </c>
      <c r="D168" s="138" t="s">
        <v>616</v>
      </c>
      <c r="E168" s="165" t="s">
        <v>849</v>
      </c>
      <c r="F168" s="114">
        <f>if($E168=Dropdowns!$D154,Dropdowns!$D$1,if($E168=Dropdowns!$E154,Dropdowns!$E$1,if($E168=Dropdowns!$F154,Dropdowns!$F$1,if($E168=Dropdowns!$G154,Dropdowns!$G$1,"N/A"))))</f>
        <v>2</v>
      </c>
    </row>
    <row r="169">
      <c r="A169" s="136"/>
      <c r="B169" s="137"/>
      <c r="C169" s="138" t="s">
        <v>618</v>
      </c>
      <c r="D169" s="138" t="s">
        <v>619</v>
      </c>
      <c r="E169" s="165" t="s">
        <v>989</v>
      </c>
      <c r="F169" s="114">
        <f>if($E169=Dropdowns!$D155,Dropdowns!$D$1,if($E169=Dropdowns!$E155,Dropdowns!$E$1,if($E169=Dropdowns!$F155,Dropdowns!$F$1,if($E169=Dropdowns!$G155,Dropdowns!$G$1,"N/A"))))</f>
        <v>3</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876</v>
      </c>
      <c r="F171" s="114">
        <f>if($E171=Dropdowns!$D157,Dropdowns!$D$1,if($E171=Dropdowns!$E157,Dropdowns!$E$1,if($E171=Dropdowns!$F157,Dropdowns!$F$1,if($E171=Dropdowns!$G157,Dropdowns!$G$1,"N/A"))))</f>
        <v>3</v>
      </c>
    </row>
    <row r="172">
      <c r="A172" s="136"/>
      <c r="B172" s="137"/>
      <c r="C172" s="138" t="s">
        <v>627</v>
      </c>
      <c r="D172" s="138" t="s">
        <v>628</v>
      </c>
      <c r="E172" s="165" t="s">
        <v>908</v>
      </c>
      <c r="F172" s="114">
        <f>if($E172=Dropdowns!$D158,Dropdowns!$D$1,if($E172=Dropdowns!$E158,Dropdowns!$E$1,if($E172=Dropdowns!$F158,Dropdowns!$F$1,if($E172=Dropdowns!$G158,Dropdowns!$G$1,"N/A"))))</f>
        <v>3</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735</v>
      </c>
      <c r="F178" s="114">
        <f>if($E178=Dropdowns!$D164,Dropdowns!$D$1,if($E178=Dropdowns!$E164,Dropdowns!$E$1,if($E178=Dropdowns!$F164,Dropdowns!$F$1,if($E178=Dropdowns!$G164,Dropdowns!$G$1,"N/A"))))</f>
        <v>2</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653</v>
      </c>
      <c r="F180" s="114">
        <f>if($E180=Dropdowns!$D166,Dropdowns!$D$1,if($E180=Dropdowns!$E166,Dropdowns!$E$1,if($E180=Dropdowns!$F166,Dropdowns!$F$1,if($E180=Dropdowns!$G166,Dropdowns!$G$1,"N/A"))))</f>
        <v>3</v>
      </c>
    </row>
    <row r="181">
      <c r="A181" s="136"/>
      <c r="B181" s="137"/>
      <c r="C181" s="138" t="s">
        <v>654</v>
      </c>
      <c r="D181" s="138" t="s">
        <v>655</v>
      </c>
      <c r="E181" s="165" t="s">
        <v>656</v>
      </c>
      <c r="F181" s="114">
        <f>if($E181=Dropdowns!$D167,Dropdowns!$D$1,if($E181=Dropdowns!$E167,Dropdowns!$E$1,if($E181=Dropdowns!$F167,Dropdowns!$F$1,if($E181=Dropdowns!$G167,Dropdowns!$G$1,"N/A"))))</f>
        <v>3</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821</v>
      </c>
      <c r="F183" s="114">
        <f>if($E183=Dropdowns!$D169,Dropdowns!$D$1,if($E183=Dropdowns!$E169,Dropdowns!$E$1,if($E183=Dropdowns!$F169,Dropdowns!$F$1,if($E183=Dropdowns!$G169,Dropdowns!$G$1,"N/A"))))</f>
        <v>2</v>
      </c>
    </row>
    <row r="184">
      <c r="A184" s="136"/>
      <c r="B184" s="137"/>
      <c r="C184" s="138" t="s">
        <v>663</v>
      </c>
      <c r="D184" s="138" t="s">
        <v>664</v>
      </c>
      <c r="E184" s="165" t="s">
        <v>665</v>
      </c>
      <c r="F184" s="114">
        <f>if($E184=Dropdowns!$D170,Dropdowns!$D$1,if($E184=Dropdowns!$E170,Dropdowns!$E$1,if($E184=Dropdowns!$F170,Dropdowns!$F$1,if($E184=Dropdowns!$G170,Dropdowns!$G$1,"N/A"))))</f>
        <v>3</v>
      </c>
    </row>
    <row r="185">
      <c r="A185" s="136"/>
      <c r="B185" s="137"/>
      <c r="C185" s="138" t="s">
        <v>666</v>
      </c>
      <c r="D185" s="138" t="s">
        <v>667</v>
      </c>
      <c r="E185" s="165" t="s">
        <v>822</v>
      </c>
      <c r="F185" s="114">
        <f>if($E185=Dropdowns!$D171,Dropdowns!$D$1,if($E185=Dropdowns!$E171,Dropdowns!$E$1,if($E185=Dropdowns!$F171,Dropdowns!$F$1,if($E185=Dropdowns!$G171,Dropdowns!$G$1,"N/A"))))</f>
        <v>3</v>
      </c>
    </row>
    <row r="186">
      <c r="A186" s="113"/>
      <c r="B186" s="129"/>
      <c r="C186" s="130"/>
      <c r="D186" s="151"/>
      <c r="E186" s="131"/>
      <c r="F186" s="114"/>
    </row>
    <row r="187">
      <c r="A187" s="152" t="s">
        <v>669</v>
      </c>
      <c r="F187" s="114"/>
    </row>
    <row r="188">
      <c r="A188" s="170" t="s">
        <v>1121</v>
      </c>
      <c r="B188" s="138"/>
      <c r="C188" s="130"/>
      <c r="D188" s="154" t="s">
        <v>671</v>
      </c>
      <c r="E188" s="131"/>
      <c r="F188" s="114"/>
    </row>
    <row r="189">
      <c r="A189" s="170" t="s">
        <v>1122</v>
      </c>
      <c r="B189" s="138"/>
      <c r="C189" s="155"/>
      <c r="D189" s="154" t="s">
        <v>673</v>
      </c>
      <c r="E189" s="131"/>
      <c r="F189" s="114"/>
    </row>
    <row r="190">
      <c r="A190" s="170" t="s">
        <v>1123</v>
      </c>
      <c r="B190" s="138"/>
      <c r="C190" s="130"/>
      <c r="D190" s="156" t="s">
        <v>675</v>
      </c>
      <c r="E190" s="131"/>
      <c r="F190" s="114"/>
    </row>
    <row r="191">
      <c r="A191" s="170" t="s">
        <v>1124</v>
      </c>
      <c r="B191" s="138"/>
      <c r="C191" s="130"/>
      <c r="D191" s="154" t="s">
        <v>677</v>
      </c>
      <c r="E191" s="131"/>
      <c r="F191" s="114"/>
    </row>
    <row r="192">
      <c r="A192" s="170" t="s">
        <v>1125</v>
      </c>
      <c r="B192" s="138"/>
      <c r="C192" s="130"/>
      <c r="D192" s="154" t="s">
        <v>679</v>
      </c>
      <c r="E192" s="131"/>
      <c r="F192" s="114"/>
    </row>
    <row r="193">
      <c r="A193" s="170" t="s">
        <v>1126</v>
      </c>
      <c r="B193" s="129"/>
      <c r="C193" s="155"/>
      <c r="D193" s="151"/>
      <c r="E193" s="131"/>
      <c r="F193" s="114"/>
    </row>
    <row r="194">
      <c r="A194" s="176"/>
      <c r="B194" s="129"/>
      <c r="C194" s="155"/>
      <c r="D194" s="151"/>
      <c r="E194" s="131"/>
      <c r="F194" s="114"/>
    </row>
    <row r="195">
      <c r="A195" s="157"/>
      <c r="B195" s="129"/>
      <c r="C195" s="155"/>
      <c r="D195" s="151"/>
      <c r="E195" s="131"/>
      <c r="F195" s="114"/>
    </row>
    <row r="196">
      <c r="A196" s="157" t="s">
        <v>63</v>
      </c>
      <c r="B196" s="158" t="s">
        <v>680</v>
      </c>
      <c r="C196" s="155"/>
      <c r="D196" s="151"/>
      <c r="E196" s="131"/>
      <c r="F196" s="114"/>
    </row>
    <row r="197">
      <c r="A197" s="157" t="s">
        <v>681</v>
      </c>
      <c r="B197" s="159" t="s">
        <v>682</v>
      </c>
      <c r="F197" s="114"/>
    </row>
    <row r="198">
      <c r="A198" s="157"/>
      <c r="B198" s="129"/>
      <c r="C198" s="155"/>
      <c r="D198" s="151"/>
      <c r="E198" s="131"/>
      <c r="F198" s="114"/>
    </row>
    <row r="199">
      <c r="A199" s="157"/>
      <c r="B199" s="129"/>
      <c r="C199" s="155"/>
      <c r="D199" s="151"/>
      <c r="E199" s="131"/>
      <c r="F199" s="114"/>
    </row>
  </sheetData>
  <mergeCells count="15">
    <mergeCell ref="C8:D8"/>
    <mergeCell ref="C9:D9"/>
    <mergeCell ref="C10:D10"/>
    <mergeCell ref="A11:E11"/>
    <mergeCell ref="A12:E12"/>
    <mergeCell ref="A13:E13"/>
    <mergeCell ref="A187:E187"/>
    <mergeCell ref="B197:E197"/>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3" priority="11" operator="between">
      <formula>"101%"</formula>
      <formula>"66%"</formula>
    </cfRule>
  </conditionalFormatting>
  <conditionalFormatting sqref="B5:B6">
    <cfRule type="cellIs" dxfId="5" priority="12" operator="between">
      <formula>"67%"</formula>
      <formula>"32%"</formula>
    </cfRule>
  </conditionalFormatting>
  <conditionalFormatting sqref="B5:B6">
    <cfRule type="cellIs" dxfId="7" priority="13" operator="lessThanOrEqual">
      <formula>"33%"</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B7:B10">
      <formula1>"✅ Yes,🚫 No,⚠️ Under 18 With Parent Consent Only,🟠 With caution,⚠️ With caution, Parent consent for under 13,⚠️ With caution, Parent consent for 11-15,✅ Safe for 16+"</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A190"/>
    <hyperlink r:id="rId7" ref="D190"/>
    <hyperlink r:id="rId8" ref="A191"/>
    <hyperlink r:id="rId9" ref="D191"/>
    <hyperlink r:id="rId10" ref="A192"/>
    <hyperlink r:id="rId11" ref="D192"/>
    <hyperlink r:id="rId12" ref="A193"/>
    <hyperlink r:id="rId13" ref="B196"/>
  </hyperlinks>
  <drawing r:id="rId14"/>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00FF"/>
    <outlinePr summaryBelow="0" summaryRight="0"/>
  </sheetPr>
  <sheetViews>
    <sheetView workbookViewId="0"/>
  </sheetViews>
  <sheetFormatPr customHeight="1" defaultColWidth="12.63" defaultRowHeight="15.75"/>
  <cols>
    <col customWidth="1" min="1" max="1" width="17.63"/>
    <col customWidth="1" min="2" max="2" width="25.5"/>
    <col customWidth="1" min="3" max="3" width="28.5"/>
    <col customWidth="1" min="4" max="4" width="60.13"/>
    <col customWidth="1" min="5" max="5" width="56.75"/>
    <col customWidth="1" hidden="1" min="6" max="6" width="8.13"/>
  </cols>
  <sheetData>
    <row r="1">
      <c r="A1" s="67" t="s">
        <v>137</v>
      </c>
    </row>
    <row r="2">
      <c r="A2" s="180" t="s">
        <v>136</v>
      </c>
    </row>
    <row r="3">
      <c r="A3" s="111" t="s">
        <v>1127</v>
      </c>
    </row>
    <row r="4">
      <c r="A4" s="113"/>
      <c r="F4" s="114"/>
    </row>
    <row r="5">
      <c r="A5" s="115" t="s">
        <v>164</v>
      </c>
      <c r="B5" s="116">
        <f>sum(F16:F199)/Dropdowns!I2</f>
        <v>0.6876310273</v>
      </c>
      <c r="C5" s="117" t="str">
        <f t="shared" ref="C5:C6" si="1">IF(AND(B5 &gt;= 0, B5 &lt; 0.33), "FAIL", IF(AND(B5 &gt;= 0.33, B5 &lt;= 0.66), "WARNING", IF(AND(B5 &gt; 0.66, B5 &lt;= 1), "PASS", "")))
</f>
        <v>PASS</v>
      </c>
      <c r="D5" s="118" t="str">
        <f>IFERROR(__xludf.DUMMYFUNCTION("SPARKLINE(B5,{""charttype"",""bar"";""max"",1;""min"",0;""color1"",""#33a854""})"),"")</f>
        <v/>
      </c>
      <c r="E5" s="119" t="s">
        <v>1128</v>
      </c>
      <c r="F5" s="120"/>
    </row>
    <row r="6">
      <c r="A6" s="115" t="s">
        <v>166</v>
      </c>
      <c r="B6" s="116">
        <f>sum(F20,F30,F34,F37,F49,F51,F52,F56,F58,F70,F75,F85,F97,F102,F109,F114,F121,F122,F125,F127,F128,F130,F133,F136,F139,F140,F147,F148,F149,F150,F151,F165,F169,F173)/Dropdowns!M2</f>
        <v>0.6764705882</v>
      </c>
      <c r="C6" s="117" t="str">
        <f t="shared" si="1"/>
        <v>PASS</v>
      </c>
      <c r="D6" s="118" t="str">
        <f>IFERROR(__xludf.DUMMYFUNCTION("SPARKLINE(B6,{""charttype"",""bar"";""max"",1;""min"",0;""color1"",""#33a854""})"),"")</f>
        <v/>
      </c>
      <c r="E6" s="121" t="s">
        <v>167</v>
      </c>
      <c r="F6" s="114"/>
    </row>
    <row r="7">
      <c r="A7" s="113"/>
      <c r="B7" s="123" t="s">
        <v>140</v>
      </c>
      <c r="C7" s="124" t="s">
        <v>168</v>
      </c>
      <c r="E7" s="161"/>
      <c r="F7" s="114"/>
    </row>
    <row r="8">
      <c r="B8" s="123" t="s">
        <v>146</v>
      </c>
      <c r="C8" s="126" t="s">
        <v>1129</v>
      </c>
      <c r="E8" s="72"/>
      <c r="F8" s="114"/>
    </row>
    <row r="9">
      <c r="B9" s="123" t="s">
        <v>146</v>
      </c>
      <c r="C9" s="126" t="s">
        <v>1130</v>
      </c>
      <c r="E9" s="72"/>
      <c r="F9" s="114"/>
    </row>
    <row r="10">
      <c r="B10" s="123" t="s">
        <v>146</v>
      </c>
      <c r="C10" s="126" t="s">
        <v>1131</v>
      </c>
      <c r="E10" s="78"/>
      <c r="F10" s="114"/>
    </row>
    <row r="11">
      <c r="A11" s="113"/>
      <c r="F11" s="114"/>
    </row>
    <row r="12">
      <c r="A12" s="127" t="s">
        <v>173</v>
      </c>
      <c r="B12" s="50"/>
      <c r="C12" s="50"/>
      <c r="D12" s="50"/>
      <c r="E12" s="51"/>
      <c r="F12" s="114"/>
    </row>
    <row r="13">
      <c r="A13" s="162" t="s">
        <v>1132</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0.3333333333</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Fair</v>
      </c>
      <c r="B17" s="137"/>
      <c r="C17" s="138" t="s">
        <v>184</v>
      </c>
      <c r="D17" s="138" t="s">
        <v>185</v>
      </c>
      <c r="E17" s="165" t="s">
        <v>920</v>
      </c>
      <c r="F17" s="114">
        <f>if($E17=Dropdowns!$D3,Dropdowns!$D$1,if($E17=Dropdowns!$E3,Dropdowns!$E$1,if($E17=Dropdowns!$F3,Dropdowns!$F$1,if($E17=Dropdowns!$G3,Dropdowns!$G$1,"N/A"))))</f>
        <v>0</v>
      </c>
    </row>
    <row r="18">
      <c r="A18" s="136"/>
      <c r="B18" s="137"/>
      <c r="C18" s="140" t="s">
        <v>187</v>
      </c>
      <c r="D18" s="138" t="s">
        <v>188</v>
      </c>
      <c r="E18" s="165" t="s">
        <v>921</v>
      </c>
      <c r="F18" s="114">
        <f>if($E18=Dropdowns!$D4,Dropdowns!$D$1,if($E18=Dropdowns!$E4,Dropdowns!$E$1,if($E18=Dropdowns!$F4,Dropdowns!$F$1,if($E18=Dropdowns!$G4,Dropdowns!$G$1,"N/A"))))</f>
        <v>0</v>
      </c>
    </row>
    <row r="19">
      <c r="A19" s="142"/>
      <c r="B19" s="143"/>
      <c r="C19" s="144"/>
      <c r="D19" s="145"/>
      <c r="E19" s="166"/>
      <c r="F19" s="147"/>
    </row>
    <row r="20">
      <c r="A20" s="136">
        <f>sum(F20:F35)/Dropdowns!H6</f>
        <v>0.7916666667</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Good</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202</v>
      </c>
      <c r="F23" s="114">
        <f>if($E23=Dropdowns!$D9,Dropdowns!$D$1,if($E23=Dropdowns!$E9,Dropdowns!$E$1,if($E23=Dropdowns!$F9,Dropdowns!$F$1,if($E23=Dropdowns!$G9,Dropdowns!$G$1,"N/A"))))</f>
        <v>3</v>
      </c>
    </row>
    <row r="24">
      <c r="A24" s="136"/>
      <c r="B24" s="137"/>
      <c r="C24" s="138" t="s">
        <v>203</v>
      </c>
      <c r="D24" s="140" t="s">
        <v>204</v>
      </c>
      <c r="E24" s="167" t="s">
        <v>966</v>
      </c>
      <c r="F24" s="114">
        <f>if($E24=Dropdowns!$D10,Dropdowns!$D$1,if($E24=Dropdowns!$E10,Dropdowns!$E$1,if($E24=Dropdowns!$F10,Dropdowns!$F$1,if($E24=Dropdowns!$G10,Dropdowns!$G$1,"N/A"))))</f>
        <v>1</v>
      </c>
    </row>
    <row r="25">
      <c r="A25" s="136"/>
      <c r="B25" s="137"/>
      <c r="C25" s="138" t="s">
        <v>206</v>
      </c>
      <c r="D25" s="138" t="s">
        <v>207</v>
      </c>
      <c r="E25" s="165" t="s">
        <v>691</v>
      </c>
      <c r="F25" s="114">
        <f>if($E25=Dropdowns!$D11,Dropdowns!$D$1,if($E25=Dropdowns!$E11,Dropdowns!$E$1,if($E25=Dropdowns!$F11,Dropdowns!$F$1,if($E25=Dropdowns!$G11,Dropdowns!$G$1,"N/A"))))</f>
        <v>3</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693</v>
      </c>
      <c r="F28" s="114">
        <f>if($E28=Dropdowns!$D14,Dropdowns!$D$1,if($E28=Dropdowns!$E14,Dropdowns!$E$1,if($E28=Dropdowns!$F14,Dropdowns!$F$1,if($E28=Dropdowns!$G14,Dropdowns!$G$1,"N/A"))))</f>
        <v>3</v>
      </c>
    </row>
    <row r="29">
      <c r="A29" s="136"/>
      <c r="B29" s="137"/>
      <c r="C29" s="138" t="s">
        <v>218</v>
      </c>
      <c r="D29" s="138" t="s">
        <v>219</v>
      </c>
      <c r="E29" s="165" t="s">
        <v>1117</v>
      </c>
      <c r="F29" s="114">
        <f>if($E29=Dropdowns!$D15,Dropdowns!$D$1,if($E29=Dropdowns!$E15,Dropdowns!$E$1,if($E29=Dropdowns!$F15,Dropdowns!$F$1,if($E29=Dropdowns!$G15,Dropdowns!$G$1,"N/A"))))</f>
        <v>3</v>
      </c>
    </row>
    <row r="30">
      <c r="A30" s="136"/>
      <c r="B30" s="174"/>
      <c r="C30" s="138" t="s">
        <v>221</v>
      </c>
      <c r="D30" s="138" t="s">
        <v>222</v>
      </c>
      <c r="E30" s="165" t="s">
        <v>752</v>
      </c>
      <c r="F30" s="114">
        <f>if($E30=Dropdowns!$D16,Dropdowns!$D$1,if($E30=Dropdowns!$E16,Dropdowns!$E$1,if($E30=Dropdowns!$F16,Dropdowns!$F$1,if($E30=Dropdowns!$G16,Dropdowns!$G$1,"N/A"))))</f>
        <v>1</v>
      </c>
    </row>
    <row r="31">
      <c r="A31" s="136"/>
      <c r="B31" s="137"/>
      <c r="C31" s="138" t="s">
        <v>224</v>
      </c>
      <c r="D31" s="138" t="s">
        <v>225</v>
      </c>
      <c r="E31" s="165" t="s">
        <v>1133</v>
      </c>
      <c r="F31" s="114">
        <f>if($E31=Dropdowns!$D17,Dropdowns!$D$1,if($E31=Dropdowns!$E17,Dropdowns!$E$1,if($E31=Dropdowns!$F17,Dropdowns!$F$1,if($E31=Dropdowns!$G17,Dropdowns!$G$1,"N/A"))))</f>
        <v>1</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232</v>
      </c>
      <c r="F33" s="114">
        <f>if($E33=Dropdowns!$D19,Dropdowns!$D$1,if($E33=Dropdowns!$E19,Dropdowns!$E$1,if($E33=Dropdowns!$F19,Dropdowns!$F$1,if($E33=Dropdowns!$G19,Dropdowns!$G$1,"N/A"))))</f>
        <v>2</v>
      </c>
    </row>
    <row r="34">
      <c r="A34" s="136"/>
      <c r="B34" s="137"/>
      <c r="C34" s="138" t="s">
        <v>233</v>
      </c>
      <c r="D34" s="138" t="s">
        <v>234</v>
      </c>
      <c r="E34" s="165" t="s">
        <v>695</v>
      </c>
      <c r="F34" s="114">
        <f>if($E34=Dropdowns!$D20,Dropdowns!$D$1,if($E34=Dropdowns!$E20,Dropdowns!$E$1,if($E34=Dropdowns!$F20,Dropdowns!$F$1,if($E34=Dropdowns!$G20,Dropdowns!$G$1,"N/A"))))</f>
        <v>2</v>
      </c>
    </row>
    <row r="35">
      <c r="A35" s="136"/>
      <c r="B35" s="137"/>
      <c r="C35" s="138" t="s">
        <v>236</v>
      </c>
      <c r="D35" s="138" t="s">
        <v>237</v>
      </c>
      <c r="E35" s="165" t="s">
        <v>922</v>
      </c>
      <c r="F35" s="114">
        <f>if($E35=Dropdowns!$D21,Dropdowns!$D$1,if($E35=Dropdowns!$E21,Dropdowns!$E$1,if($E35=Dropdowns!$F21,Dropdowns!$F$1,if($E35=Dropdowns!$G21,Dropdowns!$G$1,"N/A"))))</f>
        <v>2</v>
      </c>
    </row>
    <row r="36">
      <c r="A36" s="142"/>
      <c r="B36" s="143"/>
      <c r="C36" s="148"/>
      <c r="D36" s="144"/>
      <c r="E36" s="166"/>
      <c r="F36" s="147"/>
    </row>
    <row r="37">
      <c r="A37" s="136">
        <f>sum(F37:F49)/Dropdowns!H23</f>
        <v>0.6153846154</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Good</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248</v>
      </c>
      <c r="F39" s="114">
        <f>if($E39=Dropdowns!$D25,Dropdowns!$D$1,if($E39=Dropdowns!$E25,Dropdowns!$E$1,if($E39=Dropdowns!$F25,Dropdowns!$F$1,if($E39=Dropdowns!$G25,Dropdowns!$G$1,"N/A"))))</f>
        <v>2</v>
      </c>
    </row>
    <row r="40">
      <c r="A40" s="136"/>
      <c r="B40" s="137"/>
      <c r="C40" s="138" t="s">
        <v>249</v>
      </c>
      <c r="D40" s="138" t="s">
        <v>250</v>
      </c>
      <c r="E40" s="165" t="s">
        <v>697</v>
      </c>
      <c r="F40" s="114">
        <f>if($E40=Dropdowns!$D26,Dropdowns!$D$1,if($E40=Dropdowns!$E26,Dropdowns!$E$1,if($E40=Dropdowns!$F26,Dropdowns!$F$1,if($E40=Dropdowns!$G26,Dropdowns!$G$1,"N/A"))))</f>
        <v>2</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699</v>
      </c>
      <c r="F42" s="114">
        <f>if($E42=Dropdowns!$D28,Dropdowns!$D$1,if($E42=Dropdowns!$E28,Dropdowns!$E$1,if($E42=Dropdowns!$F28,Dropdowns!$F$1,if($E42=Dropdowns!$G28,Dropdowns!$G$1,"N/A"))))</f>
        <v>2</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701</v>
      </c>
      <c r="F44" s="114">
        <f>if($E44=Dropdowns!$D30,Dropdowns!$D$1,if($E44=Dropdowns!$E30,Dropdowns!$E$1,if($E44=Dropdowns!$F30,Dropdowns!$F$1,if($E44=Dropdowns!$G30,Dropdowns!$G$1,"N/A"))))</f>
        <v>2</v>
      </c>
    </row>
    <row r="45">
      <c r="A45" s="136"/>
      <c r="B45" s="174"/>
      <c r="C45" s="138" t="s">
        <v>264</v>
      </c>
      <c r="D45" s="138" t="s">
        <v>265</v>
      </c>
      <c r="E45" s="165" t="s">
        <v>834</v>
      </c>
      <c r="F45" s="114">
        <f>if($E45=Dropdowns!$D31,Dropdowns!$D$1,if($E45=Dropdowns!$E31,Dropdowns!$E$1,if($E45=Dropdowns!$F31,Dropdowns!$F$1,if($E45=Dropdowns!$G31,Dropdowns!$G$1,"N/A"))))</f>
        <v>2</v>
      </c>
    </row>
    <row r="46">
      <c r="A46" s="136"/>
      <c r="B46" s="174"/>
      <c r="C46" s="138" t="s">
        <v>267</v>
      </c>
      <c r="D46" s="138" t="s">
        <v>268</v>
      </c>
      <c r="E46" s="165" t="s">
        <v>923</v>
      </c>
      <c r="F46" s="114">
        <f>if($E46=Dropdowns!$D32,Dropdowns!$D$1,if($E46=Dropdowns!$E32,Dropdowns!$E$1,if($E46=Dropdowns!$F32,Dropdowns!$F$1,if($E46=Dropdowns!$G32,Dropdowns!$G$1,"N/A"))))</f>
        <v>2</v>
      </c>
    </row>
    <row r="47">
      <c r="A47" s="136"/>
      <c r="B47" s="137"/>
      <c r="C47" s="138" t="s">
        <v>270</v>
      </c>
      <c r="D47" s="138" t="s">
        <v>271</v>
      </c>
      <c r="E47" s="165" t="s">
        <v>702</v>
      </c>
      <c r="F47" s="114">
        <f>if($E47=Dropdowns!$D33,Dropdowns!$D$1,if($E47=Dropdowns!$E33,Dropdowns!$E$1,if($E47=Dropdowns!$F33,Dropdowns!$F$1,if($E47=Dropdowns!$G33,Dropdowns!$G$1,"N/A"))))</f>
        <v>2</v>
      </c>
    </row>
    <row r="48">
      <c r="A48" s="136"/>
      <c r="B48" s="137"/>
      <c r="C48" s="138" t="s">
        <v>273</v>
      </c>
      <c r="D48" s="138" t="s">
        <v>274</v>
      </c>
      <c r="E48" s="165" t="s">
        <v>703</v>
      </c>
      <c r="F48" s="114">
        <f>if($E48=Dropdowns!$D34,Dropdowns!$D$1,if($E48=Dropdowns!$E34,Dropdowns!$E$1,if($E48=Dropdowns!$F34,Dropdowns!$F$1,if($E48=Dropdowns!$G34,Dropdowns!$G$1,"N/A"))))</f>
        <v>2</v>
      </c>
    </row>
    <row r="49">
      <c r="A49" s="136"/>
      <c r="B49" s="137"/>
      <c r="C49" s="138" t="s">
        <v>276</v>
      </c>
      <c r="D49" s="138" t="s">
        <v>277</v>
      </c>
      <c r="E49" s="165" t="s">
        <v>704</v>
      </c>
      <c r="F49" s="114">
        <f>if($E49=Dropdowns!$D35,Dropdowns!$D$1,if($E49=Dropdowns!$E35,Dropdowns!$E$1,if($E49=Dropdowns!$F35,Dropdowns!$F$1,if($E49=Dropdowns!$G35,Dropdowns!$G$1,"N/A"))))</f>
        <v>2</v>
      </c>
    </row>
    <row r="50">
      <c r="A50" s="142"/>
      <c r="B50" s="143"/>
      <c r="C50" s="144"/>
      <c r="D50" s="144"/>
      <c r="E50" s="166"/>
      <c r="F50" s="147"/>
    </row>
    <row r="51">
      <c r="A51" s="136">
        <f>sum(F51:F76)/Dropdowns!H37</f>
        <v>0.6794871795</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706</v>
      </c>
      <c r="F55" s="114">
        <f>if($E55=Dropdowns!$D41,Dropdowns!$D$1,if($E55=Dropdowns!$E41,Dropdowns!$E$1,if($E55=Dropdowns!$F41,Dropdowns!$F$1,if($E55=Dropdowns!$G41,Dropdowns!$G$1,"N/A"))))</f>
        <v>2</v>
      </c>
    </row>
    <row r="56">
      <c r="A56" s="136"/>
      <c r="B56" s="137"/>
      <c r="C56" s="140" t="s">
        <v>295</v>
      </c>
      <c r="D56" s="140" t="s">
        <v>296</v>
      </c>
      <c r="E56" s="165" t="s">
        <v>893</v>
      </c>
      <c r="F56" s="114">
        <f>if($E56=Dropdowns!$D42,Dropdowns!$D$1,if($E56=Dropdowns!$E42,Dropdowns!$E$1,if($E56=Dropdowns!$F42,Dropdowns!$F$1,if($E56=Dropdowns!$G42,Dropdowns!$G$1,"N/A"))))</f>
        <v>1</v>
      </c>
    </row>
    <row r="57">
      <c r="A57" s="136"/>
      <c r="B57" s="137"/>
      <c r="C57" s="140" t="s">
        <v>298</v>
      </c>
      <c r="D57" s="140" t="s">
        <v>299</v>
      </c>
      <c r="E57" s="165" t="s">
        <v>300</v>
      </c>
      <c r="F57" s="114">
        <f>if($E57=Dropdowns!$D43,Dropdowns!$D$1,if($E57=Dropdowns!$E43,Dropdowns!$E$1,if($E57=Dropdowns!$F43,Dropdowns!$F$1,if($E57=Dropdowns!$G43,Dropdowns!$G$1,"N/A"))))</f>
        <v>2</v>
      </c>
    </row>
    <row r="58">
      <c r="A58" s="136"/>
      <c r="B58" s="137"/>
      <c r="C58" s="140" t="s">
        <v>301</v>
      </c>
      <c r="D58" s="140" t="s">
        <v>302</v>
      </c>
      <c r="E58" s="165" t="s">
        <v>1017</v>
      </c>
      <c r="F58" s="114">
        <f>if($E58=Dropdowns!$D44,Dropdowns!$D$1,if($E58=Dropdowns!$E44,Dropdowns!$E$1,if($E58=Dropdowns!$F44,Dropdowns!$F$1,if($E58=Dropdowns!$G44,Dropdowns!$G$1,"N/A"))))</f>
        <v>2</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802</v>
      </c>
      <c r="F66" s="114">
        <f>if($E66=Dropdowns!$D52,Dropdowns!$D$1,if($E66=Dropdowns!$E52,Dropdowns!$E$1,if($E66=Dropdowns!$F52,Dropdowns!$F$1,if($E66=Dropdowns!$G52,Dropdowns!$G$1,"N/A"))))</f>
        <v>2</v>
      </c>
    </row>
    <row r="67">
      <c r="A67" s="136"/>
      <c r="B67" s="137"/>
      <c r="C67" s="138" t="s">
        <v>328</v>
      </c>
      <c r="D67" s="138" t="s">
        <v>329</v>
      </c>
      <c r="E67" s="165" t="s">
        <v>330</v>
      </c>
      <c r="F67" s="114">
        <f>if($E67=Dropdowns!$D53,Dropdowns!$D$1,if($E67=Dropdowns!$E53,Dropdowns!$E$1,if($E67=Dropdowns!$F53,Dropdowns!$F$1,if($E67=Dropdowns!$G53,Dropdowns!$G$1,"N/A"))))</f>
        <v>3</v>
      </c>
    </row>
    <row r="68">
      <c r="A68" s="136"/>
      <c r="B68" s="137"/>
      <c r="C68" s="140" t="s">
        <v>331</v>
      </c>
      <c r="D68" s="138" t="s">
        <v>332</v>
      </c>
      <c r="E68" s="165" t="s">
        <v>333</v>
      </c>
      <c r="F68" s="114">
        <f>if($E68=Dropdowns!$D54,Dropdowns!$D$1,if($E68=Dropdowns!$E54,Dropdowns!$E$1,if($E68=Dropdowns!$F54,Dropdowns!$F$1,if($E68=Dropdowns!$G54,Dropdowns!$G$1,"N/A"))))</f>
        <v>2</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339</v>
      </c>
      <c r="F70" s="114">
        <f>if($E70=Dropdowns!$D56,Dropdowns!$D$1,if($E70=Dropdowns!$E56,Dropdowns!$E$1,if($E70=Dropdowns!$F56,Dropdowns!$F$1,if($E70=Dropdowns!$G56,Dropdowns!$G$1,"N/A"))))</f>
        <v>3</v>
      </c>
    </row>
    <row r="71">
      <c r="A71" s="136"/>
      <c r="B71" s="137"/>
      <c r="C71" s="140" t="s">
        <v>340</v>
      </c>
      <c r="D71" s="140" t="s">
        <v>341</v>
      </c>
      <c r="E71" s="165" t="s">
        <v>710</v>
      </c>
      <c r="F71" s="114">
        <f>if($E71=Dropdowns!$D57,Dropdowns!$D$1,if($E71=Dropdowns!$E57,Dropdowns!$E$1,if($E71=Dropdowns!$F57,Dropdowns!$F$1,if($E71=Dropdowns!$G57,Dropdowns!$G$1,"N/A"))))</f>
        <v>3</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0.7222222222</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Good</v>
      </c>
      <c r="B79" s="137"/>
      <c r="C79" s="138" t="s">
        <v>362</v>
      </c>
      <c r="D79" s="138" t="s">
        <v>363</v>
      </c>
      <c r="E79" s="165" t="s">
        <v>1134</v>
      </c>
      <c r="F79" s="114">
        <f>if($E79=Dropdowns!$D65,Dropdowns!$D$1,if($E79=Dropdowns!$E65,Dropdowns!$E$1,if($E79=Dropdowns!$F65,Dropdowns!$F$1,if($E79=Dropdowns!$G65,Dropdowns!$G$1,"N/A"))))</f>
        <v>2</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0.696969697</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386</v>
      </c>
      <c r="F87" s="114">
        <f>if($E87=Dropdowns!$D73,Dropdowns!$D$1,if($E87=Dropdowns!$E73,Dropdowns!$E$1,if($E87=Dropdowns!$F73,Dropdowns!$F$1,if($E87=Dropdowns!$G73,Dropdowns!$G$1,"N/A"))))</f>
        <v>2</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401</v>
      </c>
      <c r="F92" s="114">
        <f>if($E92=Dropdowns!$D78,Dropdowns!$D$1,if($E92=Dropdowns!$E78,Dropdowns!$E$1,if($E92=Dropdowns!$F78,Dropdowns!$F$1,if($E92=Dropdowns!$G78,Dropdowns!$G$1,"N/A"))))</f>
        <v>2</v>
      </c>
    </row>
    <row r="93">
      <c r="A93" s="136"/>
      <c r="B93" s="137"/>
      <c r="C93" s="138" t="s">
        <v>402</v>
      </c>
      <c r="D93" s="138" t="s">
        <v>403</v>
      </c>
      <c r="E93" s="165" t="s">
        <v>404</v>
      </c>
      <c r="F93" s="114">
        <f>if($E93=Dropdowns!$D79,Dropdowns!$D$1,if($E93=Dropdowns!$E79,Dropdowns!$E$1,if($E93=Dropdowns!$F79,Dropdowns!$F$1,if($E93=Dropdowns!$G79,Dropdowns!$G$1,"N/A"))))</f>
        <v>2</v>
      </c>
    </row>
    <row r="94">
      <c r="A94" s="136"/>
      <c r="B94" s="137"/>
      <c r="C94" s="138" t="s">
        <v>405</v>
      </c>
      <c r="D94" s="138" t="s">
        <v>406</v>
      </c>
      <c r="E94" s="165" t="s">
        <v>407</v>
      </c>
      <c r="F94" s="114">
        <f>if($E94=Dropdowns!$D80,Dropdowns!$D$1,if($E94=Dropdowns!$E80,Dropdowns!$E$1,if($E94=Dropdowns!$F80,Dropdowns!$F$1,if($E94=Dropdowns!$G80,Dropdowns!$G$1,"N/A"))))</f>
        <v>2</v>
      </c>
    </row>
    <row r="95">
      <c r="A95" s="136"/>
      <c r="B95" s="137"/>
      <c r="C95" s="138" t="s">
        <v>408</v>
      </c>
      <c r="D95" s="138" t="s">
        <v>409</v>
      </c>
      <c r="E95" s="165" t="s">
        <v>410</v>
      </c>
      <c r="F95" s="114">
        <f>if($E95=Dropdowns!$D81,Dropdowns!$D$1,if($E95=Dropdowns!$E81,Dropdowns!$E$1,if($E95=Dropdowns!$F81,Dropdowns!$F$1,if($E95=Dropdowns!$G81,Dropdowns!$G$1,"N/A"))))</f>
        <v>2</v>
      </c>
    </row>
    <row r="96">
      <c r="A96" s="142"/>
      <c r="B96" s="143"/>
      <c r="C96" s="148"/>
      <c r="D96" s="144"/>
      <c r="E96" s="166"/>
      <c r="F96" s="147"/>
    </row>
    <row r="97">
      <c r="A97" s="136">
        <f>sum(F97:F112)/Dropdowns!H83</f>
        <v>0.7916666667</v>
      </c>
      <c r="B97" s="137" t="s">
        <v>411</v>
      </c>
      <c r="C97" s="138" t="s">
        <v>412</v>
      </c>
      <c r="D97" s="138" t="s">
        <v>413</v>
      </c>
      <c r="E97" s="165" t="s">
        <v>808</v>
      </c>
      <c r="F97" s="114">
        <f>if($E97=Dropdowns!$D83,Dropdowns!$D$1,if($E97=Dropdowns!$E83,Dropdowns!$E$1,if($E97=Dropdowns!$F83,Dropdowns!$F$1,if($E97=Dropdowns!$G83,Dropdowns!$G$1,"N/A"))))</f>
        <v>2</v>
      </c>
    </row>
    <row r="98">
      <c r="A98" s="136" t="str">
        <f>IFS($A97&gt;=0.81, "Best", $A97&gt;=0.61, "Good", $A97&gt;=0.41, "Average", $A97&gt;=0.21, "Fair", TRUE, "Poor")</f>
        <v>Good</v>
      </c>
      <c r="B98" s="137"/>
      <c r="C98" s="138" t="s">
        <v>415</v>
      </c>
      <c r="D98" s="138" t="s">
        <v>416</v>
      </c>
      <c r="E98" s="165" t="s">
        <v>714</v>
      </c>
      <c r="F98" s="114">
        <f>if($E98=Dropdowns!$D84,Dropdowns!$D$1,if($E98=Dropdowns!$E84,Dropdowns!$E$1,if($E98=Dropdowns!$F84,Dropdowns!$F$1,if($E98=Dropdowns!$G84,Dropdowns!$G$1,"N/A"))))</f>
        <v>2</v>
      </c>
    </row>
    <row r="99">
      <c r="A99" s="136"/>
      <c r="B99" s="137"/>
      <c r="C99" s="138" t="s">
        <v>418</v>
      </c>
      <c r="D99" s="138" t="s">
        <v>419</v>
      </c>
      <c r="E99" s="165" t="s">
        <v>758</v>
      </c>
      <c r="F99" s="114">
        <f>if($E99=Dropdowns!$D85,Dropdowns!$D$1,if($E99=Dropdowns!$E85,Dropdowns!$E$1,if($E99=Dropdowns!$F85,Dropdowns!$F$1,if($E99=Dropdowns!$G85,Dropdowns!$G$1,"N/A"))))</f>
        <v>2</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759</v>
      </c>
      <c r="F101" s="114">
        <f>if($E101=Dropdowns!$D87,Dropdowns!$D$1,if($E101=Dropdowns!$E87,Dropdowns!$E$1,if($E101=Dropdowns!$F87,Dropdowns!$F$1,if($E101=Dropdowns!$G87,Dropdowns!$G$1,"N/A"))))</f>
        <v>2</v>
      </c>
    </row>
    <row r="102">
      <c r="A102" s="136"/>
      <c r="B102" s="137"/>
      <c r="C102" s="138" t="s">
        <v>427</v>
      </c>
      <c r="D102" s="138" t="s">
        <v>428</v>
      </c>
      <c r="E102" s="165" t="s">
        <v>841</v>
      </c>
      <c r="F102" s="114">
        <f>if($E102=Dropdowns!$D88,Dropdowns!$D$1,if($E102=Dropdowns!$E88,Dropdowns!$E$1,if($E102=Dropdowns!$F88,Dropdowns!$F$1,if($E102=Dropdowns!$G88,Dropdowns!$G$1,"N/A"))))</f>
        <v>2</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842</v>
      </c>
      <c r="F106" s="114">
        <f>if($E106=Dropdowns!$D92,Dropdowns!$D$1,if($E106=Dropdowns!$E92,Dropdowns!$E$1,if($E106=Dropdowns!$F92,Dropdowns!$F$1,if($E106=Dropdowns!$G92,Dropdowns!$G$1,"N/A"))))</f>
        <v>3</v>
      </c>
    </row>
    <row r="107">
      <c r="A107" s="136"/>
      <c r="B107" s="137"/>
      <c r="C107" s="138" t="s">
        <v>442</v>
      </c>
      <c r="D107" s="138" t="s">
        <v>443</v>
      </c>
      <c r="E107" s="165" t="s">
        <v>843</v>
      </c>
      <c r="F107" s="114">
        <f>if($E107=Dropdowns!$D93,Dropdowns!$D$1,if($E107=Dropdowns!$E93,Dropdowns!$E$1,if($E107=Dropdowns!$F93,Dropdowns!$F$1,if($E107=Dropdowns!$G93,Dropdowns!$G$1,"N/A"))))</f>
        <v>3</v>
      </c>
    </row>
    <row r="108">
      <c r="A108" s="136"/>
      <c r="B108" s="137"/>
      <c r="C108" s="138" t="s">
        <v>445</v>
      </c>
      <c r="D108" s="138" t="s">
        <v>446</v>
      </c>
      <c r="E108" s="165" t="s">
        <v>447</v>
      </c>
      <c r="F108" s="114">
        <f>if($E108=Dropdowns!$D94,Dropdowns!$D$1,if($E108=Dropdowns!$E94,Dropdowns!$E$1,if($E108=Dropdowns!$F94,Dropdowns!$F$1,if($E108=Dropdowns!$G94,Dropdowns!$G$1,"N/A"))))</f>
        <v>3</v>
      </c>
    </row>
    <row r="109">
      <c r="A109" s="136"/>
      <c r="B109" s="137"/>
      <c r="C109" s="138" t="s">
        <v>448</v>
      </c>
      <c r="D109" s="138" t="s">
        <v>449</v>
      </c>
      <c r="E109" s="165" t="s">
        <v>450</v>
      </c>
      <c r="F109" s="114">
        <f>if($E109=Dropdowns!$D95,Dropdowns!$D$1,if($E109=Dropdowns!$E95,Dropdowns!$E$1,if($E109=Dropdowns!$F95,Dropdowns!$F$1,if($E109=Dropdowns!$G95,Dropdowns!$G$1,"N/A"))))</f>
        <v>3</v>
      </c>
    </row>
    <row r="110">
      <c r="A110" s="136"/>
      <c r="B110" s="137"/>
      <c r="C110" s="140" t="s">
        <v>451</v>
      </c>
      <c r="D110" s="140" t="s">
        <v>452</v>
      </c>
      <c r="E110" s="165" t="s">
        <v>453</v>
      </c>
      <c r="F110" s="114">
        <f>if($E110=Dropdowns!$D96,Dropdowns!$D$1,if($E110=Dropdowns!$E96,Dropdowns!$E$1,if($E110=Dropdowns!$F96,Dropdowns!$F$1,if($E110=Dropdowns!$G96,Dropdowns!$G$1,"N/A"))))</f>
        <v>3</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5"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sum(F114:F118)/Dropdowns!H100</f>
        <v>0.6666666667</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 "Good", $A114&gt;=0.41, "Average", $A114&gt;=0.21, "Fair", TRUE, "Poor")</f>
        <v>Good</v>
      </c>
      <c r="B115" s="137"/>
      <c r="C115" s="140" t="s">
        <v>464</v>
      </c>
      <c r="D115" s="140" t="s">
        <v>465</v>
      </c>
      <c r="E115" s="165" t="s">
        <v>926</v>
      </c>
      <c r="F115" s="114">
        <f>if($E115=Dropdowns!$D101,Dropdowns!$D$1,if($E115=Dropdowns!$E101,Dropdowns!$E$1,if($E115=Dropdowns!$F101,Dropdowns!$F$1,if($E115=Dropdowns!$G101,Dropdowns!$G$1,"N/A"))))</f>
        <v>1</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0.6944444444</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Good</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722</v>
      </c>
      <c r="F122" s="114">
        <f>if($E122=Dropdowns!$D108,Dropdowns!$D$1,if($E122=Dropdowns!$E108,Dropdowns!$E$1,if($E122=Dropdowns!$F108,Dropdowns!$F$1,if($E122=Dropdowns!$G108,Dropdowns!$G$1,"N/A"))))</f>
        <v>2</v>
      </c>
    </row>
    <row r="123">
      <c r="A123" s="136"/>
      <c r="B123" s="137"/>
      <c r="C123" s="138" t="s">
        <v>486</v>
      </c>
      <c r="D123" s="138" t="s">
        <v>487</v>
      </c>
      <c r="E123" s="165" t="s">
        <v>488</v>
      </c>
      <c r="F123" s="114">
        <f>if($E123=Dropdowns!$D109,Dropdowns!$D$1,if($E123=Dropdowns!$E109,Dropdowns!$E$1,if($E123=Dropdowns!$F109,Dropdowns!$F$1,if($E123=Dropdowns!$G109,Dropdowns!$G$1,"N/A"))))</f>
        <v>2</v>
      </c>
    </row>
    <row r="124">
      <c r="A124" s="136"/>
      <c r="B124" s="137"/>
      <c r="C124" s="138" t="s">
        <v>489</v>
      </c>
      <c r="D124" s="138" t="s">
        <v>490</v>
      </c>
      <c r="E124" s="165" t="s">
        <v>812</v>
      </c>
      <c r="F124" s="114">
        <f>if($E124=Dropdowns!$D110,Dropdowns!$D$1,if($E124=Dropdowns!$E110,Dropdowns!$E$1,if($E124=Dropdowns!$F110,Dropdowns!$F$1,if($E124=Dropdowns!$G110,Dropdowns!$G$1,"N/A"))))</f>
        <v>2</v>
      </c>
    </row>
    <row r="125">
      <c r="A125" s="136"/>
      <c r="B125" s="137"/>
      <c r="C125" s="140" t="s">
        <v>492</v>
      </c>
      <c r="D125" s="138" t="s">
        <v>493</v>
      </c>
      <c r="E125" s="165" t="s">
        <v>845</v>
      </c>
      <c r="F125" s="114">
        <f>if($E125=Dropdowns!$D111,Dropdowns!$D$1,if($E125=Dropdowns!$E111,Dropdowns!$E$1,if($E125=Dropdowns!$F111,Dropdowns!$F$1,if($E125=Dropdowns!$G111,Dropdowns!$G$1,"N/A"))))</f>
        <v>2</v>
      </c>
    </row>
    <row r="126">
      <c r="A126" s="136"/>
      <c r="B126" s="137"/>
      <c r="C126" s="138" t="s">
        <v>495</v>
      </c>
      <c r="D126" s="138" t="s">
        <v>496</v>
      </c>
      <c r="E126" s="165" t="s">
        <v>813</v>
      </c>
      <c r="F126" s="114">
        <f>if($E126=Dropdowns!$D112,Dropdowns!$D$1,if($E126=Dropdowns!$E112,Dropdowns!$E$1,if($E126=Dropdowns!$F112,Dropdowns!$F$1,if($E126=Dropdowns!$G112,Dropdowns!$G$1,"N/A"))))</f>
        <v>2</v>
      </c>
    </row>
    <row r="127">
      <c r="A127" s="136"/>
      <c r="B127" s="137"/>
      <c r="C127" s="138" t="s">
        <v>498</v>
      </c>
      <c r="D127" s="138" t="s">
        <v>499</v>
      </c>
      <c r="E127" s="165" t="s">
        <v>846</v>
      </c>
      <c r="F127" s="114">
        <f>if($E127=Dropdowns!$D113,Dropdowns!$D$1,if($E127=Dropdowns!$E113,Dropdowns!$E$1,if($E127=Dropdowns!$F113,Dropdowns!$F$1,if($E127=Dropdowns!$G113,Dropdowns!$G$1,"N/A"))))</f>
        <v>2</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764</v>
      </c>
      <c r="F129" s="114">
        <f>if($E129=Dropdowns!$D115,Dropdowns!$D$1,if($E129=Dropdowns!$E115,Dropdowns!$E$1,if($E129=Dropdowns!$F115,Dropdowns!$F$1,if($E129=Dropdowns!$G115,Dropdowns!$G$1,"N/A"))))</f>
        <v>2</v>
      </c>
    </row>
    <row r="130">
      <c r="A130" s="136"/>
      <c r="B130" s="137"/>
      <c r="C130" s="138" t="s">
        <v>507</v>
      </c>
      <c r="D130" s="138" t="s">
        <v>508</v>
      </c>
      <c r="E130" s="165" t="s">
        <v>765</v>
      </c>
      <c r="F130" s="114">
        <f>if($E130=Dropdowns!$D116,Dropdowns!$D$1,if($E130=Dropdowns!$E116,Dropdowns!$E$1,if($E130=Dropdowns!$F116,Dropdowns!$F$1,if($E130=Dropdowns!$G116,Dropdowns!$G$1,"N/A"))))</f>
        <v>2</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0.6666666667</v>
      </c>
      <c r="B133" s="137" t="s">
        <v>513</v>
      </c>
      <c r="C133" s="138" t="s">
        <v>514</v>
      </c>
      <c r="D133" s="138" t="s">
        <v>515</v>
      </c>
      <c r="E133" s="165" t="s">
        <v>516</v>
      </c>
      <c r="F133" s="114">
        <f>if($E133=Dropdowns!$D119,Dropdowns!$D$1,if($E133=Dropdowns!$E119,Dropdowns!$E$1,if($E133=Dropdowns!$F119,Dropdowns!$F$1,if($E133=Dropdowns!$G119,Dropdowns!$G$1,"N/A"))))</f>
        <v>2</v>
      </c>
    </row>
    <row r="134">
      <c r="A134" s="136" t="str">
        <f>IFS($A133&gt;=0.81, "Best", $A133&gt;=0.61, "Good", $A133&gt;=0.41, "Average", $A133&gt;=0.21, "Fair", TRUE, "Poor")</f>
        <v>Good</v>
      </c>
      <c r="B134" s="137"/>
      <c r="C134" s="138" t="s">
        <v>517</v>
      </c>
      <c r="D134" s="138" t="s">
        <v>518</v>
      </c>
      <c r="E134" s="165" t="s">
        <v>519</v>
      </c>
      <c r="F134" s="114">
        <f>if($E134=Dropdowns!$D120,Dropdowns!$D$1,if($E134=Dropdowns!$E120,Dropdowns!$E$1,if($E134=Dropdowns!$F120,Dropdowns!$F$1,if($E134=Dropdowns!$G120,Dropdowns!$G$1,"N/A"))))</f>
        <v>2</v>
      </c>
    </row>
    <row r="135">
      <c r="A135" s="136"/>
      <c r="B135" s="137"/>
      <c r="C135" s="138" t="s">
        <v>520</v>
      </c>
      <c r="D135" s="138" t="s">
        <v>521</v>
      </c>
      <c r="E135" s="165" t="s">
        <v>724</v>
      </c>
      <c r="F135" s="114">
        <f>if($E135=Dropdowns!$D121,Dropdowns!$D$1,if($E135=Dropdowns!$E121,Dropdowns!$E$1,if($E135=Dropdowns!$F121,Dropdowns!$F$1,if($E135=Dropdowns!$G121,Dropdowns!$G$1,"N/A"))))</f>
        <v>2</v>
      </c>
    </row>
    <row r="136">
      <c r="A136" s="136"/>
      <c r="B136" s="137"/>
      <c r="C136" s="138" t="s">
        <v>523</v>
      </c>
      <c r="D136" s="138" t="s">
        <v>524</v>
      </c>
      <c r="E136" s="165" t="s">
        <v>725</v>
      </c>
      <c r="F136" s="114">
        <f>if($E136=Dropdowns!$D122,Dropdowns!$D$1,if($E136=Dropdowns!$E122,Dropdowns!$E$1,if($E136=Dropdowns!$F122,Dropdowns!$F$1,if($E136=Dropdowns!$G122,Dropdowns!$G$1,"N/A"))))</f>
        <v>2</v>
      </c>
    </row>
    <row r="137">
      <c r="A137" s="136"/>
      <c r="B137" s="137"/>
      <c r="C137" s="138" t="s">
        <v>526</v>
      </c>
      <c r="D137" s="138" t="s">
        <v>527</v>
      </c>
      <c r="E137" s="165" t="s">
        <v>726</v>
      </c>
      <c r="F137" s="114">
        <f>if($E137=Dropdowns!$D123,Dropdowns!$D$1,if($E137=Dropdowns!$E123,Dropdowns!$E$1,if($E137=Dropdowns!$F123,Dropdowns!$F$1,if($E137=Dropdowns!$G123,Dropdowns!$G$1,"N/A"))))</f>
        <v>2</v>
      </c>
    </row>
    <row r="138">
      <c r="A138" s="136"/>
      <c r="B138" s="137"/>
      <c r="C138" s="140" t="s">
        <v>529</v>
      </c>
      <c r="D138" s="138" t="s">
        <v>530</v>
      </c>
      <c r="E138" s="165" t="s">
        <v>727</v>
      </c>
      <c r="F138" s="114">
        <f>if($E138=Dropdowns!$D124,Dropdowns!$D$1,if($E138=Dropdowns!$E124,Dropdowns!$E$1,if($E138=Dropdowns!$F124,Dropdowns!$F$1,if($E138=Dropdowns!$G124,Dropdowns!$G$1,"N/A"))))</f>
        <v>2</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537</v>
      </c>
      <c r="F140" s="114">
        <f>if($E140=Dropdowns!$D126,Dropdowns!$D$1,if($E140=Dropdowns!$E126,Dropdowns!$E$1,if($E140=Dropdowns!$F126,Dropdowns!$F$1,if($E140=Dropdowns!$G126,Dropdowns!$G$1,"N/A"))))</f>
        <v>2</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546</v>
      </c>
      <c r="F143" s="114">
        <f>if($E143=Dropdowns!$D129,Dropdowns!$D$1,if($E143=Dropdowns!$E129,Dropdowns!$E$1,if($E143=Dropdowns!$F129,Dropdowns!$F$1,if($E143=Dropdowns!$G129,Dropdowns!$G$1,"N/A"))))</f>
        <v>2</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0.641025641</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Good</v>
      </c>
      <c r="B147" s="137"/>
      <c r="C147" s="138" t="s">
        <v>554</v>
      </c>
      <c r="D147" s="138" t="s">
        <v>555</v>
      </c>
      <c r="E147" s="165" t="s">
        <v>902</v>
      </c>
      <c r="F147" s="114">
        <f>if($E147=Dropdowns!$D133,Dropdowns!$D$1,if($E147=Dropdowns!$E133,Dropdowns!$E$1,if($E147=Dropdowns!$F133,Dropdowns!$F$1,if($E147=Dropdowns!$G133,Dropdowns!$G$1,"N/A"))))</f>
        <v>2</v>
      </c>
    </row>
    <row r="148">
      <c r="A148" s="136"/>
      <c r="B148" s="137"/>
      <c r="C148" s="138" t="s">
        <v>557</v>
      </c>
      <c r="D148" s="138" t="s">
        <v>558</v>
      </c>
      <c r="E148" s="165" t="s">
        <v>929</v>
      </c>
      <c r="F148" s="114">
        <f>if($E148=Dropdowns!$D134,Dropdowns!$D$1,if($E148=Dropdowns!$E134,Dropdowns!$E$1,if($E148=Dropdowns!$F134,Dropdowns!$F$1,if($E148=Dropdowns!$G134,Dropdowns!$G$1,"N/A"))))</f>
        <v>2</v>
      </c>
    </row>
    <row r="149">
      <c r="A149" s="136"/>
      <c r="B149" s="137"/>
      <c r="C149" s="140" t="s">
        <v>560</v>
      </c>
      <c r="D149" s="138" t="s">
        <v>561</v>
      </c>
      <c r="E149" s="165" t="s">
        <v>562</v>
      </c>
      <c r="F149" s="114">
        <f>if($E149=Dropdowns!$D135,Dropdowns!$D$1,if($E149=Dropdowns!$E135,Dropdowns!$E$1,if($E149=Dropdowns!$F135,Dropdowns!$F$1,if($E149=Dropdowns!$G135,Dropdowns!$G$1,"N/A"))))</f>
        <v>1</v>
      </c>
    </row>
    <row r="150">
      <c r="A150" s="136"/>
      <c r="B150" s="137"/>
      <c r="C150" s="138" t="s">
        <v>563</v>
      </c>
      <c r="D150" s="138" t="s">
        <v>564</v>
      </c>
      <c r="E150" s="165" t="s">
        <v>969</v>
      </c>
      <c r="F150" s="114">
        <f>if($E150=Dropdowns!$D136,Dropdowns!$D$1,if($E150=Dropdowns!$E136,Dropdowns!$E$1,if($E150=Dropdowns!$F136,Dropdowns!$F$1,if($E150=Dropdowns!$G136,Dropdowns!$G$1,"N/A"))))</f>
        <v>2</v>
      </c>
    </row>
    <row r="151">
      <c r="A151" s="136"/>
      <c r="B151" s="137"/>
      <c r="C151" s="138" t="s">
        <v>566</v>
      </c>
      <c r="D151" s="138" t="s">
        <v>567</v>
      </c>
      <c r="E151" s="165" t="s">
        <v>729</v>
      </c>
      <c r="F151" s="114">
        <f>if($E151=Dropdowns!$D137,Dropdowns!$D$1,if($E151=Dropdowns!$E137,Dropdowns!$E$1,if($E151=Dropdowns!$F137,Dropdowns!$F$1,if($E151=Dropdowns!$G137,Dropdowns!$G$1,"N/A"))))</f>
        <v>2</v>
      </c>
    </row>
    <row r="152">
      <c r="A152" s="136"/>
      <c r="B152" s="137"/>
      <c r="C152" s="138" t="s">
        <v>569</v>
      </c>
      <c r="D152" s="138" t="s">
        <v>570</v>
      </c>
      <c r="E152" s="165" t="s">
        <v>905</v>
      </c>
      <c r="F152" s="114">
        <f>if($E152=Dropdowns!$D138,Dropdowns!$D$1,if($E152=Dropdowns!$E138,Dropdowns!$E$1,if($E152=Dropdowns!$F138,Dropdowns!$F$1,if($E152=Dropdowns!$G138,Dropdowns!$G$1,"N/A"))))</f>
        <v>2</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772</v>
      </c>
      <c r="F154" s="114">
        <f>if($E154=Dropdowns!$D140,Dropdowns!$D$1,if($E154=Dropdowns!$E140,Dropdowns!$E$1,if($E154=Dropdowns!$F140,Dropdowns!$F$1,if($E154=Dropdowns!$G140,Dropdowns!$G$1,"N/A"))))</f>
        <v>2</v>
      </c>
    </row>
    <row r="155">
      <c r="A155" s="136"/>
      <c r="B155" s="137"/>
      <c r="C155" s="138" t="s">
        <v>578</v>
      </c>
      <c r="D155" s="138" t="s">
        <v>579</v>
      </c>
      <c r="E155" s="165" t="s">
        <v>817</v>
      </c>
      <c r="F155" s="114">
        <f>if($E155=Dropdowns!$D141,Dropdowns!$D$1,if($E155=Dropdowns!$E141,Dropdowns!$E$1,if($E155=Dropdowns!$F141,Dropdowns!$F$1,if($E155=Dropdowns!$G141,Dropdowns!$G$1,"N/A"))))</f>
        <v>2</v>
      </c>
    </row>
    <row r="156">
      <c r="A156" s="136"/>
      <c r="B156" s="137"/>
      <c r="C156" s="138" t="s">
        <v>581</v>
      </c>
      <c r="D156" s="138" t="s">
        <v>582</v>
      </c>
      <c r="E156" s="165" t="s">
        <v>818</v>
      </c>
      <c r="F156" s="114">
        <f>if($E156=Dropdowns!$D142,Dropdowns!$D$1,if($E156=Dropdowns!$E142,Dropdowns!$E$1,if($E156=Dropdowns!$F142,Dropdowns!$F$1,if($E156=Dropdowns!$G142,Dropdowns!$G$1,"N/A"))))</f>
        <v>2</v>
      </c>
    </row>
    <row r="157">
      <c r="A157" s="136"/>
      <c r="B157" s="137"/>
      <c r="C157" s="138" t="s">
        <v>584</v>
      </c>
      <c r="D157" s="138" t="s">
        <v>585</v>
      </c>
      <c r="E157" s="165" t="s">
        <v>819</v>
      </c>
      <c r="F157" s="114">
        <f>if($E157=Dropdowns!$D143,Dropdowns!$D$1,if($E157=Dropdowns!$E143,Dropdowns!$E$1,if($E157=Dropdowns!$F143,Dropdowns!$F$1,if($E157=Dropdowns!$G143,Dropdowns!$G$1,"N/A"))))</f>
        <v>2</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0.6666666667</v>
      </c>
      <c r="B160" s="137" t="s">
        <v>590</v>
      </c>
      <c r="C160" s="138" t="s">
        <v>591</v>
      </c>
      <c r="D160" s="138" t="s">
        <v>592</v>
      </c>
      <c r="E160" s="165" t="s">
        <v>774</v>
      </c>
      <c r="F160" s="114">
        <f>if($E160=Dropdowns!$D146,Dropdowns!$D$1,if($E160=Dropdowns!$E146,Dropdowns!$E$1,if($E160=Dropdowns!$F146,Dropdowns!$F$1,if($E160=Dropdowns!$G146,Dropdowns!$G$1,"N/A"))))</f>
        <v>1</v>
      </c>
    </row>
    <row r="161">
      <c r="A161" s="136" t="str">
        <f>IFS($A160&gt;=0.81, "Best", $A160&gt;=0.61, "Good", $A160&gt;=0.41, "Average", $A160&gt;=0.21, "Fair", TRUE, "Poor")</f>
        <v>Good</v>
      </c>
      <c r="B161" s="137"/>
      <c r="C161" s="138" t="s">
        <v>594</v>
      </c>
      <c r="D161" s="138" t="s">
        <v>595</v>
      </c>
      <c r="E161" s="165" t="s">
        <v>775</v>
      </c>
      <c r="F161" s="114">
        <f>if($E161=Dropdowns!$D147,Dropdowns!$D$1,if($E161=Dropdowns!$E147,Dropdowns!$E$1,if($E161=Dropdowns!$F147,Dropdowns!$F$1,if($E161=Dropdowns!$G147,Dropdowns!$G$1,"N/A"))))</f>
        <v>1</v>
      </c>
    </row>
    <row r="162">
      <c r="A162" s="136"/>
      <c r="B162" s="137"/>
      <c r="C162" s="138" t="s">
        <v>597</v>
      </c>
      <c r="D162" s="138" t="s">
        <v>598</v>
      </c>
      <c r="E162" s="165" t="s">
        <v>732</v>
      </c>
      <c r="F162" s="114">
        <f>if($E162=Dropdowns!$D148,Dropdowns!$D$1,if($E162=Dropdowns!$E148,Dropdowns!$E$1,if($E162=Dropdowns!$F148,Dropdowns!$F$1,if($E162=Dropdowns!$G148,Dropdowns!$G$1,"N/A"))))</f>
        <v>2</v>
      </c>
    </row>
    <row r="163">
      <c r="A163" s="136"/>
      <c r="B163" s="137"/>
      <c r="C163" s="138" t="s">
        <v>600</v>
      </c>
      <c r="D163" s="138" t="s">
        <v>601</v>
      </c>
      <c r="E163" s="165" t="s">
        <v>733</v>
      </c>
      <c r="F163" s="114">
        <f>if($E163=Dropdowns!$D149,Dropdowns!$D$1,if($E163=Dropdowns!$E149,Dropdowns!$E$1,if($E163=Dropdowns!$F149,Dropdowns!$F$1,if($E163=Dropdowns!$G149,Dropdowns!$G$1,"N/A"))))</f>
        <v>2</v>
      </c>
    </row>
    <row r="164">
      <c r="A164" s="136"/>
      <c r="B164" s="137"/>
      <c r="C164" s="138" t="s">
        <v>603</v>
      </c>
      <c r="D164" s="138" t="s">
        <v>604</v>
      </c>
      <c r="E164" s="165" t="s">
        <v>734</v>
      </c>
      <c r="F164" s="114">
        <f>if($E164=Dropdowns!$D150,Dropdowns!$D$1,if($E164=Dropdowns!$E150,Dropdowns!$E$1,if($E164=Dropdowns!$F150,Dropdowns!$F$1,if($E164=Dropdowns!$G150,Dropdowns!$G$1,"N/A"))))</f>
        <v>2</v>
      </c>
    </row>
    <row r="165">
      <c r="A165" s="136"/>
      <c r="B165" s="137"/>
      <c r="C165" s="138" t="s">
        <v>606</v>
      </c>
      <c r="D165" s="138" t="s">
        <v>607</v>
      </c>
      <c r="E165" s="165" t="s">
        <v>931</v>
      </c>
      <c r="F165" s="114">
        <f>if($E165=Dropdowns!$D151,Dropdowns!$D$1,if($E165=Dropdowns!$E151,Dropdowns!$E$1,if($E165=Dropdowns!$F151,Dropdowns!$F$1,if($E165=Dropdowns!$G151,Dropdowns!$G$1,"N/A"))))</f>
        <v>1</v>
      </c>
    </row>
    <row r="166">
      <c r="A166" s="136"/>
      <c r="B166" s="137"/>
      <c r="C166" s="138" t="s">
        <v>609</v>
      </c>
      <c r="D166" s="138" t="s">
        <v>610</v>
      </c>
      <c r="E166" s="165" t="s">
        <v>777</v>
      </c>
      <c r="F166" s="114">
        <f>if($E166=Dropdowns!$D152,Dropdowns!$D$1,if($E166=Dropdowns!$E152,Dropdowns!$E$1,if($E166=Dropdowns!$F152,Dropdowns!$F$1,if($E166=Dropdowns!$G152,Dropdowns!$G$1,"N/A"))))</f>
        <v>2</v>
      </c>
    </row>
    <row r="167">
      <c r="A167" s="136"/>
      <c r="B167" s="137"/>
      <c r="C167" s="138" t="s">
        <v>612</v>
      </c>
      <c r="D167" s="138" t="s">
        <v>613</v>
      </c>
      <c r="E167" s="165" t="s">
        <v>820</v>
      </c>
      <c r="F167" s="114">
        <f>if($E167=Dropdowns!$D153,Dropdowns!$D$1,if($E167=Dropdowns!$E153,Dropdowns!$E$1,if($E167=Dropdowns!$F153,Dropdowns!$F$1,if($E167=Dropdowns!$G153,Dropdowns!$G$1,"N/A"))))</f>
        <v>2</v>
      </c>
    </row>
    <row r="168">
      <c r="A168" s="136"/>
      <c r="B168" s="137"/>
      <c r="C168" s="138" t="s">
        <v>615</v>
      </c>
      <c r="D168" s="138" t="s">
        <v>616</v>
      </c>
      <c r="E168" s="165" t="s">
        <v>849</v>
      </c>
      <c r="F168" s="114">
        <f>if($E168=Dropdowns!$D154,Dropdowns!$D$1,if($E168=Dropdowns!$E154,Dropdowns!$E$1,if($E168=Dropdowns!$F154,Dropdowns!$F$1,if($E168=Dropdowns!$G154,Dropdowns!$G$1,"N/A"))))</f>
        <v>2</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629</v>
      </c>
      <c r="F172" s="114">
        <f>if($E172=Dropdowns!$D158,Dropdowns!$D$1,if($E172=Dropdowns!$E158,Dropdowns!$E$1,if($E172=Dropdowns!$F158,Dropdowns!$F$1,if($E172=Dropdowns!$G158,Dropdowns!$G$1,"N/A"))))</f>
        <v>2</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735</v>
      </c>
      <c r="F178" s="114">
        <f>if($E178=Dropdowns!$D164,Dropdowns!$D$1,if($E178=Dropdowns!$E164,Dropdowns!$E$1,if($E178=Dropdowns!$F164,Dropdowns!$F$1,if($E178=Dropdowns!$G164,Dropdowns!$G$1,"N/A"))))</f>
        <v>2</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653</v>
      </c>
      <c r="F180" s="114">
        <f>if($E180=Dropdowns!$D166,Dropdowns!$D$1,if($E180=Dropdowns!$E166,Dropdowns!$E$1,if($E180=Dropdowns!$F166,Dropdowns!$F$1,if($E180=Dropdowns!$G166,Dropdowns!$G$1,"N/A"))))</f>
        <v>3</v>
      </c>
    </row>
    <row r="181">
      <c r="A181" s="136"/>
      <c r="B181" s="137"/>
      <c r="C181" s="138" t="s">
        <v>654</v>
      </c>
      <c r="D181" s="138" t="s">
        <v>655</v>
      </c>
      <c r="E181" s="165" t="s">
        <v>656</v>
      </c>
      <c r="F181" s="114">
        <f>if($E181=Dropdowns!$D167,Dropdowns!$D$1,if($E181=Dropdowns!$E167,Dropdowns!$E$1,if($E181=Dropdowns!$F167,Dropdowns!$F$1,if($E181=Dropdowns!$G167,Dropdowns!$G$1,"N/A"))))</f>
        <v>3</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935</v>
      </c>
      <c r="F183" s="114">
        <f>if($E183=Dropdowns!$D169,Dropdowns!$D$1,if($E183=Dropdowns!$E169,Dropdowns!$E$1,if($E183=Dropdowns!$F169,Dropdowns!$F$1,if($E183=Dropdowns!$G169,Dropdowns!$G$1,"N/A"))))</f>
        <v>0</v>
      </c>
    </row>
    <row r="184">
      <c r="A184" s="136"/>
      <c r="B184" s="137"/>
      <c r="C184" s="138" t="s">
        <v>663</v>
      </c>
      <c r="D184" s="138" t="s">
        <v>664</v>
      </c>
      <c r="E184" s="165" t="s">
        <v>665</v>
      </c>
      <c r="F184" s="114">
        <f>if($E184=Dropdowns!$D170,Dropdowns!$D$1,if($E184=Dropdowns!$E170,Dropdowns!$E$1,if($E184=Dropdowns!$F170,Dropdowns!$F$1,if($E184=Dropdowns!$G170,Dropdowns!$G$1,"N/A"))))</f>
        <v>3</v>
      </c>
    </row>
    <row r="185">
      <c r="A185" s="136"/>
      <c r="B185" s="137"/>
      <c r="C185" s="138" t="s">
        <v>666</v>
      </c>
      <c r="D185" s="138" t="s">
        <v>667</v>
      </c>
      <c r="E185" s="165" t="s">
        <v>668</v>
      </c>
      <c r="F185" s="114">
        <f>if($E185=Dropdowns!$D171,Dropdowns!$D$1,if($E185=Dropdowns!$E171,Dropdowns!$E$1,if($E185=Dropdowns!$F171,Dropdowns!$F$1,if($E185=Dropdowns!$G171,Dropdowns!$G$1,"N/A"))))</f>
        <v>2</v>
      </c>
    </row>
    <row r="186">
      <c r="A186" s="113"/>
      <c r="B186" s="129"/>
      <c r="C186" s="130"/>
      <c r="D186" s="151"/>
      <c r="E186" s="131"/>
      <c r="F186" s="114"/>
    </row>
    <row r="187">
      <c r="A187" s="152" t="s">
        <v>669</v>
      </c>
      <c r="F187" s="114"/>
    </row>
    <row r="188">
      <c r="A188" s="170" t="s">
        <v>1135</v>
      </c>
      <c r="B188" s="138"/>
      <c r="C188" s="130"/>
      <c r="D188" s="154" t="s">
        <v>671</v>
      </c>
      <c r="E188" s="131"/>
      <c r="F188" s="114"/>
    </row>
    <row r="189">
      <c r="A189" s="170" t="s">
        <v>1136</v>
      </c>
      <c r="B189" s="138"/>
      <c r="C189" s="155"/>
      <c r="D189" s="154" t="s">
        <v>673</v>
      </c>
      <c r="E189" s="131"/>
      <c r="F189" s="114"/>
    </row>
    <row r="190">
      <c r="A190" s="176"/>
      <c r="B190" s="138"/>
      <c r="C190" s="130"/>
      <c r="D190" s="156" t="s">
        <v>675</v>
      </c>
      <c r="E190" s="131"/>
      <c r="F190" s="114"/>
    </row>
    <row r="191">
      <c r="A191" s="176"/>
      <c r="B191" s="138"/>
      <c r="C191" s="130"/>
      <c r="D191" s="154" t="s">
        <v>677</v>
      </c>
      <c r="E191" s="131"/>
      <c r="F191" s="114"/>
    </row>
    <row r="192">
      <c r="A192" s="176"/>
      <c r="B192" s="138"/>
      <c r="C192" s="130"/>
      <c r="D192" s="154" t="s">
        <v>679</v>
      </c>
      <c r="E192" s="131"/>
      <c r="F192" s="114"/>
    </row>
    <row r="193">
      <c r="A193" s="176"/>
      <c r="B193" s="129"/>
      <c r="C193" s="155"/>
      <c r="D193" s="151"/>
      <c r="E193" s="131"/>
      <c r="F193" s="114"/>
    </row>
    <row r="194">
      <c r="A194" s="176"/>
      <c r="B194" s="129"/>
      <c r="C194" s="155"/>
      <c r="D194" s="151"/>
      <c r="E194" s="131"/>
      <c r="F194" s="114"/>
    </row>
    <row r="195">
      <c r="A195" s="157"/>
      <c r="B195" s="129"/>
      <c r="C195" s="155"/>
      <c r="D195" s="151"/>
      <c r="E195" s="131"/>
      <c r="F195" s="114"/>
    </row>
    <row r="196">
      <c r="A196" s="157" t="s">
        <v>63</v>
      </c>
      <c r="B196" s="158" t="s">
        <v>680</v>
      </c>
      <c r="C196" s="155"/>
      <c r="D196" s="151"/>
      <c r="E196" s="131"/>
      <c r="F196" s="114"/>
    </row>
    <row r="197">
      <c r="A197" s="157" t="s">
        <v>681</v>
      </c>
      <c r="B197" s="159" t="s">
        <v>682</v>
      </c>
      <c r="F197" s="114"/>
    </row>
    <row r="198">
      <c r="A198" s="157"/>
      <c r="B198" s="129"/>
      <c r="C198" s="155"/>
      <c r="D198" s="151"/>
      <c r="E198" s="131"/>
      <c r="F198" s="114"/>
    </row>
    <row r="199">
      <c r="A199" s="157"/>
      <c r="B199" s="129"/>
      <c r="C199" s="155"/>
      <c r="D199" s="151"/>
      <c r="E199" s="131"/>
      <c r="F199" s="114"/>
    </row>
  </sheetData>
  <mergeCells count="15">
    <mergeCell ref="C8:D8"/>
    <mergeCell ref="C9:D9"/>
    <mergeCell ref="C10:D10"/>
    <mergeCell ref="A11:E11"/>
    <mergeCell ref="A12:E12"/>
    <mergeCell ref="A13:E13"/>
    <mergeCell ref="A187:E187"/>
    <mergeCell ref="B197:E197"/>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3" priority="11" operator="between">
      <formula>"101%"</formula>
      <formula>"66%"</formula>
    </cfRule>
  </conditionalFormatting>
  <conditionalFormatting sqref="B5:B6">
    <cfRule type="cellIs" dxfId="5" priority="12" operator="between">
      <formula>"67%"</formula>
      <formula>"32%"</formula>
    </cfRule>
  </conditionalFormatting>
  <conditionalFormatting sqref="B5:B6">
    <cfRule type="cellIs" dxfId="7" priority="13" operator="lessThanOrEqual">
      <formula>"33%"</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B7:B10">
      <formula1>"✅ Yes,🚫 No,⚠️ Under 18 With Parent Consent Only,🟠 With caution,⚠️ With caution, Parent consent for under 13,⚠️ With caution, Parent consent for 11-15,✅ Safe for 16+"</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D190"/>
    <hyperlink r:id="rId7" ref="D191"/>
    <hyperlink r:id="rId8" ref="D192"/>
    <hyperlink r:id="rId9" ref="B196"/>
  </hyperlinks>
  <drawing r:id="rId10"/>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00FF"/>
    <outlinePr summaryBelow="0" summaryRight="0"/>
  </sheetPr>
  <sheetViews>
    <sheetView workbookViewId="0"/>
  </sheetViews>
  <sheetFormatPr customHeight="1" defaultColWidth="12.63" defaultRowHeight="15.75"/>
  <cols>
    <col customWidth="1" min="1" max="1" width="17.63"/>
    <col customWidth="1" min="2" max="2" width="25.5"/>
    <col customWidth="1" min="3" max="3" width="28.5"/>
    <col customWidth="1" min="4" max="4" width="60.13"/>
    <col customWidth="1" min="5" max="5" width="56.75"/>
    <col customWidth="1" hidden="1" min="6" max="6" width="8.13"/>
  </cols>
  <sheetData>
    <row r="1">
      <c r="A1" s="67" t="s">
        <v>137</v>
      </c>
    </row>
    <row r="2">
      <c r="A2" s="180" t="s">
        <v>118</v>
      </c>
    </row>
    <row r="3">
      <c r="A3" s="111" t="s">
        <v>1137</v>
      </c>
    </row>
    <row r="4">
      <c r="A4" s="113"/>
      <c r="F4" s="114"/>
    </row>
    <row r="5">
      <c r="A5" s="115" t="s">
        <v>164</v>
      </c>
      <c r="B5" s="116">
        <f>sum(F16:F199)/Dropdowns!I2</f>
        <v>0.7714884696</v>
      </c>
      <c r="C5" s="117" t="str">
        <f t="shared" ref="C5:C6" si="1">IF(AND(B5 &gt;= 0, B5 &lt; 0.33), "FAIL", IF(AND(B5 &gt;= 0.33, B5 &lt;= 0.66), "WARNING", IF(AND(B5 &gt; 0.66, B5 &lt;= 1), "PASS", "")))
</f>
        <v>PASS</v>
      </c>
      <c r="D5" s="118" t="str">
        <f>IFERROR(__xludf.DUMMYFUNCTION("SPARKLINE(B5,{""charttype"",""bar"";""max"",1;""min"",0;""color1"",""#33a854""})"),"")</f>
        <v/>
      </c>
      <c r="E5" s="119" t="s">
        <v>1138</v>
      </c>
      <c r="F5" s="120"/>
    </row>
    <row r="6">
      <c r="A6" s="115" t="s">
        <v>166</v>
      </c>
      <c r="B6" s="116">
        <f>sum(F20,F30,F34,F37,F49,F51,F52,F56,F58,F70,F75,F85,F97,F102,F109,F114,F121,F122,F125,F127,F128,F130,F133,F136,F139,F140,F147,F148,F149,F150,F151,F165,F169,F173)/Dropdowns!M2</f>
        <v>0.8137254902</v>
      </c>
      <c r="C6" s="117" t="str">
        <f t="shared" si="1"/>
        <v>PASS</v>
      </c>
      <c r="D6" s="118" t="str">
        <f>IFERROR(__xludf.DUMMYFUNCTION("SPARKLINE(B6,{""charttype"",""bar"";""max"",1;""min"",0;""color1"",""#33a854""})"),"")</f>
        <v/>
      </c>
      <c r="E6" s="121" t="s">
        <v>167</v>
      </c>
      <c r="F6" s="114"/>
    </row>
    <row r="7">
      <c r="A7" s="113"/>
      <c r="B7" s="123" t="s">
        <v>140</v>
      </c>
      <c r="C7" s="124" t="s">
        <v>168</v>
      </c>
      <c r="E7" s="161"/>
      <c r="F7" s="114"/>
    </row>
    <row r="8">
      <c r="B8" s="123" t="s">
        <v>142</v>
      </c>
      <c r="C8" s="126" t="s">
        <v>1139</v>
      </c>
      <c r="E8" s="72"/>
      <c r="F8" s="114"/>
    </row>
    <row r="9">
      <c r="B9" s="123" t="s">
        <v>140</v>
      </c>
      <c r="C9" s="126" t="s">
        <v>1140</v>
      </c>
      <c r="E9" s="72"/>
      <c r="F9" s="114"/>
    </row>
    <row r="10">
      <c r="B10" s="123" t="s">
        <v>140</v>
      </c>
      <c r="C10" s="126" t="s">
        <v>1141</v>
      </c>
      <c r="E10" s="78"/>
      <c r="F10" s="114"/>
    </row>
    <row r="11">
      <c r="A11" s="113"/>
      <c r="F11" s="114"/>
    </row>
    <row r="12">
      <c r="A12" s="127" t="s">
        <v>173</v>
      </c>
      <c r="B12" s="50"/>
      <c r="C12" s="50"/>
      <c r="D12" s="50"/>
      <c r="E12" s="51"/>
      <c r="F12" s="114"/>
    </row>
    <row r="13">
      <c r="A13" s="162" t="s">
        <v>1142</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1</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Best</v>
      </c>
      <c r="B17" s="137"/>
      <c r="C17" s="138" t="s">
        <v>184</v>
      </c>
      <c r="D17" s="138" t="s">
        <v>185</v>
      </c>
      <c r="E17" s="164" t="s">
        <v>186</v>
      </c>
      <c r="F17" s="114">
        <f>if($E17=Dropdowns!$D3,Dropdowns!$D$1,if($E17=Dropdowns!$E3,Dropdowns!$E$1,if($E17=Dropdowns!$F3,Dropdowns!$F$1,if($E17=Dropdowns!$G3,Dropdowns!$G$1,"N/A"))))</f>
        <v>3</v>
      </c>
    </row>
    <row r="18">
      <c r="A18" s="136"/>
      <c r="B18" s="137"/>
      <c r="C18" s="140" t="s">
        <v>187</v>
      </c>
      <c r="D18" s="138" t="s">
        <v>188</v>
      </c>
      <c r="E18" s="164" t="s">
        <v>189</v>
      </c>
      <c r="F18" s="114">
        <f>if($E18=Dropdowns!$D4,Dropdowns!$D$1,if($E18=Dropdowns!$E4,Dropdowns!$E$1,if($E18=Dropdowns!$F4,Dropdowns!$F$1,if($E18=Dropdowns!$G4,Dropdowns!$G$1,"N/A"))))</f>
        <v>3</v>
      </c>
    </row>
    <row r="19">
      <c r="A19" s="142"/>
      <c r="B19" s="143"/>
      <c r="C19" s="144"/>
      <c r="D19" s="145"/>
      <c r="E19" s="166"/>
      <c r="F19" s="147"/>
    </row>
    <row r="20">
      <c r="A20" s="136">
        <f>sum(F20:F35)/Dropdowns!H6</f>
        <v>0.9583333333</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Best</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202</v>
      </c>
      <c r="F23" s="114">
        <f>if($E23=Dropdowns!$D9,Dropdowns!$D$1,if($E23=Dropdowns!$E9,Dropdowns!$E$1,if($E23=Dropdowns!$F9,Dropdowns!$F$1,if($E23=Dropdowns!$G9,Dropdowns!$G$1,"N/A"))))</f>
        <v>3</v>
      </c>
    </row>
    <row r="24">
      <c r="A24" s="136"/>
      <c r="B24" s="137"/>
      <c r="C24" s="138" t="s">
        <v>203</v>
      </c>
      <c r="D24" s="140" t="s">
        <v>204</v>
      </c>
      <c r="E24" s="167" t="s">
        <v>750</v>
      </c>
      <c r="F24" s="114">
        <f>if($E24=Dropdowns!$D10,Dropdowns!$D$1,if($E24=Dropdowns!$E10,Dropdowns!$E$1,if($E24=Dropdowns!$F10,Dropdowns!$F$1,if($E24=Dropdowns!$G10,Dropdowns!$G$1,"N/A"))))</f>
        <v>2</v>
      </c>
    </row>
    <row r="25">
      <c r="A25" s="136"/>
      <c r="B25" s="137"/>
      <c r="C25" s="138" t="s">
        <v>206</v>
      </c>
      <c r="D25" s="138" t="s">
        <v>207</v>
      </c>
      <c r="E25" s="165" t="s">
        <v>691</v>
      </c>
      <c r="F25" s="114">
        <f>if($E25=Dropdowns!$D11,Dropdowns!$D$1,if($E25=Dropdowns!$E11,Dropdowns!$E$1,if($E25=Dropdowns!$F11,Dropdowns!$F$1,if($E25=Dropdowns!$G11,Dropdowns!$G$1,"N/A"))))</f>
        <v>3</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693</v>
      </c>
      <c r="F28" s="114">
        <f>if($E28=Dropdowns!$D14,Dropdowns!$D$1,if($E28=Dropdowns!$E14,Dropdowns!$E$1,if($E28=Dropdowns!$F14,Dropdowns!$F$1,if($E28=Dropdowns!$G14,Dropdowns!$G$1,"N/A"))))</f>
        <v>3</v>
      </c>
    </row>
    <row r="29">
      <c r="A29" s="136"/>
      <c r="B29" s="137"/>
      <c r="C29" s="138" t="s">
        <v>218</v>
      </c>
      <c r="D29" s="138" t="s">
        <v>219</v>
      </c>
      <c r="E29" s="165" t="s">
        <v>1117</v>
      </c>
      <c r="F29" s="114">
        <f>if($E29=Dropdowns!$D15,Dropdowns!$D$1,if($E29=Dropdowns!$E15,Dropdowns!$E$1,if($E29=Dropdowns!$F15,Dropdowns!$F$1,if($E29=Dropdowns!$G15,Dropdowns!$G$1,"N/A"))))</f>
        <v>3</v>
      </c>
    </row>
    <row r="30">
      <c r="A30" s="136"/>
      <c r="B30" s="174"/>
      <c r="C30" s="138" t="s">
        <v>221</v>
      </c>
      <c r="D30" s="138" t="s">
        <v>222</v>
      </c>
      <c r="E30" s="165" t="s">
        <v>223</v>
      </c>
      <c r="F30" s="114">
        <f>if($E30=Dropdowns!$D16,Dropdowns!$D$1,if($E30=Dropdowns!$E16,Dropdowns!$E$1,if($E30=Dropdowns!$F16,Dropdowns!$F$1,if($E30=Dropdowns!$G16,Dropdowns!$G$1,"N/A"))))</f>
        <v>3</v>
      </c>
    </row>
    <row r="31">
      <c r="A31" s="136"/>
      <c r="B31" s="137"/>
      <c r="C31" s="138" t="s">
        <v>224</v>
      </c>
      <c r="D31" s="138" t="s">
        <v>225</v>
      </c>
      <c r="E31" s="165" t="s">
        <v>226</v>
      </c>
      <c r="F31" s="114">
        <f>if($E31=Dropdowns!$D17,Dropdowns!$D$1,if($E31=Dropdowns!$E17,Dropdowns!$E$1,if($E31=Dropdowns!$F17,Dropdowns!$F$1,if($E31=Dropdowns!$G17,Dropdowns!$G$1,"N/A"))))</f>
        <v>3</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890</v>
      </c>
      <c r="F33" s="114">
        <f>if($E33=Dropdowns!$D19,Dropdowns!$D$1,if($E33=Dropdowns!$E19,Dropdowns!$E$1,if($E33=Dropdowns!$F19,Dropdowns!$F$1,if($E33=Dropdowns!$G19,Dropdowns!$G$1,"N/A"))))</f>
        <v>3</v>
      </c>
    </row>
    <row r="34">
      <c r="A34" s="136"/>
      <c r="B34" s="137"/>
      <c r="C34" s="138" t="s">
        <v>233</v>
      </c>
      <c r="D34" s="138" t="s">
        <v>234</v>
      </c>
      <c r="E34" s="165" t="s">
        <v>235</v>
      </c>
      <c r="F34" s="114">
        <f>if($E34=Dropdowns!$D20,Dropdowns!$D$1,if($E34=Dropdowns!$E20,Dropdowns!$E$1,if($E34=Dropdowns!$F20,Dropdowns!$F$1,if($E34=Dropdowns!$G20,Dropdowns!$G$1,"N/A"))))</f>
        <v>3</v>
      </c>
    </row>
    <row r="35">
      <c r="A35" s="136"/>
      <c r="B35" s="137"/>
      <c r="C35" s="138" t="s">
        <v>236</v>
      </c>
      <c r="D35" s="138" t="s">
        <v>237</v>
      </c>
      <c r="E35" s="165" t="s">
        <v>238</v>
      </c>
      <c r="F35" s="114">
        <f>if($E35=Dropdowns!$D21,Dropdowns!$D$1,if($E35=Dropdowns!$E21,Dropdowns!$E$1,if($E35=Dropdowns!$F21,Dropdowns!$F$1,if($E35=Dropdowns!$G21,Dropdowns!$G$1,"N/A"))))</f>
        <v>3</v>
      </c>
    </row>
    <row r="36">
      <c r="A36" s="142"/>
      <c r="B36" s="143"/>
      <c r="C36" s="148"/>
      <c r="D36" s="144"/>
      <c r="E36" s="166"/>
      <c r="F36" s="147"/>
    </row>
    <row r="37">
      <c r="A37" s="136">
        <f>sum(F37:F49)/Dropdowns!H23</f>
        <v>0.5384615385</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Average</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248</v>
      </c>
      <c r="F39" s="114">
        <f>if($E39=Dropdowns!$D25,Dropdowns!$D$1,if($E39=Dropdowns!$E25,Dropdowns!$E$1,if($E39=Dropdowns!$F25,Dropdowns!$F$1,if($E39=Dropdowns!$G25,Dropdowns!$G$1,"N/A"))))</f>
        <v>2</v>
      </c>
    </row>
    <row r="40">
      <c r="A40" s="136"/>
      <c r="B40" s="137"/>
      <c r="C40" s="138" t="s">
        <v>249</v>
      </c>
      <c r="D40" s="138" t="s">
        <v>250</v>
      </c>
      <c r="E40" s="165" t="s">
        <v>697</v>
      </c>
      <c r="F40" s="114">
        <f>if($E40=Dropdowns!$D26,Dropdowns!$D$1,if($E40=Dropdowns!$E26,Dropdowns!$E$1,if($E40=Dropdowns!$F26,Dropdowns!$F$1,if($E40=Dropdowns!$G26,Dropdowns!$G$1,"N/A"))))</f>
        <v>2</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699</v>
      </c>
      <c r="F42" s="114">
        <f>if($E42=Dropdowns!$D28,Dropdowns!$D$1,if($E42=Dropdowns!$E28,Dropdowns!$E$1,if($E42=Dropdowns!$F28,Dropdowns!$F$1,if($E42=Dropdowns!$G28,Dropdowns!$G$1,"N/A"))))</f>
        <v>2</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833</v>
      </c>
      <c r="F44" s="114">
        <f>if($E44=Dropdowns!$D30,Dropdowns!$D$1,if($E44=Dropdowns!$E30,Dropdowns!$E$1,if($E44=Dropdowns!$F30,Dropdowns!$F$1,if($E44=Dropdowns!$G30,Dropdowns!$G$1,"N/A"))))</f>
        <v>0</v>
      </c>
    </row>
    <row r="45">
      <c r="A45" s="136"/>
      <c r="B45" s="174"/>
      <c r="C45" s="138" t="s">
        <v>264</v>
      </c>
      <c r="D45" s="138" t="s">
        <v>265</v>
      </c>
      <c r="E45" s="165" t="s">
        <v>266</v>
      </c>
      <c r="F45" s="114">
        <f>if($E45=Dropdowns!$D31,Dropdowns!$D$1,if($E45=Dropdowns!$E31,Dropdowns!$E$1,if($E45=Dropdowns!$F31,Dropdowns!$F$1,if($E45=Dropdowns!$G31,Dropdowns!$G$1,"N/A"))))</f>
        <v>1</v>
      </c>
    </row>
    <row r="46">
      <c r="A46" s="136"/>
      <c r="B46" s="174"/>
      <c r="C46" s="138" t="s">
        <v>267</v>
      </c>
      <c r="D46" s="138" t="s">
        <v>268</v>
      </c>
      <c r="E46" s="165" t="s">
        <v>269</v>
      </c>
      <c r="F46" s="114">
        <f>if($E46=Dropdowns!$D32,Dropdowns!$D$1,if($E46=Dropdowns!$E32,Dropdowns!$E$1,if($E46=Dropdowns!$F32,Dropdowns!$F$1,if($E46=Dropdowns!$G32,Dropdowns!$G$1,"N/A"))))</f>
        <v>1</v>
      </c>
    </row>
    <row r="47">
      <c r="A47" s="136"/>
      <c r="B47" s="137"/>
      <c r="C47" s="138" t="s">
        <v>270</v>
      </c>
      <c r="D47" s="138" t="s">
        <v>271</v>
      </c>
      <c r="E47" s="165" t="s">
        <v>272</v>
      </c>
      <c r="F47" s="114">
        <f>if($E47=Dropdowns!$D33,Dropdowns!$D$1,if($E47=Dropdowns!$E33,Dropdowns!$E$1,if($E47=Dropdowns!$F33,Dropdowns!$F$1,if($E47=Dropdowns!$G33,Dropdowns!$G$1,"N/A"))))</f>
        <v>3</v>
      </c>
    </row>
    <row r="48">
      <c r="A48" s="136"/>
      <c r="B48" s="137"/>
      <c r="C48" s="138" t="s">
        <v>273</v>
      </c>
      <c r="D48" s="138" t="s">
        <v>274</v>
      </c>
      <c r="E48" s="165" t="s">
        <v>892</v>
      </c>
      <c r="F48" s="114">
        <f>if($E48=Dropdowns!$D34,Dropdowns!$D$1,if($E48=Dropdowns!$E34,Dropdowns!$E$1,if($E48=Dropdowns!$F34,Dropdowns!$F$1,if($E48=Dropdowns!$G34,Dropdowns!$G$1,"N/A"))))</f>
        <v>1</v>
      </c>
    </row>
    <row r="49">
      <c r="A49" s="136"/>
      <c r="B49" s="137"/>
      <c r="C49" s="138" t="s">
        <v>276</v>
      </c>
      <c r="D49" s="138" t="s">
        <v>277</v>
      </c>
      <c r="E49" s="165" t="s">
        <v>278</v>
      </c>
      <c r="F49" s="114">
        <f>if($E49=Dropdowns!$D35,Dropdowns!$D$1,if($E49=Dropdowns!$E35,Dropdowns!$E$1,if($E49=Dropdowns!$F35,Dropdowns!$F$1,if($E49=Dropdowns!$G35,Dropdowns!$G$1,"N/A"))))</f>
        <v>3</v>
      </c>
    </row>
    <row r="50">
      <c r="A50" s="142"/>
      <c r="B50" s="143"/>
      <c r="C50" s="144"/>
      <c r="D50" s="144"/>
      <c r="E50" s="166"/>
      <c r="F50" s="147"/>
    </row>
    <row r="51">
      <c r="A51" s="136">
        <f>sum(F51:F76)/Dropdowns!H37</f>
        <v>0.7179487179</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297</v>
      </c>
      <c r="F56" s="114">
        <f>if($E56=Dropdowns!$D42,Dropdowns!$D$1,if($E56=Dropdowns!$E42,Dropdowns!$E$1,if($E56=Dropdowns!$F42,Dropdowns!$F$1,if($E56=Dropdowns!$G42,Dropdowns!$G$1,"N/A"))))</f>
        <v>3</v>
      </c>
    </row>
    <row r="57">
      <c r="A57" s="136"/>
      <c r="B57" s="137"/>
      <c r="C57" s="140" t="s">
        <v>298</v>
      </c>
      <c r="D57" s="140" t="s">
        <v>299</v>
      </c>
      <c r="E57" s="165" t="s">
        <v>835</v>
      </c>
      <c r="F57" s="114">
        <f>if($E57=Dropdowns!$D43,Dropdowns!$D$1,if($E57=Dropdowns!$E43,Dropdowns!$E$1,if($E57=Dropdowns!$F43,Dropdowns!$F$1,if($E57=Dropdowns!$G43,Dropdowns!$G$1,"N/A"))))</f>
        <v>3</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327</v>
      </c>
      <c r="F66" s="114">
        <f>if($E66=Dropdowns!$D52,Dropdowns!$D$1,if($E66=Dropdowns!$E52,Dropdowns!$E$1,if($E66=Dropdowns!$F52,Dropdowns!$F$1,if($E66=Dropdowns!$G52,Dropdowns!$G$1,"N/A"))))</f>
        <v>3</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333</v>
      </c>
      <c r="F68" s="114">
        <f>if($E68=Dropdowns!$D54,Dropdowns!$D$1,if($E68=Dropdowns!$E54,Dropdowns!$E$1,if($E68=Dropdowns!$F54,Dropdowns!$F$1,if($E68=Dropdowns!$G54,Dropdowns!$G$1,"N/A"))))</f>
        <v>2</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339</v>
      </c>
      <c r="F70" s="114">
        <f>if($E70=Dropdowns!$D56,Dropdowns!$D$1,if($E70=Dropdowns!$E56,Dropdowns!$E$1,if($E70=Dropdowns!$F56,Dropdowns!$F$1,if($E70=Dropdowns!$G56,Dropdowns!$G$1,"N/A"))))</f>
        <v>3</v>
      </c>
    </row>
    <row r="71">
      <c r="A71" s="136"/>
      <c r="B71" s="137"/>
      <c r="C71" s="140" t="s">
        <v>340</v>
      </c>
      <c r="D71" s="140" t="s">
        <v>341</v>
      </c>
      <c r="E71" s="165" t="s">
        <v>710</v>
      </c>
      <c r="F71" s="114">
        <f>if($E71=Dropdowns!$D57,Dropdowns!$D$1,if($E71=Dropdowns!$E57,Dropdowns!$E$1,if($E71=Dropdowns!$F57,Dropdowns!$F$1,if($E71=Dropdowns!$G57,Dropdowns!$G$1,"N/A"))))</f>
        <v>3</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0.7777777778</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Good</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0.6363636364</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386</v>
      </c>
      <c r="F87" s="114">
        <f>if($E87=Dropdowns!$D73,Dropdowns!$D$1,if($E87=Dropdowns!$E73,Dropdowns!$E$1,if($E87=Dropdowns!$F73,Dropdowns!$F$1,if($E87=Dropdowns!$G73,Dropdowns!$G$1,"N/A"))))</f>
        <v>2</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839</v>
      </c>
      <c r="F92" s="114">
        <f>if($E92=Dropdowns!$D78,Dropdowns!$D$1,if($E92=Dropdowns!$E78,Dropdowns!$E$1,if($E92=Dropdowns!$F78,Dropdowns!$F$1,if($E92=Dropdowns!$G78,Dropdowns!$G$1,"N/A"))))</f>
        <v>3</v>
      </c>
    </row>
    <row r="93">
      <c r="A93" s="136"/>
      <c r="B93" s="137"/>
      <c r="C93" s="138" t="s">
        <v>402</v>
      </c>
      <c r="D93" s="138" t="s">
        <v>403</v>
      </c>
      <c r="E93" s="165" t="s">
        <v>806</v>
      </c>
      <c r="F93" s="114">
        <f>if($E93=Dropdowns!$D79,Dropdowns!$D$1,if($E93=Dropdowns!$E79,Dropdowns!$E$1,if($E93=Dropdowns!$F79,Dropdowns!$F$1,if($E93=Dropdowns!$G79,Dropdowns!$G$1,"N/A"))))</f>
        <v>1</v>
      </c>
    </row>
    <row r="94">
      <c r="A94" s="136"/>
      <c r="B94" s="137"/>
      <c r="C94" s="138" t="s">
        <v>405</v>
      </c>
      <c r="D94" s="138" t="s">
        <v>406</v>
      </c>
      <c r="E94" s="165" t="s">
        <v>840</v>
      </c>
      <c r="F94" s="114">
        <f>if($E94=Dropdowns!$D80,Dropdowns!$D$1,if($E94=Dropdowns!$E80,Dropdowns!$E$1,if($E94=Dropdowns!$F80,Dropdowns!$F$1,if($E94=Dropdowns!$G80,Dropdowns!$G$1,"N/A"))))</f>
        <v>1</v>
      </c>
    </row>
    <row r="95">
      <c r="A95" s="136"/>
      <c r="B95" s="137"/>
      <c r="C95" s="138" t="s">
        <v>408</v>
      </c>
      <c r="D95" s="138" t="s">
        <v>409</v>
      </c>
      <c r="E95" s="165" t="s">
        <v>895</v>
      </c>
      <c r="F95" s="114">
        <f>if($E95=Dropdowns!$D81,Dropdowns!$D$1,if($E95=Dropdowns!$E81,Dropdowns!$E$1,if($E95=Dropdowns!$F81,Dropdowns!$F$1,if($E95=Dropdowns!$G81,Dropdowns!$G$1,"N/A"))))</f>
        <v>1</v>
      </c>
    </row>
    <row r="96">
      <c r="A96" s="142"/>
      <c r="B96" s="143"/>
      <c r="C96" s="148"/>
      <c r="D96" s="144"/>
      <c r="E96" s="166"/>
      <c r="F96" s="147"/>
    </row>
    <row r="97">
      <c r="A97" s="136">
        <f>sum(F97:F112)/Dropdowns!H83</f>
        <v>0.8541666667</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Best</v>
      </c>
      <c r="B98" s="137"/>
      <c r="C98" s="138" t="s">
        <v>415</v>
      </c>
      <c r="D98" s="138" t="s">
        <v>416</v>
      </c>
      <c r="E98" s="165" t="s">
        <v>417</v>
      </c>
      <c r="F98" s="114">
        <f>if($E98=Dropdowns!$D84,Dropdowns!$D$1,if($E98=Dropdowns!$E84,Dropdowns!$E$1,if($E98=Dropdowns!$F84,Dropdowns!$F$1,if($E98=Dropdowns!$G84,Dropdowns!$G$1,"N/A"))))</f>
        <v>3</v>
      </c>
    </row>
    <row r="99">
      <c r="A99" s="136"/>
      <c r="B99" s="137"/>
      <c r="C99" s="138" t="s">
        <v>418</v>
      </c>
      <c r="D99" s="138" t="s">
        <v>419</v>
      </c>
      <c r="E99" s="165" t="s">
        <v>420</v>
      </c>
      <c r="F99" s="114">
        <f>if($E99=Dropdowns!$D85,Dropdowns!$D$1,if($E99=Dropdowns!$E85,Dropdowns!$E$1,if($E99=Dropdowns!$F85,Dropdowns!$F$1,if($E99=Dropdowns!$G85,Dropdowns!$G$1,"N/A"))))</f>
        <v>3</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426</v>
      </c>
      <c r="F101" s="114">
        <f>if($E101=Dropdowns!$D87,Dropdowns!$D$1,if($E101=Dropdowns!$E87,Dropdowns!$E$1,if($E101=Dropdowns!$F87,Dropdowns!$F$1,if($E101=Dropdowns!$G87,Dropdowns!$G$1,"N/A"))))</f>
        <v>3</v>
      </c>
    </row>
    <row r="102">
      <c r="A102" s="136"/>
      <c r="B102" s="137"/>
      <c r="C102" s="138" t="s">
        <v>427</v>
      </c>
      <c r="D102" s="138" t="s">
        <v>428</v>
      </c>
      <c r="E102" s="165" t="s">
        <v>429</v>
      </c>
      <c r="F102" s="114">
        <f>if($E102=Dropdowns!$D88,Dropdowns!$D$1,if($E102=Dropdowns!$E88,Dropdowns!$E$1,if($E102=Dropdowns!$F88,Dropdowns!$F$1,if($E102=Dropdowns!$G88,Dropdowns!$G$1,"N/A"))))</f>
        <v>3</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441</v>
      </c>
      <c r="F106" s="114">
        <f>if($E106=Dropdowns!$D92,Dropdowns!$D$1,if($E106=Dropdowns!$E92,Dropdowns!$E$1,if($E106=Dropdowns!$F92,Dropdowns!$F$1,if($E106=Dropdowns!$G92,Dropdowns!$G$1,"N/A"))))</f>
        <v>2</v>
      </c>
    </row>
    <row r="107">
      <c r="A107" s="136"/>
      <c r="B107" s="137"/>
      <c r="C107" s="138" t="s">
        <v>442</v>
      </c>
      <c r="D107" s="138" t="s">
        <v>443</v>
      </c>
      <c r="E107" s="165" t="s">
        <v>843</v>
      </c>
      <c r="F107" s="114">
        <f>if($E107=Dropdowns!$D93,Dropdowns!$D$1,if($E107=Dropdowns!$E93,Dropdowns!$E$1,if($E107=Dropdowns!$F93,Dropdowns!$F$1,if($E107=Dropdowns!$G93,Dropdowns!$G$1,"N/A"))))</f>
        <v>3</v>
      </c>
    </row>
    <row r="108">
      <c r="A108" s="136"/>
      <c r="B108" s="137"/>
      <c r="C108" s="138" t="s">
        <v>445</v>
      </c>
      <c r="D108" s="138" t="s">
        <v>446</v>
      </c>
      <c r="E108" s="165" t="s">
        <v>761</v>
      </c>
      <c r="F108" s="114">
        <f>if($E108=Dropdowns!$D94,Dropdowns!$D$1,if($E108=Dropdowns!$E94,Dropdowns!$E$1,if($E108=Dropdowns!$F94,Dropdowns!$F$1,if($E108=Dropdowns!$G94,Dropdowns!$G$1,"N/A"))))</f>
        <v>2</v>
      </c>
    </row>
    <row r="109">
      <c r="A109" s="136"/>
      <c r="B109" s="137"/>
      <c r="C109" s="138" t="s">
        <v>448</v>
      </c>
      <c r="D109" s="138" t="s">
        <v>449</v>
      </c>
      <c r="E109" s="165" t="s">
        <v>450</v>
      </c>
      <c r="F109" s="114">
        <f>if($E109=Dropdowns!$D95,Dropdowns!$D$1,if($E109=Dropdowns!$E95,Dropdowns!$E$1,if($E109=Dropdowns!$F95,Dropdowns!$F$1,if($E109=Dropdowns!$G95,Dropdowns!$G$1,"N/A"))))</f>
        <v>3</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844</v>
      </c>
      <c r="F111" s="114">
        <f>if($E111=Dropdowns!$D97,Dropdowns!$D$1,if($E111=Dropdowns!$E97,Dropdowns!$E$1,if($E111=Dropdowns!$F97,Dropdowns!$F$1,if($E111=Dropdowns!$G97,Dropdowns!$G$1,"N/A"))))</f>
        <v>3</v>
      </c>
    </row>
    <row r="112">
      <c r="A112" s="136"/>
      <c r="B112" s="137"/>
      <c r="C112" s="138" t="s">
        <v>457</v>
      </c>
      <c r="D112" s="140" t="s">
        <v>458</v>
      </c>
      <c r="E112" s="165"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sum(F114:F118)/Dropdowns!H100</f>
        <v>0.8</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469</v>
      </c>
      <c r="F116" s="114">
        <f>if($E116=Dropdowns!$D102,Dropdowns!$D$1,if($E116=Dropdowns!$E102,Dropdowns!$E$1,if($E116=Dropdowns!$F102,Dropdowns!$F$1,if($E116=Dropdowns!$G102,Dropdowns!$G$1,"N/A"))))</f>
        <v>3</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0.9166666667</v>
      </c>
      <c r="B120" s="137" t="s">
        <v>476</v>
      </c>
      <c r="C120" s="138" t="s">
        <v>477</v>
      </c>
      <c r="D120" s="138" t="s">
        <v>478</v>
      </c>
      <c r="E120" s="165" t="s">
        <v>1002</v>
      </c>
      <c r="F120" s="114">
        <f>if($E120=Dropdowns!$D106,Dropdowns!$D$1,if($E120=Dropdowns!$E106,Dropdowns!$E$1,if($E120=Dropdowns!$F106,Dropdowns!$F$1,if($E120=Dropdowns!$G106,Dropdowns!$G$1,"N/A"))))</f>
        <v>3</v>
      </c>
    </row>
    <row r="121">
      <c r="A121" s="136" t="str">
        <f>IFS($A120&gt;=0.81, "Best", $A120&gt;=0.61, "Good", $A120&gt;=0.41, "Average", $A120&gt;=0.21, "Fair", TRUE, "Poor")</f>
        <v>Best</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485</v>
      </c>
      <c r="F122" s="114">
        <f>if($E122=Dropdowns!$D108,Dropdowns!$D$1,if($E122=Dropdowns!$E108,Dropdowns!$E$1,if($E122=Dropdowns!$F108,Dropdowns!$F$1,if($E122=Dropdowns!$G108,Dropdowns!$G$1,"N/A"))))</f>
        <v>3</v>
      </c>
    </row>
    <row r="123">
      <c r="A123" s="136"/>
      <c r="B123" s="137"/>
      <c r="C123" s="138" t="s">
        <v>486</v>
      </c>
      <c r="D123" s="138" t="s">
        <v>487</v>
      </c>
      <c r="E123" s="165" t="s">
        <v>488</v>
      </c>
      <c r="F123" s="114">
        <f>if($E123=Dropdowns!$D109,Dropdowns!$D$1,if($E123=Dropdowns!$E109,Dropdowns!$E$1,if($E123=Dropdowns!$F109,Dropdowns!$F$1,if($E123=Dropdowns!$G109,Dropdowns!$G$1,"N/A"))))</f>
        <v>2</v>
      </c>
    </row>
    <row r="124">
      <c r="A124" s="136"/>
      <c r="B124" s="137"/>
      <c r="C124" s="138" t="s">
        <v>489</v>
      </c>
      <c r="D124" s="138" t="s">
        <v>490</v>
      </c>
      <c r="E124" s="165" t="s">
        <v>491</v>
      </c>
      <c r="F124" s="114">
        <f>if($E124=Dropdowns!$D110,Dropdowns!$D$1,if($E124=Dropdowns!$E110,Dropdowns!$E$1,if($E124=Dropdowns!$F110,Dropdowns!$F$1,if($E124=Dropdowns!$G110,Dropdowns!$G$1,"N/A"))))</f>
        <v>3</v>
      </c>
    </row>
    <row r="125">
      <c r="A125" s="136"/>
      <c r="B125" s="137"/>
      <c r="C125" s="140" t="s">
        <v>492</v>
      </c>
      <c r="D125" s="138" t="s">
        <v>493</v>
      </c>
      <c r="E125" s="165" t="s">
        <v>494</v>
      </c>
      <c r="F125" s="114">
        <f>if($E125=Dropdowns!$D111,Dropdowns!$D$1,if($E125=Dropdowns!$E111,Dropdowns!$E$1,if($E125=Dropdowns!$F111,Dropdowns!$F$1,if($E125=Dropdowns!$G111,Dropdowns!$G$1,"N/A"))))</f>
        <v>3</v>
      </c>
    </row>
    <row r="126">
      <c r="A126" s="136"/>
      <c r="B126" s="137"/>
      <c r="C126" s="138" t="s">
        <v>495</v>
      </c>
      <c r="D126" s="138" t="s">
        <v>496</v>
      </c>
      <c r="E126" s="165" t="s">
        <v>497</v>
      </c>
      <c r="F126" s="114">
        <f>if($E126=Dropdowns!$D112,Dropdowns!$D$1,if($E126=Dropdowns!$E112,Dropdowns!$E$1,if($E126=Dropdowns!$F112,Dropdowns!$F$1,if($E126=Dropdowns!$G112,Dropdowns!$G$1,"N/A"))))</f>
        <v>3</v>
      </c>
    </row>
    <row r="127">
      <c r="A127" s="136"/>
      <c r="B127" s="137"/>
      <c r="C127" s="138" t="s">
        <v>498</v>
      </c>
      <c r="D127" s="138" t="s">
        <v>499</v>
      </c>
      <c r="E127" s="165" t="s">
        <v>500</v>
      </c>
      <c r="F127" s="114">
        <f>if($E127=Dropdowns!$D113,Dropdowns!$D$1,if($E127=Dropdowns!$E113,Dropdowns!$E$1,if($E127=Dropdowns!$F113,Dropdowns!$F$1,if($E127=Dropdowns!$G113,Dropdowns!$G$1,"N/A"))))</f>
        <v>3</v>
      </c>
    </row>
    <row r="128">
      <c r="A128" s="136"/>
      <c r="B128" s="137"/>
      <c r="C128" s="138" t="s">
        <v>501</v>
      </c>
      <c r="D128" s="138" t="s">
        <v>502</v>
      </c>
      <c r="E128" s="165" t="s">
        <v>503</v>
      </c>
      <c r="F128" s="114">
        <f>if($E128=Dropdowns!$D114,Dropdowns!$D$1,if($E128=Dropdowns!$E114,Dropdowns!$E$1,if($E128=Dropdowns!$F114,Dropdowns!$F$1,if($E128=Dropdowns!$G114,Dropdowns!$G$1,"N/A"))))</f>
        <v>3</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509</v>
      </c>
      <c r="F130" s="114">
        <f>if($E130=Dropdowns!$D116,Dropdowns!$D$1,if($E130=Dropdowns!$E116,Dropdowns!$E$1,if($E130=Dropdowns!$F116,Dropdowns!$F$1,if($E130=Dropdowns!$G116,Dropdowns!$G$1,"N/A"))))</f>
        <v>3</v>
      </c>
    </row>
    <row r="131">
      <c r="A131" s="136"/>
      <c r="B131" s="137"/>
      <c r="C131" s="138" t="s">
        <v>510</v>
      </c>
      <c r="D131" s="138" t="s">
        <v>511</v>
      </c>
      <c r="E131" s="165" t="s">
        <v>512</v>
      </c>
      <c r="F131" s="114">
        <f>if($E131=Dropdowns!$D117,Dropdowns!$D$1,if($E131=Dropdowns!$E117,Dropdowns!$E$1,if($E131=Dropdowns!$F117,Dropdowns!$F$1,if($E131=Dropdowns!$G117,Dropdowns!$G$1,"N/A"))))</f>
        <v>3</v>
      </c>
    </row>
    <row r="132">
      <c r="A132" s="142"/>
      <c r="B132" s="143"/>
      <c r="C132" s="144"/>
      <c r="D132" s="145"/>
      <c r="E132" s="166"/>
      <c r="F132" s="147"/>
    </row>
    <row r="133">
      <c r="A133" s="136">
        <f>sum(F133:F144)/Dropdowns!H119</f>
        <v>0.7222222222</v>
      </c>
      <c r="B133" s="137" t="s">
        <v>513</v>
      </c>
      <c r="C133" s="138" t="s">
        <v>514</v>
      </c>
      <c r="D133" s="138" t="s">
        <v>515</v>
      </c>
      <c r="E133" s="165" t="s">
        <v>869</v>
      </c>
      <c r="F133" s="114">
        <f>if($E133=Dropdowns!$D119,Dropdowns!$D$1,if($E133=Dropdowns!$E119,Dropdowns!$E$1,if($E133=Dropdowns!$F119,Dropdowns!$F$1,if($E133=Dropdowns!$G119,Dropdowns!$G$1,"N/A"))))</f>
        <v>3</v>
      </c>
    </row>
    <row r="134">
      <c r="A134" s="136" t="str">
        <f>IFS($A133&gt;=0.81, "Best", $A133&gt;=0.61, "Good", $A133&gt;=0.41, "Average", $A133&gt;=0.21, "Fair", TRUE, "Poor")</f>
        <v>Good</v>
      </c>
      <c r="B134" s="137"/>
      <c r="C134" s="138" t="s">
        <v>517</v>
      </c>
      <c r="D134" s="138" t="s">
        <v>518</v>
      </c>
      <c r="E134" s="165" t="s">
        <v>1018</v>
      </c>
      <c r="F134" s="114">
        <f>if($E134=Dropdowns!$D120,Dropdowns!$D$1,if($E134=Dropdowns!$E120,Dropdowns!$E$1,if($E134=Dropdowns!$F120,Dropdowns!$F$1,if($E134=Dropdowns!$G120,Dropdowns!$G$1,"N/A"))))</f>
        <v>3</v>
      </c>
    </row>
    <row r="135">
      <c r="A135" s="136"/>
      <c r="B135" s="137"/>
      <c r="C135" s="138" t="s">
        <v>520</v>
      </c>
      <c r="D135" s="138" t="s">
        <v>521</v>
      </c>
      <c r="E135" s="165" t="s">
        <v>724</v>
      </c>
      <c r="F135" s="114">
        <f>if($E135=Dropdowns!$D121,Dropdowns!$D$1,if($E135=Dropdowns!$E121,Dropdowns!$E$1,if($E135=Dropdowns!$F121,Dropdowns!$F$1,if($E135=Dropdowns!$G121,Dropdowns!$G$1,"N/A"))))</f>
        <v>2</v>
      </c>
    </row>
    <row r="136">
      <c r="A136" s="136"/>
      <c r="B136" s="137"/>
      <c r="C136" s="138" t="s">
        <v>523</v>
      </c>
      <c r="D136" s="138" t="s">
        <v>524</v>
      </c>
      <c r="E136" s="165" t="s">
        <v>1019</v>
      </c>
      <c r="F136" s="114">
        <f>if($E136=Dropdowns!$D122,Dropdowns!$D$1,if($E136=Dropdowns!$E122,Dropdowns!$E$1,if($E136=Dropdowns!$F122,Dropdowns!$F$1,if($E136=Dropdowns!$G122,Dropdowns!$G$1,"N/A"))))</f>
        <v>1</v>
      </c>
    </row>
    <row r="137">
      <c r="A137" s="136"/>
      <c r="B137" s="137"/>
      <c r="C137" s="138" t="s">
        <v>526</v>
      </c>
      <c r="D137" s="138" t="s">
        <v>527</v>
      </c>
      <c r="E137" s="165" t="s">
        <v>528</v>
      </c>
      <c r="F137" s="114">
        <f>if($E137=Dropdowns!$D123,Dropdowns!$D$1,if($E137=Dropdowns!$E123,Dropdowns!$E$1,if($E137=Dropdowns!$F123,Dropdowns!$F$1,if($E137=Dropdowns!$G123,Dropdowns!$G$1,"N/A"))))</f>
        <v>3</v>
      </c>
    </row>
    <row r="138">
      <c r="A138" s="136"/>
      <c r="B138" s="137"/>
      <c r="C138" s="140" t="s">
        <v>529</v>
      </c>
      <c r="D138" s="138" t="s">
        <v>530</v>
      </c>
      <c r="E138" s="165" t="s">
        <v>727</v>
      </c>
      <c r="F138" s="114">
        <f>if($E138=Dropdowns!$D124,Dropdowns!$D$1,if($E138=Dropdowns!$E124,Dropdowns!$E$1,if($E138=Dropdowns!$F124,Dropdowns!$F$1,if($E138=Dropdowns!$G124,Dropdowns!$G$1,"N/A"))))</f>
        <v>2</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537</v>
      </c>
      <c r="F140" s="114">
        <f>if($E140=Dropdowns!$D126,Dropdowns!$D$1,if($E140=Dropdowns!$E126,Dropdowns!$E$1,if($E140=Dropdowns!$F126,Dropdowns!$F$1,if($E140=Dropdowns!$G126,Dropdowns!$G$1,"N/A"))))</f>
        <v>2</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546</v>
      </c>
      <c r="F143" s="114">
        <f>if($E143=Dropdowns!$D129,Dropdowns!$D$1,if($E143=Dropdowns!$E129,Dropdowns!$E$1,if($E143=Dropdowns!$F129,Dropdowns!$F$1,if($E143=Dropdowns!$G129,Dropdowns!$G$1,"N/A"))))</f>
        <v>2</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0.6666666667</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Good</v>
      </c>
      <c r="B147" s="137"/>
      <c r="C147" s="138" t="s">
        <v>554</v>
      </c>
      <c r="D147" s="138" t="s">
        <v>555</v>
      </c>
      <c r="E147" s="165" t="s">
        <v>902</v>
      </c>
      <c r="F147" s="114">
        <f>if($E147=Dropdowns!$D133,Dropdowns!$D$1,if($E147=Dropdowns!$E133,Dropdowns!$E$1,if($E147=Dropdowns!$F133,Dropdowns!$F$1,if($E147=Dropdowns!$G133,Dropdowns!$G$1,"N/A"))))</f>
        <v>2</v>
      </c>
    </row>
    <row r="148">
      <c r="A148" s="136"/>
      <c r="B148" s="137"/>
      <c r="C148" s="138" t="s">
        <v>557</v>
      </c>
      <c r="D148" s="138" t="s">
        <v>558</v>
      </c>
      <c r="E148" s="165" t="s">
        <v>929</v>
      </c>
      <c r="F148" s="114">
        <f>if($E148=Dropdowns!$D134,Dropdowns!$D$1,if($E148=Dropdowns!$E134,Dropdowns!$E$1,if($E148=Dropdowns!$F134,Dropdowns!$F$1,if($E148=Dropdowns!$G134,Dropdowns!$G$1,"N/A"))))</f>
        <v>2</v>
      </c>
    </row>
    <row r="149">
      <c r="A149" s="136"/>
      <c r="B149" s="137"/>
      <c r="C149" s="140" t="s">
        <v>560</v>
      </c>
      <c r="D149" s="138" t="s">
        <v>561</v>
      </c>
      <c r="E149" s="165" t="s">
        <v>562</v>
      </c>
      <c r="F149" s="114">
        <f>if($E149=Dropdowns!$D135,Dropdowns!$D$1,if($E149=Dropdowns!$E135,Dropdowns!$E$1,if($E149=Dropdowns!$F135,Dropdowns!$F$1,if($E149=Dropdowns!$G135,Dropdowns!$G$1,"N/A"))))</f>
        <v>1</v>
      </c>
    </row>
    <row r="150">
      <c r="A150" s="136"/>
      <c r="B150" s="137"/>
      <c r="C150" s="138" t="s">
        <v>563</v>
      </c>
      <c r="D150" s="138" t="s">
        <v>564</v>
      </c>
      <c r="E150" s="165" t="s">
        <v>969</v>
      </c>
      <c r="F150" s="114">
        <f>if($E150=Dropdowns!$D136,Dropdowns!$D$1,if($E150=Dropdowns!$E136,Dropdowns!$E$1,if($E150=Dropdowns!$F136,Dropdowns!$F$1,if($E150=Dropdowns!$G136,Dropdowns!$G$1,"N/A"))))</f>
        <v>2</v>
      </c>
    </row>
    <row r="151">
      <c r="A151" s="136"/>
      <c r="B151" s="137"/>
      <c r="C151" s="138" t="s">
        <v>566</v>
      </c>
      <c r="D151" s="138" t="s">
        <v>567</v>
      </c>
      <c r="E151" s="165" t="s">
        <v>729</v>
      </c>
      <c r="F151" s="114">
        <f>if($E151=Dropdowns!$D137,Dropdowns!$D$1,if($E151=Dropdowns!$E137,Dropdowns!$E$1,if($E151=Dropdowns!$F137,Dropdowns!$F$1,if($E151=Dropdowns!$G137,Dropdowns!$G$1,"N/A"))))</f>
        <v>2</v>
      </c>
    </row>
    <row r="152">
      <c r="A152" s="136"/>
      <c r="B152" s="137"/>
      <c r="C152" s="138" t="s">
        <v>569</v>
      </c>
      <c r="D152" s="138" t="s">
        <v>570</v>
      </c>
      <c r="E152" s="165" t="s">
        <v>905</v>
      </c>
      <c r="F152" s="114">
        <f>if($E152=Dropdowns!$D138,Dropdowns!$D$1,if($E152=Dropdowns!$E138,Dropdowns!$E$1,if($E152=Dropdowns!$F138,Dropdowns!$F$1,if($E152=Dropdowns!$G138,Dropdowns!$G$1,"N/A"))))</f>
        <v>2</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772</v>
      </c>
      <c r="F154" s="114">
        <f>if($E154=Dropdowns!$D140,Dropdowns!$D$1,if($E154=Dropdowns!$E140,Dropdowns!$E$1,if($E154=Dropdowns!$F140,Dropdowns!$F$1,if($E154=Dropdowns!$G140,Dropdowns!$G$1,"N/A"))))</f>
        <v>2</v>
      </c>
    </row>
    <row r="155">
      <c r="A155" s="136"/>
      <c r="B155" s="137"/>
      <c r="C155" s="138" t="s">
        <v>578</v>
      </c>
      <c r="D155" s="138" t="s">
        <v>579</v>
      </c>
      <c r="E155" s="165" t="s">
        <v>817</v>
      </c>
      <c r="F155" s="114">
        <f>if($E155=Dropdowns!$D141,Dropdowns!$D$1,if($E155=Dropdowns!$E141,Dropdowns!$E$1,if($E155=Dropdowns!$F141,Dropdowns!$F$1,if($E155=Dropdowns!$G141,Dropdowns!$G$1,"N/A"))))</f>
        <v>2</v>
      </c>
    </row>
    <row r="156">
      <c r="A156" s="136"/>
      <c r="B156" s="137"/>
      <c r="C156" s="138" t="s">
        <v>581</v>
      </c>
      <c r="D156" s="138" t="s">
        <v>582</v>
      </c>
      <c r="E156" s="165" t="s">
        <v>583</v>
      </c>
      <c r="F156" s="114">
        <f>if($E156=Dropdowns!$D142,Dropdowns!$D$1,if($E156=Dropdowns!$E142,Dropdowns!$E$1,if($E156=Dropdowns!$F142,Dropdowns!$F$1,if($E156=Dropdowns!$G142,Dropdowns!$G$1,"N/A"))))</f>
        <v>3</v>
      </c>
    </row>
    <row r="157">
      <c r="A157" s="136"/>
      <c r="B157" s="137"/>
      <c r="C157" s="138" t="s">
        <v>584</v>
      </c>
      <c r="D157" s="138" t="s">
        <v>585</v>
      </c>
      <c r="E157" s="165" t="s">
        <v>819</v>
      </c>
      <c r="F157" s="114">
        <f>if($E157=Dropdowns!$D143,Dropdowns!$D$1,if($E157=Dropdowns!$E143,Dropdowns!$E$1,if($E157=Dropdowns!$F143,Dropdowns!$F$1,if($E157=Dropdowns!$G143,Dropdowns!$G$1,"N/A"))))</f>
        <v>2</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0.8076923077</v>
      </c>
      <c r="B160" s="137" t="s">
        <v>590</v>
      </c>
      <c r="C160" s="138" t="s">
        <v>591</v>
      </c>
      <c r="D160" s="138" t="s">
        <v>592</v>
      </c>
      <c r="E160" s="165" t="s">
        <v>593</v>
      </c>
      <c r="F160" s="114">
        <f>if($E160=Dropdowns!$D146,Dropdowns!$D$1,if($E160=Dropdowns!$E146,Dropdowns!$E$1,if($E160=Dropdowns!$F146,Dropdowns!$F$1,if($E160=Dropdowns!$G146,Dropdowns!$G$1,"N/A"))))</f>
        <v>3</v>
      </c>
    </row>
    <row r="161">
      <c r="A161" s="136" t="str">
        <f>IFS($A160&gt;=0.81, "Best", $A160&gt;=0.61, "Good", $A160&gt;=0.41, "Average", $A160&gt;=0.21, "Fair", TRUE, "Poor")</f>
        <v>Good</v>
      </c>
      <c r="B161" s="137"/>
      <c r="C161" s="138" t="s">
        <v>594</v>
      </c>
      <c r="D161" s="138" t="s">
        <v>595</v>
      </c>
      <c r="E161" s="165" t="s">
        <v>596</v>
      </c>
      <c r="F161" s="114">
        <f>if($E161=Dropdowns!$D147,Dropdowns!$D$1,if($E161=Dropdowns!$E147,Dropdowns!$E$1,if($E161=Dropdowns!$F147,Dropdowns!$F$1,if($E161=Dropdowns!$G147,Dropdowns!$G$1,"N/A"))))</f>
        <v>3</v>
      </c>
    </row>
    <row r="162">
      <c r="A162" s="136"/>
      <c r="B162" s="137"/>
      <c r="C162" s="138" t="s">
        <v>597</v>
      </c>
      <c r="D162" s="138" t="s">
        <v>598</v>
      </c>
      <c r="E162" s="165" t="s">
        <v>599</v>
      </c>
      <c r="F162" s="114">
        <f>if($E162=Dropdowns!$D148,Dropdowns!$D$1,if($E162=Dropdowns!$E148,Dropdowns!$E$1,if($E162=Dropdowns!$F148,Dropdowns!$F$1,if($E162=Dropdowns!$G148,Dropdowns!$G$1,"N/A"))))</f>
        <v>1</v>
      </c>
    </row>
    <row r="163">
      <c r="A163" s="136"/>
      <c r="B163" s="137"/>
      <c r="C163" s="138" t="s">
        <v>600</v>
      </c>
      <c r="D163" s="138" t="s">
        <v>601</v>
      </c>
      <c r="E163" s="165" t="s">
        <v>733</v>
      </c>
      <c r="F163" s="114">
        <f>if($E163=Dropdowns!$D149,Dropdowns!$D$1,if($E163=Dropdowns!$E149,Dropdowns!$E$1,if($E163=Dropdowns!$F149,Dropdowns!$F$1,if($E163=Dropdowns!$G149,Dropdowns!$G$1,"N/A"))))</f>
        <v>2</v>
      </c>
    </row>
    <row r="164">
      <c r="A164" s="136"/>
      <c r="B164" s="137"/>
      <c r="C164" s="138" t="s">
        <v>603</v>
      </c>
      <c r="D164" s="138" t="s">
        <v>604</v>
      </c>
      <c r="E164" s="165" t="s">
        <v>734</v>
      </c>
      <c r="F164" s="114">
        <f>if($E164=Dropdowns!$D150,Dropdowns!$D$1,if($E164=Dropdowns!$E150,Dropdowns!$E$1,if($E164=Dropdowns!$F150,Dropdowns!$F$1,if($E164=Dropdowns!$G150,Dropdowns!$G$1,"N/A"))))</f>
        <v>2</v>
      </c>
    </row>
    <row r="165">
      <c r="A165" s="136"/>
      <c r="B165" s="137"/>
      <c r="C165" s="138" t="s">
        <v>606</v>
      </c>
      <c r="D165" s="138" t="s">
        <v>607</v>
      </c>
      <c r="E165" s="165" t="s">
        <v>931</v>
      </c>
      <c r="F165" s="114">
        <f>if($E165=Dropdowns!$D151,Dropdowns!$D$1,if($E165=Dropdowns!$E151,Dropdowns!$E$1,if($E165=Dropdowns!$F151,Dropdowns!$F$1,if($E165=Dropdowns!$G151,Dropdowns!$G$1,"N/A"))))</f>
        <v>1</v>
      </c>
    </row>
    <row r="166">
      <c r="A166" s="136"/>
      <c r="B166" s="137"/>
      <c r="C166" s="138" t="s">
        <v>609</v>
      </c>
      <c r="D166" s="138" t="s">
        <v>610</v>
      </c>
      <c r="E166" s="165" t="s">
        <v>777</v>
      </c>
      <c r="F166" s="114">
        <f>if($E166=Dropdowns!$D152,Dropdowns!$D$1,if($E166=Dropdowns!$E152,Dropdowns!$E$1,if($E166=Dropdowns!$F152,Dropdowns!$F$1,if($E166=Dropdowns!$G152,Dropdowns!$G$1,"N/A"))))</f>
        <v>2</v>
      </c>
    </row>
    <row r="167">
      <c r="A167" s="136"/>
      <c r="B167" s="137"/>
      <c r="C167" s="138" t="s">
        <v>612</v>
      </c>
      <c r="D167" s="138" t="s">
        <v>613</v>
      </c>
      <c r="E167" s="165" t="s">
        <v>820</v>
      </c>
      <c r="F167" s="114">
        <f>if($E167=Dropdowns!$D153,Dropdowns!$D$1,if($E167=Dropdowns!$E153,Dropdowns!$E$1,if($E167=Dropdowns!$F153,Dropdowns!$F$1,if($E167=Dropdowns!$G153,Dropdowns!$G$1,"N/A"))))</f>
        <v>2</v>
      </c>
    </row>
    <row r="168">
      <c r="A168" s="136"/>
      <c r="B168" s="137"/>
      <c r="C168" s="138" t="s">
        <v>615</v>
      </c>
      <c r="D168" s="138" t="s">
        <v>616</v>
      </c>
      <c r="E168" s="165" t="s">
        <v>849</v>
      </c>
      <c r="F168" s="114">
        <f>if($E168=Dropdowns!$D154,Dropdowns!$D$1,if($E168=Dropdowns!$E154,Dropdowns!$E$1,if($E168=Dropdowns!$F154,Dropdowns!$F$1,if($E168=Dropdowns!$G154,Dropdowns!$G$1,"N/A"))))</f>
        <v>2</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876</v>
      </c>
      <c r="F171" s="114">
        <f>if($E171=Dropdowns!$D157,Dropdowns!$D$1,if($E171=Dropdowns!$E157,Dropdowns!$E$1,if($E171=Dropdowns!$F157,Dropdowns!$F$1,if($E171=Dropdowns!$G157,Dropdowns!$G$1,"N/A"))))</f>
        <v>3</v>
      </c>
    </row>
    <row r="172">
      <c r="A172" s="136"/>
      <c r="B172" s="137"/>
      <c r="C172" s="138" t="s">
        <v>627</v>
      </c>
      <c r="D172" s="138" t="s">
        <v>628</v>
      </c>
      <c r="E172" s="165" t="s">
        <v>908</v>
      </c>
      <c r="F172" s="114">
        <f>if($E172=Dropdowns!$D158,Dropdowns!$D$1,if($E172=Dropdowns!$E158,Dropdowns!$E$1,if($E172=Dropdowns!$F158,Dropdowns!$F$1,if($E172=Dropdowns!$G158,Dropdowns!$G$1,"N/A"))))</f>
        <v>3</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1053</v>
      </c>
      <c r="F176" s="114">
        <f>if($E176=Dropdowns!$D162,Dropdowns!$D$1,if($E176=Dropdowns!$E162,Dropdowns!$E$1,if($E176=Dropdowns!$F162,Dropdowns!$F$1,if($E176=Dropdowns!$G162,Dropdowns!$G$1,"N/A"))))</f>
        <v>3</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647</v>
      </c>
      <c r="F178" s="114">
        <f>if($E178=Dropdowns!$D164,Dropdowns!$D$1,if($E178=Dropdowns!$E164,Dropdowns!$E$1,if($E178=Dropdowns!$F164,Dropdowns!$F$1,if($E178=Dropdowns!$G164,Dropdowns!$G$1,"N/A"))))</f>
        <v>3</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653</v>
      </c>
      <c r="F180" s="114">
        <f>if($E180=Dropdowns!$D166,Dropdowns!$D$1,if($E180=Dropdowns!$E166,Dropdowns!$E$1,if($E180=Dropdowns!$F166,Dropdowns!$F$1,if($E180=Dropdowns!$G166,Dropdowns!$G$1,"N/A"))))</f>
        <v>3</v>
      </c>
    </row>
    <row r="181">
      <c r="A181" s="136"/>
      <c r="B181" s="137"/>
      <c r="C181" s="138" t="s">
        <v>654</v>
      </c>
      <c r="D181" s="138" t="s">
        <v>655</v>
      </c>
      <c r="E181" s="165" t="s">
        <v>656</v>
      </c>
      <c r="F181" s="114">
        <f>if($E181=Dropdowns!$D167,Dropdowns!$D$1,if($E181=Dropdowns!$E167,Dropdowns!$E$1,if($E181=Dropdowns!$F167,Dropdowns!$F$1,if($E181=Dropdowns!$G167,Dropdowns!$G$1,"N/A"))))</f>
        <v>3</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662</v>
      </c>
      <c r="F183" s="114">
        <f>if($E183=Dropdowns!$D169,Dropdowns!$D$1,if($E183=Dropdowns!$E169,Dropdowns!$E$1,if($E183=Dropdowns!$F169,Dropdowns!$F$1,if($E183=Dropdowns!$G169,Dropdowns!$G$1,"N/A"))))</f>
        <v>3</v>
      </c>
    </row>
    <row r="184">
      <c r="A184" s="136"/>
      <c r="B184" s="137"/>
      <c r="C184" s="138" t="s">
        <v>663</v>
      </c>
      <c r="D184" s="138" t="s">
        <v>664</v>
      </c>
      <c r="E184" s="165" t="s">
        <v>665</v>
      </c>
      <c r="F184" s="114">
        <f>if($E184=Dropdowns!$D170,Dropdowns!$D$1,if($E184=Dropdowns!$E170,Dropdowns!$E$1,if($E184=Dropdowns!$F170,Dropdowns!$F$1,if($E184=Dropdowns!$G170,Dropdowns!$G$1,"N/A"))))</f>
        <v>3</v>
      </c>
    </row>
    <row r="185">
      <c r="A185" s="136"/>
      <c r="B185" s="137"/>
      <c r="C185" s="138" t="s">
        <v>666</v>
      </c>
      <c r="D185" s="138" t="s">
        <v>667</v>
      </c>
      <c r="E185" s="165" t="s">
        <v>822</v>
      </c>
      <c r="F185" s="114">
        <f>if($E185=Dropdowns!$D171,Dropdowns!$D$1,if($E185=Dropdowns!$E171,Dropdowns!$E$1,if($E185=Dropdowns!$F171,Dropdowns!$F$1,if($E185=Dropdowns!$G171,Dropdowns!$G$1,"N/A"))))</f>
        <v>3</v>
      </c>
    </row>
    <row r="186">
      <c r="A186" s="113"/>
      <c r="B186" s="129"/>
      <c r="C186" s="130"/>
      <c r="D186" s="151"/>
      <c r="E186" s="131"/>
      <c r="F186" s="114"/>
    </row>
    <row r="187">
      <c r="A187" s="152" t="s">
        <v>669</v>
      </c>
      <c r="F187" s="114"/>
    </row>
    <row r="188">
      <c r="A188" s="170" t="s">
        <v>1143</v>
      </c>
      <c r="B188" s="138"/>
      <c r="C188" s="130"/>
      <c r="D188" s="154" t="s">
        <v>671</v>
      </c>
      <c r="E188" s="131"/>
      <c r="F188" s="114"/>
    </row>
    <row r="189">
      <c r="A189" s="170" t="s">
        <v>1144</v>
      </c>
      <c r="B189" s="138"/>
      <c r="C189" s="155"/>
      <c r="D189" s="154" t="s">
        <v>673</v>
      </c>
      <c r="E189" s="131"/>
      <c r="F189" s="114"/>
    </row>
    <row r="190">
      <c r="A190" s="170" t="s">
        <v>1145</v>
      </c>
      <c r="B190" s="138"/>
      <c r="C190" s="130"/>
      <c r="D190" s="156" t="s">
        <v>675</v>
      </c>
      <c r="E190" s="131"/>
      <c r="F190" s="114"/>
    </row>
    <row r="191">
      <c r="A191" s="170" t="s">
        <v>1146</v>
      </c>
      <c r="B191" s="138"/>
      <c r="C191" s="130"/>
      <c r="D191" s="154" t="s">
        <v>677</v>
      </c>
      <c r="E191" s="131"/>
      <c r="F191" s="114"/>
    </row>
    <row r="192">
      <c r="A192" s="170" t="s">
        <v>1147</v>
      </c>
      <c r="B192" s="138"/>
      <c r="C192" s="130"/>
      <c r="D192" s="154" t="s">
        <v>679</v>
      </c>
      <c r="E192" s="131"/>
      <c r="F192" s="114"/>
    </row>
    <row r="193">
      <c r="A193" s="170" t="s">
        <v>1148</v>
      </c>
      <c r="B193" s="129"/>
      <c r="C193" s="155"/>
      <c r="D193" s="151"/>
      <c r="E193" s="131"/>
      <c r="F193" s="114"/>
    </row>
    <row r="194">
      <c r="A194" s="170" t="s">
        <v>1149</v>
      </c>
      <c r="B194" s="129"/>
      <c r="C194" s="155"/>
      <c r="D194" s="151"/>
      <c r="E194" s="131"/>
      <c r="F194" s="114"/>
    </row>
    <row r="195">
      <c r="A195" s="157"/>
      <c r="B195" s="129"/>
      <c r="C195" s="155"/>
      <c r="D195" s="151"/>
      <c r="E195" s="131"/>
      <c r="F195" s="114"/>
    </row>
    <row r="196">
      <c r="A196" s="157" t="s">
        <v>63</v>
      </c>
      <c r="B196" s="158" t="s">
        <v>680</v>
      </c>
      <c r="C196" s="155"/>
      <c r="D196" s="151"/>
      <c r="E196" s="131"/>
      <c r="F196" s="114"/>
    </row>
    <row r="197">
      <c r="A197" s="157" t="s">
        <v>681</v>
      </c>
      <c r="B197" s="159" t="s">
        <v>682</v>
      </c>
      <c r="F197" s="114"/>
    </row>
    <row r="198">
      <c r="A198" s="157"/>
      <c r="B198" s="129"/>
      <c r="C198" s="155"/>
      <c r="D198" s="151"/>
      <c r="E198" s="131"/>
      <c r="F198" s="114"/>
    </row>
    <row r="199">
      <c r="A199" s="157"/>
      <c r="B199" s="129"/>
      <c r="C199" s="155"/>
      <c r="D199" s="151"/>
      <c r="E199" s="131"/>
      <c r="F199" s="114"/>
    </row>
  </sheetData>
  <mergeCells count="15">
    <mergeCell ref="C8:D8"/>
    <mergeCell ref="C9:D9"/>
    <mergeCell ref="C10:D10"/>
    <mergeCell ref="A11:E11"/>
    <mergeCell ref="A12:E12"/>
    <mergeCell ref="A13:E13"/>
    <mergeCell ref="A187:E187"/>
    <mergeCell ref="B197:E197"/>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3" priority="11" operator="between">
      <formula>"101%"</formula>
      <formula>"66%"</formula>
    </cfRule>
  </conditionalFormatting>
  <conditionalFormatting sqref="B5:B6">
    <cfRule type="cellIs" dxfId="5" priority="12" operator="between">
      <formula>"67%"</formula>
      <formula>"32%"</formula>
    </cfRule>
  </conditionalFormatting>
  <conditionalFormatting sqref="B5:B6">
    <cfRule type="cellIs" dxfId="7" priority="13" operator="lessThanOrEqual">
      <formula>"33%"</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B7:B10">
      <formula1>"✅ Yes,🚫 No,⚠️ Under 18 With Parent Consent Only,🟠 With caution,⚠️ With caution, Parent consent for under 13,⚠️ With caution, Parent consent for 11-15,✅ Safe for 16+"</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A190"/>
    <hyperlink r:id="rId7" ref="D190"/>
    <hyperlink r:id="rId8" ref="A191"/>
    <hyperlink r:id="rId9" ref="D191"/>
    <hyperlink r:id="rId10" ref="A192"/>
    <hyperlink r:id="rId11" ref="D192"/>
    <hyperlink r:id="rId12" ref="A193"/>
    <hyperlink r:id="rId13" ref="A194"/>
    <hyperlink r:id="rId14" ref="B196"/>
  </hyperlinks>
  <drawing r:id="rId15"/>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A4335"/>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6.88"/>
    <col customWidth="1" min="2" max="2" width="21.25"/>
    <col customWidth="1" min="3" max="3" width="54.75"/>
    <col customWidth="1" min="4" max="7" width="19.0"/>
  </cols>
  <sheetData>
    <row r="1">
      <c r="A1" s="181" t="s">
        <v>176</v>
      </c>
      <c r="B1" s="181" t="s">
        <v>177</v>
      </c>
      <c r="C1" s="181" t="s">
        <v>178</v>
      </c>
      <c r="D1" s="182">
        <v>3.0</v>
      </c>
      <c r="E1" s="182">
        <v>1.0</v>
      </c>
      <c r="F1" s="182">
        <v>2.0</v>
      </c>
      <c r="G1" s="182">
        <v>0.0</v>
      </c>
      <c r="H1" s="183" t="s">
        <v>1150</v>
      </c>
      <c r="I1" s="183" t="s">
        <v>1151</v>
      </c>
      <c r="J1" s="184" t="s">
        <v>1152</v>
      </c>
      <c r="K1" s="184" t="s">
        <v>1153</v>
      </c>
      <c r="L1" s="183" t="s">
        <v>1154</v>
      </c>
      <c r="M1" s="185" t="s">
        <v>1155</v>
      </c>
      <c r="N1" s="186" t="s">
        <v>1156</v>
      </c>
      <c r="O1" s="184" t="s">
        <v>1157</v>
      </c>
    </row>
    <row r="2">
      <c r="A2" s="187" t="s">
        <v>1158</v>
      </c>
      <c r="B2" s="173" t="s">
        <v>181</v>
      </c>
      <c r="C2" s="173" t="s">
        <v>182</v>
      </c>
      <c r="D2" s="139" t="s">
        <v>183</v>
      </c>
      <c r="E2" s="139" t="s">
        <v>1159</v>
      </c>
      <c r="F2" s="173" t="s">
        <v>1160</v>
      </c>
      <c r="G2" s="173" t="s">
        <v>1161</v>
      </c>
      <c r="H2" s="188">
        <f>counta(B2:B4)*3</f>
        <v>9</v>
      </c>
      <c r="I2" s="188">
        <f>sum(H2:H1004)</f>
        <v>477</v>
      </c>
      <c r="J2" s="188">
        <f>counta(B2:B4)*3</f>
        <v>9</v>
      </c>
      <c r="K2" s="188">
        <f>sum(J2:J1004)</f>
        <v>402</v>
      </c>
      <c r="L2" s="189">
        <v>0.0</v>
      </c>
      <c r="M2" s="188">
        <f>sum(L2:L1004)</f>
        <v>102</v>
      </c>
      <c r="N2" s="189">
        <v>0.0</v>
      </c>
      <c r="O2" s="188">
        <f>sum(N2:N1004)</f>
        <v>84</v>
      </c>
    </row>
    <row r="3">
      <c r="A3" s="190"/>
      <c r="B3" s="173" t="s">
        <v>184</v>
      </c>
      <c r="C3" s="173" t="s">
        <v>185</v>
      </c>
      <c r="D3" s="139" t="s">
        <v>186</v>
      </c>
      <c r="E3" s="139" t="s">
        <v>1162</v>
      </c>
      <c r="F3" s="173" t="s">
        <v>749</v>
      </c>
      <c r="G3" s="173" t="s">
        <v>920</v>
      </c>
      <c r="H3" s="191"/>
      <c r="I3" s="191"/>
      <c r="J3" s="191"/>
      <c r="K3" s="191"/>
      <c r="L3" s="191"/>
      <c r="M3" s="191"/>
      <c r="N3" s="191"/>
      <c r="O3" s="191"/>
    </row>
    <row r="4">
      <c r="A4" s="190"/>
      <c r="B4" s="173" t="s">
        <v>187</v>
      </c>
      <c r="C4" s="173" t="s">
        <v>188</v>
      </c>
      <c r="D4" s="139" t="s">
        <v>189</v>
      </c>
      <c r="E4" s="139" t="s">
        <v>1163</v>
      </c>
      <c r="F4" s="173" t="s">
        <v>690</v>
      </c>
      <c r="G4" s="173" t="s">
        <v>921</v>
      </c>
      <c r="H4" s="191"/>
      <c r="I4" s="191"/>
      <c r="J4" s="191"/>
      <c r="K4" s="191"/>
      <c r="L4" s="191"/>
      <c r="M4" s="191"/>
      <c r="N4" s="191"/>
      <c r="O4" s="191"/>
    </row>
    <row r="5">
      <c r="A5" s="192"/>
      <c r="N5" s="192"/>
      <c r="O5" s="192"/>
    </row>
    <row r="6">
      <c r="A6" s="187" t="s">
        <v>190</v>
      </c>
      <c r="B6" s="173" t="s">
        <v>191</v>
      </c>
      <c r="C6" s="193" t="s">
        <v>192</v>
      </c>
      <c r="D6" s="173" t="s">
        <v>193</v>
      </c>
      <c r="E6" s="190"/>
      <c r="F6" s="173" t="s">
        <v>196</v>
      </c>
      <c r="G6" s="173" t="s">
        <v>1164</v>
      </c>
      <c r="H6" s="188">
        <f>(counta(B6:B21)*3)</f>
        <v>48</v>
      </c>
      <c r="I6" s="188"/>
      <c r="J6" s="188">
        <f>(counta(B6:B21)*3)-(counta(B16,B17,B20)*3)</f>
        <v>39</v>
      </c>
      <c r="K6" s="188"/>
      <c r="L6" s="188">
        <f>counta(B6,B16,B20)*3</f>
        <v>9</v>
      </c>
      <c r="M6" s="188"/>
      <c r="N6" s="188">
        <f>(counta(B6)*3)</f>
        <v>3</v>
      </c>
      <c r="O6" s="188"/>
    </row>
    <row r="7">
      <c r="A7" s="190"/>
      <c r="B7" s="173" t="s">
        <v>194</v>
      </c>
      <c r="C7" s="173" t="s">
        <v>195</v>
      </c>
      <c r="D7" s="173" t="s">
        <v>1165</v>
      </c>
      <c r="E7" s="190"/>
      <c r="F7" s="173" t="s">
        <v>196</v>
      </c>
      <c r="G7" s="173" t="s">
        <v>1166</v>
      </c>
      <c r="H7" s="191"/>
      <c r="I7" s="191"/>
      <c r="J7" s="191"/>
      <c r="K7" s="191"/>
      <c r="L7" s="191"/>
      <c r="M7" s="191"/>
      <c r="N7" s="191"/>
      <c r="O7" s="191"/>
    </row>
    <row r="8">
      <c r="A8" s="190"/>
      <c r="B8" s="173" t="s">
        <v>197</v>
      </c>
      <c r="C8" s="173" t="s">
        <v>198</v>
      </c>
      <c r="D8" s="173" t="s">
        <v>199</v>
      </c>
      <c r="E8" s="173" t="s">
        <v>1167</v>
      </c>
      <c r="F8" s="173" t="s">
        <v>793</v>
      </c>
      <c r="G8" s="173" t="s">
        <v>1168</v>
      </c>
      <c r="H8" s="191"/>
      <c r="I8" s="191"/>
      <c r="J8" s="191"/>
      <c r="K8" s="191"/>
      <c r="L8" s="191"/>
      <c r="M8" s="191"/>
      <c r="N8" s="191"/>
      <c r="O8" s="191"/>
    </row>
    <row r="9">
      <c r="A9" s="190"/>
      <c r="B9" s="173" t="s">
        <v>200</v>
      </c>
      <c r="C9" s="173" t="s">
        <v>201</v>
      </c>
      <c r="D9" s="173" t="s">
        <v>202</v>
      </c>
      <c r="E9" s="190"/>
      <c r="F9" s="173" t="s">
        <v>794</v>
      </c>
      <c r="G9" s="173" t="s">
        <v>1169</v>
      </c>
      <c r="H9" s="191"/>
      <c r="I9" s="191"/>
      <c r="J9" s="191"/>
      <c r="K9" s="191"/>
      <c r="L9" s="191"/>
      <c r="M9" s="191"/>
      <c r="N9" s="191"/>
      <c r="O9" s="191"/>
    </row>
    <row r="10">
      <c r="A10" s="190"/>
      <c r="B10" s="173" t="s">
        <v>203</v>
      </c>
      <c r="C10" s="173" t="s">
        <v>204</v>
      </c>
      <c r="D10" s="173" t="s">
        <v>205</v>
      </c>
      <c r="E10" s="173" t="s">
        <v>966</v>
      </c>
      <c r="F10" s="173" t="s">
        <v>750</v>
      </c>
      <c r="G10" s="173" t="s">
        <v>1016</v>
      </c>
      <c r="H10" s="191"/>
      <c r="I10" s="191"/>
      <c r="J10" s="191"/>
      <c r="K10" s="191"/>
      <c r="L10" s="191"/>
      <c r="M10" s="191"/>
      <c r="N10" s="191"/>
      <c r="O10" s="191"/>
    </row>
    <row r="11">
      <c r="A11" s="190"/>
      <c r="B11" s="173" t="s">
        <v>206</v>
      </c>
      <c r="C11" s="173" t="s">
        <v>207</v>
      </c>
      <c r="D11" s="173" t="s">
        <v>691</v>
      </c>
      <c r="E11" s="173" t="s">
        <v>889</v>
      </c>
      <c r="F11" s="173" t="s">
        <v>208</v>
      </c>
      <c r="G11" s="173" t="s">
        <v>1170</v>
      </c>
      <c r="H11" s="191"/>
      <c r="I11" s="191"/>
      <c r="J11" s="191"/>
      <c r="K11" s="191"/>
      <c r="L11" s="191"/>
      <c r="M11" s="191"/>
      <c r="N11" s="191"/>
      <c r="O11" s="191"/>
    </row>
    <row r="12">
      <c r="A12" s="190"/>
      <c r="B12" s="173" t="s">
        <v>209</v>
      </c>
      <c r="C12" s="173" t="s">
        <v>210</v>
      </c>
      <c r="D12" s="173" t="s">
        <v>795</v>
      </c>
      <c r="E12" s="190"/>
      <c r="F12" s="173" t="s">
        <v>211</v>
      </c>
      <c r="G12" s="173" t="s">
        <v>692</v>
      </c>
      <c r="H12" s="191"/>
      <c r="I12" s="191"/>
      <c r="J12" s="191"/>
      <c r="K12" s="191"/>
      <c r="L12" s="191"/>
      <c r="M12" s="191"/>
      <c r="N12" s="191"/>
      <c r="O12" s="191"/>
    </row>
    <row r="13">
      <c r="A13" s="190"/>
      <c r="B13" s="173" t="s">
        <v>212</v>
      </c>
      <c r="C13" s="173" t="s">
        <v>213</v>
      </c>
      <c r="D13" s="173" t="s">
        <v>214</v>
      </c>
      <c r="E13" s="173" t="s">
        <v>1171</v>
      </c>
      <c r="F13" s="173" t="s">
        <v>1172</v>
      </c>
      <c r="G13" s="173" t="s">
        <v>1173</v>
      </c>
      <c r="H13" s="191"/>
      <c r="I13" s="191"/>
      <c r="J13" s="191"/>
      <c r="K13" s="191"/>
      <c r="L13" s="191"/>
      <c r="M13" s="191"/>
      <c r="N13" s="191"/>
      <c r="O13" s="191"/>
    </row>
    <row r="14">
      <c r="A14" s="190"/>
      <c r="B14" s="173" t="s">
        <v>215</v>
      </c>
      <c r="C14" s="173" t="s">
        <v>216</v>
      </c>
      <c r="D14" s="173" t="s">
        <v>693</v>
      </c>
      <c r="E14" s="190"/>
      <c r="F14" s="173" t="s">
        <v>217</v>
      </c>
      <c r="G14" s="173" t="s">
        <v>1174</v>
      </c>
      <c r="H14" s="191"/>
      <c r="I14" s="191"/>
      <c r="J14" s="191"/>
      <c r="K14" s="191"/>
      <c r="L14" s="191"/>
      <c r="M14" s="191"/>
      <c r="N14" s="191"/>
      <c r="O14" s="191"/>
    </row>
    <row r="15">
      <c r="A15" s="190"/>
      <c r="B15" s="173" t="s">
        <v>218</v>
      </c>
      <c r="C15" s="173" t="s">
        <v>219</v>
      </c>
      <c r="D15" s="173" t="s">
        <v>1117</v>
      </c>
      <c r="E15" s="190"/>
      <c r="F15" s="173" t="s">
        <v>751</v>
      </c>
      <c r="G15" s="173" t="s">
        <v>220</v>
      </c>
      <c r="H15" s="191"/>
      <c r="I15" s="191"/>
      <c r="J15" s="191"/>
      <c r="K15" s="191"/>
      <c r="L15" s="191"/>
      <c r="M15" s="191"/>
      <c r="N15" s="191"/>
      <c r="O15" s="191"/>
    </row>
    <row r="16">
      <c r="A16" s="190"/>
      <c r="B16" s="194" t="s">
        <v>221</v>
      </c>
      <c r="C16" s="173" t="s">
        <v>222</v>
      </c>
      <c r="D16" s="173" t="s">
        <v>223</v>
      </c>
      <c r="E16" s="173" t="s">
        <v>752</v>
      </c>
      <c r="F16" s="173" t="s">
        <v>694</v>
      </c>
      <c r="G16" s="173" t="s">
        <v>1175</v>
      </c>
      <c r="H16" s="191"/>
      <c r="I16" s="191"/>
      <c r="J16" s="191"/>
      <c r="K16" s="191"/>
      <c r="L16" s="191"/>
      <c r="M16" s="191"/>
      <c r="N16" s="191"/>
      <c r="O16" s="191"/>
    </row>
    <row r="17">
      <c r="A17" s="190"/>
      <c r="B17" s="194" t="s">
        <v>224</v>
      </c>
      <c r="C17" s="173" t="s">
        <v>225</v>
      </c>
      <c r="D17" s="173" t="s">
        <v>226</v>
      </c>
      <c r="E17" s="173" t="s">
        <v>1133</v>
      </c>
      <c r="F17" s="173" t="s">
        <v>753</v>
      </c>
      <c r="G17" s="173" t="s">
        <v>1176</v>
      </c>
      <c r="H17" s="191"/>
      <c r="I17" s="191"/>
      <c r="J17" s="191"/>
      <c r="K17" s="191"/>
      <c r="L17" s="191"/>
      <c r="M17" s="191"/>
      <c r="N17" s="191"/>
      <c r="O17" s="191"/>
    </row>
    <row r="18">
      <c r="A18" s="190"/>
      <c r="B18" s="173" t="s">
        <v>227</v>
      </c>
      <c r="C18" s="173" t="s">
        <v>228</v>
      </c>
      <c r="D18" s="173" t="s">
        <v>229</v>
      </c>
      <c r="E18" s="173" t="s">
        <v>1177</v>
      </c>
      <c r="F18" s="173" t="s">
        <v>861</v>
      </c>
      <c r="G18" s="173" t="s">
        <v>1178</v>
      </c>
      <c r="H18" s="191"/>
      <c r="I18" s="191"/>
      <c r="J18" s="191"/>
      <c r="K18" s="191"/>
      <c r="L18" s="191"/>
      <c r="M18" s="191"/>
      <c r="N18" s="191"/>
      <c r="O18" s="191"/>
    </row>
    <row r="19">
      <c r="A19" s="190"/>
      <c r="B19" s="173" t="s">
        <v>230</v>
      </c>
      <c r="C19" s="173" t="s">
        <v>231</v>
      </c>
      <c r="D19" s="173" t="s">
        <v>890</v>
      </c>
      <c r="E19" s="173" t="s">
        <v>1179</v>
      </c>
      <c r="F19" s="173" t="s">
        <v>232</v>
      </c>
      <c r="G19" s="173" t="s">
        <v>1180</v>
      </c>
      <c r="H19" s="191"/>
      <c r="I19" s="191"/>
      <c r="J19" s="191"/>
      <c r="K19" s="191"/>
      <c r="L19" s="191"/>
      <c r="M19" s="191"/>
      <c r="N19" s="191"/>
      <c r="O19" s="191"/>
    </row>
    <row r="20">
      <c r="A20" s="190"/>
      <c r="B20" s="194" t="s">
        <v>233</v>
      </c>
      <c r="C20" s="173" t="s">
        <v>234</v>
      </c>
      <c r="D20" s="173" t="s">
        <v>235</v>
      </c>
      <c r="E20" s="173" t="s">
        <v>1181</v>
      </c>
      <c r="F20" s="173" t="s">
        <v>695</v>
      </c>
      <c r="G20" s="173" t="s">
        <v>1182</v>
      </c>
      <c r="H20" s="191"/>
      <c r="I20" s="191"/>
      <c r="J20" s="191"/>
      <c r="K20" s="191"/>
      <c r="L20" s="191"/>
      <c r="M20" s="191"/>
      <c r="N20" s="191"/>
      <c r="O20" s="191"/>
    </row>
    <row r="21">
      <c r="A21" s="190"/>
      <c r="B21" s="173" t="s">
        <v>236</v>
      </c>
      <c r="C21" s="173" t="s">
        <v>237</v>
      </c>
      <c r="D21" s="173" t="s">
        <v>238</v>
      </c>
      <c r="E21" s="173" t="s">
        <v>1183</v>
      </c>
      <c r="F21" s="173" t="s">
        <v>922</v>
      </c>
      <c r="G21" s="173" t="s">
        <v>1184</v>
      </c>
      <c r="H21" s="191"/>
      <c r="I21" s="191"/>
      <c r="J21" s="191"/>
      <c r="K21" s="191"/>
      <c r="L21" s="191"/>
      <c r="M21" s="191"/>
      <c r="N21" s="191"/>
      <c r="O21" s="191"/>
    </row>
    <row r="22">
      <c r="A22" s="192"/>
      <c r="N22" s="192"/>
      <c r="O22" s="192"/>
    </row>
    <row r="23">
      <c r="A23" s="187" t="s">
        <v>239</v>
      </c>
      <c r="B23" s="173" t="s">
        <v>240</v>
      </c>
      <c r="C23" s="173" t="s">
        <v>241</v>
      </c>
      <c r="D23" s="173" t="s">
        <v>1185</v>
      </c>
      <c r="E23" s="173" t="s">
        <v>242</v>
      </c>
      <c r="F23" s="173" t="s">
        <v>1186</v>
      </c>
      <c r="G23" s="173" t="s">
        <v>1187</v>
      </c>
      <c r="H23" s="188">
        <f>(counta(B23:B35)*3)</f>
        <v>39</v>
      </c>
      <c r="I23" s="188"/>
      <c r="J23" s="188">
        <f>(counta(B23:B35)*3)-(counta(B31,B32)*3)</f>
        <v>33</v>
      </c>
      <c r="K23" s="188"/>
      <c r="L23" s="188">
        <f>counta(B23,B35)*3</f>
        <v>6</v>
      </c>
      <c r="M23" s="191"/>
      <c r="N23" s="195">
        <f>(counta(B23, B35)*3)</f>
        <v>6</v>
      </c>
      <c r="O23" s="191"/>
    </row>
    <row r="24">
      <c r="A24" s="190"/>
      <c r="B24" s="173" t="s">
        <v>243</v>
      </c>
      <c r="C24" s="173" t="s">
        <v>244</v>
      </c>
      <c r="D24" s="173" t="s">
        <v>245</v>
      </c>
      <c r="E24" s="190"/>
      <c r="F24" s="173" t="s">
        <v>696</v>
      </c>
      <c r="G24" s="173" t="s">
        <v>1188</v>
      </c>
      <c r="H24" s="191"/>
      <c r="I24" s="191"/>
      <c r="J24" s="191"/>
      <c r="K24" s="191"/>
      <c r="L24" s="191"/>
      <c r="M24" s="191"/>
      <c r="N24" s="191"/>
      <c r="O24" s="191"/>
    </row>
    <row r="25">
      <c r="A25" s="190"/>
      <c r="B25" s="173" t="s">
        <v>246</v>
      </c>
      <c r="C25" s="173" t="s">
        <v>247</v>
      </c>
      <c r="D25" s="173" t="s">
        <v>862</v>
      </c>
      <c r="E25" s="173" t="s">
        <v>797</v>
      </c>
      <c r="F25" s="173" t="s">
        <v>248</v>
      </c>
      <c r="G25" s="173" t="s">
        <v>983</v>
      </c>
      <c r="H25" s="191"/>
      <c r="I25" s="191"/>
      <c r="J25" s="191"/>
      <c r="K25" s="191"/>
      <c r="L25" s="191"/>
      <c r="M25" s="191"/>
      <c r="N25" s="191"/>
      <c r="O25" s="191"/>
    </row>
    <row r="26">
      <c r="A26" s="190"/>
      <c r="B26" s="173" t="s">
        <v>249</v>
      </c>
      <c r="C26" s="173" t="s">
        <v>250</v>
      </c>
      <c r="D26" s="173" t="s">
        <v>251</v>
      </c>
      <c r="E26" s="173" t="s">
        <v>1189</v>
      </c>
      <c r="F26" s="173" t="s">
        <v>697</v>
      </c>
      <c r="G26" s="173" t="s">
        <v>984</v>
      </c>
      <c r="H26" s="191"/>
      <c r="I26" s="191"/>
      <c r="J26" s="191"/>
      <c r="K26" s="191"/>
      <c r="L26" s="191"/>
      <c r="M26" s="191"/>
      <c r="N26" s="191"/>
      <c r="O26" s="191"/>
    </row>
    <row r="27">
      <c r="A27" s="190"/>
      <c r="B27" s="173" t="s">
        <v>252</v>
      </c>
      <c r="C27" s="173" t="s">
        <v>253</v>
      </c>
      <c r="D27" s="173" t="s">
        <v>798</v>
      </c>
      <c r="E27" s="173" t="s">
        <v>254</v>
      </c>
      <c r="F27" s="173" t="s">
        <v>698</v>
      </c>
      <c r="G27" s="173" t="s">
        <v>1190</v>
      </c>
      <c r="H27" s="191"/>
      <c r="I27" s="191"/>
      <c r="J27" s="191"/>
      <c r="K27" s="191"/>
      <c r="L27" s="191"/>
      <c r="M27" s="191"/>
      <c r="N27" s="191"/>
      <c r="O27" s="191"/>
    </row>
    <row r="28">
      <c r="A28" s="190"/>
      <c r="B28" s="173" t="s">
        <v>255</v>
      </c>
      <c r="C28" s="173" t="s">
        <v>256</v>
      </c>
      <c r="D28" s="173" t="s">
        <v>257</v>
      </c>
      <c r="E28" s="173" t="s">
        <v>891</v>
      </c>
      <c r="F28" s="173" t="s">
        <v>699</v>
      </c>
      <c r="G28" s="173" t="s">
        <v>1191</v>
      </c>
      <c r="H28" s="191"/>
      <c r="I28" s="191"/>
      <c r="J28" s="191"/>
      <c r="K28" s="191"/>
      <c r="L28" s="191"/>
      <c r="M28" s="191"/>
      <c r="N28" s="191"/>
      <c r="O28" s="191"/>
    </row>
    <row r="29">
      <c r="A29" s="190"/>
      <c r="B29" s="173" t="s">
        <v>258</v>
      </c>
      <c r="C29" s="173" t="s">
        <v>259</v>
      </c>
      <c r="D29" s="173" t="s">
        <v>1192</v>
      </c>
      <c r="E29" s="173" t="s">
        <v>260</v>
      </c>
      <c r="F29" s="173" t="s">
        <v>700</v>
      </c>
      <c r="G29" s="173" t="s">
        <v>1193</v>
      </c>
      <c r="H29" s="191"/>
      <c r="I29" s="191"/>
      <c r="J29" s="191"/>
      <c r="K29" s="191"/>
      <c r="L29" s="191"/>
      <c r="M29" s="191"/>
      <c r="N29" s="191"/>
      <c r="O29" s="191"/>
    </row>
    <row r="30">
      <c r="A30" s="190"/>
      <c r="B30" s="173" t="s">
        <v>261</v>
      </c>
      <c r="C30" s="173" t="s">
        <v>262</v>
      </c>
      <c r="D30" s="173" t="s">
        <v>263</v>
      </c>
      <c r="E30" s="173" t="s">
        <v>1194</v>
      </c>
      <c r="F30" s="173" t="s">
        <v>701</v>
      </c>
      <c r="G30" s="173" t="s">
        <v>833</v>
      </c>
      <c r="H30" s="191"/>
      <c r="I30" s="191"/>
      <c r="J30" s="191"/>
      <c r="K30" s="191"/>
      <c r="L30" s="191"/>
      <c r="M30" s="191"/>
      <c r="N30" s="191"/>
      <c r="O30" s="191"/>
    </row>
    <row r="31">
      <c r="A31" s="190"/>
      <c r="B31" s="194" t="s">
        <v>264</v>
      </c>
      <c r="C31" s="173" t="s">
        <v>265</v>
      </c>
      <c r="D31" s="173" t="s">
        <v>754</v>
      </c>
      <c r="E31" s="173" t="s">
        <v>266</v>
      </c>
      <c r="F31" s="173" t="s">
        <v>834</v>
      </c>
      <c r="G31" s="173" t="s">
        <v>1195</v>
      </c>
      <c r="H31" s="191"/>
      <c r="I31" s="191"/>
      <c r="J31" s="191"/>
      <c r="K31" s="191"/>
      <c r="L31" s="191"/>
      <c r="M31" s="191"/>
      <c r="N31" s="191"/>
      <c r="O31" s="191"/>
    </row>
    <row r="32">
      <c r="A32" s="190"/>
      <c r="B32" s="194" t="s">
        <v>267</v>
      </c>
      <c r="C32" s="173" t="s">
        <v>268</v>
      </c>
      <c r="D32" s="173" t="s">
        <v>755</v>
      </c>
      <c r="E32" s="173" t="s">
        <v>269</v>
      </c>
      <c r="F32" s="173" t="s">
        <v>923</v>
      </c>
      <c r="G32" s="173" t="s">
        <v>1196</v>
      </c>
      <c r="H32" s="191"/>
      <c r="I32" s="191"/>
      <c r="J32" s="191"/>
      <c r="K32" s="191"/>
      <c r="L32" s="191"/>
      <c r="M32" s="191"/>
      <c r="N32" s="191"/>
      <c r="O32" s="191"/>
    </row>
    <row r="33">
      <c r="A33" s="190"/>
      <c r="B33" s="173" t="s">
        <v>270</v>
      </c>
      <c r="C33" s="173" t="s">
        <v>271</v>
      </c>
      <c r="D33" s="173" t="s">
        <v>272</v>
      </c>
      <c r="E33" s="173" t="s">
        <v>1197</v>
      </c>
      <c r="F33" s="173" t="s">
        <v>702</v>
      </c>
      <c r="G33" s="173" t="s">
        <v>1198</v>
      </c>
      <c r="H33" s="191"/>
      <c r="I33" s="191"/>
      <c r="J33" s="191"/>
      <c r="K33" s="191"/>
      <c r="L33" s="191"/>
      <c r="M33" s="191"/>
      <c r="N33" s="191"/>
      <c r="O33" s="191"/>
    </row>
    <row r="34">
      <c r="A34" s="190"/>
      <c r="B34" s="173" t="s">
        <v>273</v>
      </c>
      <c r="C34" s="173" t="s">
        <v>274</v>
      </c>
      <c r="D34" s="173" t="s">
        <v>275</v>
      </c>
      <c r="E34" s="173" t="s">
        <v>892</v>
      </c>
      <c r="F34" s="173" t="s">
        <v>703</v>
      </c>
      <c r="G34" s="173" t="s">
        <v>1199</v>
      </c>
      <c r="H34" s="191"/>
      <c r="I34" s="191"/>
      <c r="J34" s="191"/>
      <c r="K34" s="191"/>
      <c r="L34" s="191"/>
      <c r="M34" s="191"/>
      <c r="N34" s="191"/>
      <c r="O34" s="191"/>
    </row>
    <row r="35">
      <c r="A35" s="190"/>
      <c r="B35" s="173" t="s">
        <v>276</v>
      </c>
      <c r="C35" s="173" t="s">
        <v>277</v>
      </c>
      <c r="D35" s="173" t="s">
        <v>278</v>
      </c>
      <c r="E35" s="173" t="s">
        <v>1200</v>
      </c>
      <c r="F35" s="173" t="s">
        <v>704</v>
      </c>
      <c r="G35" s="173" t="s">
        <v>277</v>
      </c>
      <c r="H35" s="191"/>
      <c r="I35" s="191"/>
      <c r="J35" s="191"/>
      <c r="K35" s="191"/>
      <c r="L35" s="191"/>
      <c r="M35" s="191"/>
      <c r="N35" s="191"/>
      <c r="O35" s="191"/>
    </row>
    <row r="36">
      <c r="A36" s="192"/>
      <c r="N36" s="192"/>
      <c r="O36" s="192"/>
    </row>
    <row r="37">
      <c r="A37" s="187" t="s">
        <v>279</v>
      </c>
      <c r="B37" s="173" t="s">
        <v>280</v>
      </c>
      <c r="C37" s="173" t="s">
        <v>281</v>
      </c>
      <c r="D37" s="190"/>
      <c r="E37" s="173" t="s">
        <v>282</v>
      </c>
      <c r="F37" s="173" t="s">
        <v>1201</v>
      </c>
      <c r="G37" s="173" t="s">
        <v>1202</v>
      </c>
      <c r="H37" s="188">
        <f>(counta(B37:B62)*3)</f>
        <v>78</v>
      </c>
      <c r="I37" s="188"/>
      <c r="J37" s="188">
        <f>(counta(B37:B62)*3)</f>
        <v>78</v>
      </c>
      <c r="K37" s="188"/>
      <c r="L37" s="188">
        <f>counta(B37,B38,B42,B44,B56,B61)*3</f>
        <v>18</v>
      </c>
      <c r="M37" s="191"/>
      <c r="N37" s="191">
        <f>(counta(B37,B38,B42,B44,B56,B61)*3)</f>
        <v>18</v>
      </c>
      <c r="O37" s="191"/>
    </row>
    <row r="38">
      <c r="A38" s="190"/>
      <c r="B38" s="173" t="s">
        <v>283</v>
      </c>
      <c r="C38" s="173" t="s">
        <v>284</v>
      </c>
      <c r="D38" s="173" t="s">
        <v>285</v>
      </c>
      <c r="E38" s="190"/>
      <c r="F38" s="173" t="s">
        <v>756</v>
      </c>
      <c r="G38" s="173" t="s">
        <v>1066</v>
      </c>
      <c r="H38" s="191"/>
      <c r="I38" s="191"/>
      <c r="J38" s="191"/>
      <c r="K38" s="191"/>
      <c r="L38" s="191"/>
      <c r="M38" s="191"/>
      <c r="N38" s="191"/>
      <c r="O38" s="191"/>
    </row>
    <row r="39">
      <c r="A39" s="190"/>
      <c r="B39" s="173" t="s">
        <v>286</v>
      </c>
      <c r="C39" s="173" t="s">
        <v>287</v>
      </c>
      <c r="D39" s="173" t="s">
        <v>288</v>
      </c>
      <c r="E39" s="190"/>
      <c r="F39" s="173" t="s">
        <v>967</v>
      </c>
      <c r="G39" s="173" t="s">
        <v>1067</v>
      </c>
      <c r="H39" s="191"/>
      <c r="I39" s="191"/>
      <c r="J39" s="191"/>
      <c r="K39" s="191"/>
      <c r="L39" s="191"/>
      <c r="M39" s="191"/>
      <c r="N39" s="191"/>
      <c r="O39" s="191"/>
    </row>
    <row r="40">
      <c r="A40" s="190"/>
      <c r="B40" s="173" t="s">
        <v>289</v>
      </c>
      <c r="C40" s="173" t="s">
        <v>290</v>
      </c>
      <c r="D40" s="173" t="s">
        <v>291</v>
      </c>
      <c r="E40" s="173" t="s">
        <v>1203</v>
      </c>
      <c r="F40" s="173" t="s">
        <v>705</v>
      </c>
      <c r="G40" s="173" t="s">
        <v>1068</v>
      </c>
      <c r="H40" s="191"/>
      <c r="I40" s="191"/>
      <c r="J40" s="191"/>
      <c r="K40" s="191"/>
      <c r="L40" s="191"/>
      <c r="M40" s="191"/>
      <c r="N40" s="191"/>
      <c r="O40" s="191"/>
    </row>
    <row r="41">
      <c r="A41" s="190"/>
      <c r="B41" s="173" t="s">
        <v>292</v>
      </c>
      <c r="C41" s="173" t="s">
        <v>293</v>
      </c>
      <c r="D41" s="173" t="s">
        <v>1204</v>
      </c>
      <c r="E41" s="140" t="s">
        <v>294</v>
      </c>
      <c r="F41" s="173" t="s">
        <v>706</v>
      </c>
      <c r="G41" s="173" t="s">
        <v>1069</v>
      </c>
      <c r="H41" s="191"/>
      <c r="I41" s="191"/>
      <c r="J41" s="191"/>
      <c r="K41" s="191"/>
      <c r="L41" s="191"/>
      <c r="M41" s="191"/>
      <c r="N41" s="191"/>
      <c r="O41" s="191"/>
    </row>
    <row r="42">
      <c r="A42" s="190"/>
      <c r="B42" s="173" t="s">
        <v>295</v>
      </c>
      <c r="C42" s="173" t="s">
        <v>296</v>
      </c>
      <c r="D42" s="173" t="s">
        <v>297</v>
      </c>
      <c r="E42" s="173" t="s">
        <v>893</v>
      </c>
      <c r="F42" s="173" t="s">
        <v>1081</v>
      </c>
      <c r="G42" s="173" t="s">
        <v>1070</v>
      </c>
      <c r="H42" s="191"/>
      <c r="I42" s="191"/>
      <c r="J42" s="191"/>
      <c r="K42" s="191"/>
      <c r="L42" s="191"/>
      <c r="M42" s="191"/>
      <c r="N42" s="191"/>
      <c r="O42" s="191"/>
    </row>
    <row r="43">
      <c r="A43" s="190"/>
      <c r="B43" s="173" t="s">
        <v>298</v>
      </c>
      <c r="C43" s="173" t="s">
        <v>299</v>
      </c>
      <c r="D43" s="173" t="s">
        <v>835</v>
      </c>
      <c r="E43" s="190"/>
      <c r="F43" s="173" t="s">
        <v>300</v>
      </c>
      <c r="G43" s="173" t="s">
        <v>1205</v>
      </c>
      <c r="H43" s="191"/>
      <c r="I43" s="191"/>
      <c r="J43" s="191"/>
      <c r="K43" s="191"/>
      <c r="L43" s="191"/>
      <c r="M43" s="191"/>
      <c r="N43" s="191"/>
      <c r="O43" s="191"/>
    </row>
    <row r="44">
      <c r="A44" s="190"/>
      <c r="B44" s="173" t="s">
        <v>301</v>
      </c>
      <c r="C44" s="173" t="s">
        <v>302</v>
      </c>
      <c r="D44" s="173" t="s">
        <v>303</v>
      </c>
      <c r="E44" s="173" t="s">
        <v>1206</v>
      </c>
      <c r="F44" s="173" t="s">
        <v>1017</v>
      </c>
      <c r="G44" s="173" t="s">
        <v>1207</v>
      </c>
      <c r="H44" s="191"/>
      <c r="I44" s="191"/>
      <c r="J44" s="191"/>
      <c r="K44" s="191"/>
      <c r="L44" s="191"/>
      <c r="M44" s="191"/>
      <c r="N44" s="191"/>
      <c r="O44" s="191"/>
    </row>
    <row r="45">
      <c r="A45" s="190"/>
      <c r="B45" s="173" t="s">
        <v>304</v>
      </c>
      <c r="C45" s="173" t="s">
        <v>305</v>
      </c>
      <c r="D45" s="173" t="s">
        <v>1208</v>
      </c>
      <c r="E45" s="173" t="s">
        <v>306</v>
      </c>
      <c r="F45" s="173" t="s">
        <v>799</v>
      </c>
      <c r="G45" s="173" t="s">
        <v>1071</v>
      </c>
      <c r="H45" s="191"/>
      <c r="I45" s="191"/>
      <c r="J45" s="191"/>
      <c r="K45" s="191"/>
      <c r="L45" s="191"/>
      <c r="M45" s="191"/>
      <c r="N45" s="191"/>
      <c r="O45" s="191"/>
    </row>
    <row r="46">
      <c r="A46" s="190"/>
      <c r="B46" s="173" t="s">
        <v>307</v>
      </c>
      <c r="C46" s="173" t="s">
        <v>308</v>
      </c>
      <c r="D46" s="173" t="s">
        <v>1209</v>
      </c>
      <c r="E46" s="173" t="s">
        <v>1210</v>
      </c>
      <c r="F46" s="173" t="s">
        <v>800</v>
      </c>
      <c r="G46" s="173" t="s">
        <v>309</v>
      </c>
      <c r="H46" s="191"/>
      <c r="I46" s="191"/>
      <c r="J46" s="191"/>
      <c r="K46" s="191"/>
      <c r="L46" s="191"/>
      <c r="M46" s="191"/>
      <c r="N46" s="191"/>
      <c r="O46" s="191"/>
    </row>
    <row r="47">
      <c r="A47" s="190"/>
      <c r="B47" s="173" t="s">
        <v>310</v>
      </c>
      <c r="C47" s="173" t="s">
        <v>311</v>
      </c>
      <c r="D47" s="173" t="s">
        <v>801</v>
      </c>
      <c r="E47" s="173" t="s">
        <v>312</v>
      </c>
      <c r="F47" s="173" t="s">
        <v>1072</v>
      </c>
      <c r="G47" s="173" t="s">
        <v>1211</v>
      </c>
      <c r="H47" s="191"/>
      <c r="I47" s="191"/>
      <c r="J47" s="191"/>
      <c r="K47" s="191"/>
      <c r="L47" s="191"/>
      <c r="M47" s="191"/>
      <c r="N47" s="191"/>
      <c r="O47" s="191"/>
    </row>
    <row r="48">
      <c r="A48" s="190"/>
      <c r="B48" s="173" t="s">
        <v>313</v>
      </c>
      <c r="C48" s="173" t="s">
        <v>314</v>
      </c>
      <c r="D48" s="173" t="s">
        <v>1212</v>
      </c>
      <c r="E48" s="173" t="s">
        <v>315</v>
      </c>
      <c r="F48" s="173" t="s">
        <v>1034</v>
      </c>
      <c r="G48" s="173" t="s">
        <v>1213</v>
      </c>
      <c r="H48" s="191"/>
      <c r="I48" s="191"/>
      <c r="J48" s="191"/>
      <c r="K48" s="191"/>
      <c r="L48" s="191"/>
      <c r="M48" s="191"/>
      <c r="N48" s="191"/>
      <c r="O48" s="191"/>
    </row>
    <row r="49">
      <c r="A49" s="190"/>
      <c r="B49" s="173" t="s">
        <v>316</v>
      </c>
      <c r="C49" s="173" t="s">
        <v>317</v>
      </c>
      <c r="D49" s="173" t="s">
        <v>1214</v>
      </c>
      <c r="E49" s="173" t="s">
        <v>1215</v>
      </c>
      <c r="F49" s="173" t="s">
        <v>318</v>
      </c>
      <c r="G49" s="173" t="s">
        <v>1073</v>
      </c>
      <c r="H49" s="191"/>
      <c r="I49" s="191"/>
      <c r="J49" s="191"/>
      <c r="K49" s="191"/>
      <c r="L49" s="191"/>
      <c r="M49" s="191"/>
      <c r="N49" s="191"/>
      <c r="O49" s="191"/>
    </row>
    <row r="50">
      <c r="A50" s="190"/>
      <c r="B50" s="173" t="s">
        <v>319</v>
      </c>
      <c r="C50" s="173" t="s">
        <v>320</v>
      </c>
      <c r="D50" s="173" t="s">
        <v>1216</v>
      </c>
      <c r="E50" s="173" t="s">
        <v>321</v>
      </c>
      <c r="F50" s="173" t="s">
        <v>1217</v>
      </c>
      <c r="G50" s="173" t="s">
        <v>1218</v>
      </c>
      <c r="H50" s="191"/>
      <c r="I50" s="191"/>
      <c r="J50" s="191"/>
      <c r="K50" s="191"/>
      <c r="L50" s="191"/>
      <c r="M50" s="191"/>
      <c r="N50" s="191"/>
      <c r="O50" s="191"/>
    </row>
    <row r="51">
      <c r="A51" s="190"/>
      <c r="B51" s="173" t="s">
        <v>322</v>
      </c>
      <c r="C51" s="173" t="s">
        <v>323</v>
      </c>
      <c r="D51" s="173" t="s">
        <v>324</v>
      </c>
      <c r="E51" s="190"/>
      <c r="F51" s="173" t="s">
        <v>1219</v>
      </c>
      <c r="G51" s="173" t="s">
        <v>1220</v>
      </c>
      <c r="H51" s="191"/>
      <c r="I51" s="191"/>
      <c r="J51" s="191"/>
      <c r="K51" s="191"/>
      <c r="L51" s="191"/>
      <c r="M51" s="191"/>
      <c r="N51" s="191"/>
      <c r="O51" s="191"/>
    </row>
    <row r="52">
      <c r="A52" s="190"/>
      <c r="B52" s="173" t="s">
        <v>325</v>
      </c>
      <c r="C52" s="173" t="s">
        <v>326</v>
      </c>
      <c r="D52" s="173" t="s">
        <v>327</v>
      </c>
      <c r="E52" s="190"/>
      <c r="F52" s="173" t="s">
        <v>802</v>
      </c>
      <c r="G52" s="173" t="s">
        <v>1221</v>
      </c>
      <c r="H52" s="191"/>
      <c r="I52" s="191"/>
      <c r="J52" s="191"/>
      <c r="K52" s="191"/>
      <c r="L52" s="191"/>
      <c r="M52" s="191"/>
      <c r="N52" s="191"/>
      <c r="O52" s="191"/>
    </row>
    <row r="53">
      <c r="A53" s="190"/>
      <c r="B53" s="173" t="s">
        <v>328</v>
      </c>
      <c r="C53" s="173" t="s">
        <v>329</v>
      </c>
      <c r="D53" s="173" t="s">
        <v>330</v>
      </c>
      <c r="E53" s="173" t="s">
        <v>1222</v>
      </c>
      <c r="F53" s="173" t="s">
        <v>707</v>
      </c>
      <c r="G53" s="173" t="s">
        <v>1223</v>
      </c>
      <c r="H53" s="191"/>
      <c r="I53" s="191"/>
      <c r="J53" s="191"/>
      <c r="K53" s="191"/>
      <c r="L53" s="191"/>
      <c r="M53" s="191"/>
      <c r="N53" s="191"/>
      <c r="O53" s="191"/>
    </row>
    <row r="54">
      <c r="A54" s="190"/>
      <c r="B54" s="173" t="s">
        <v>331</v>
      </c>
      <c r="C54" s="173" t="s">
        <v>332</v>
      </c>
      <c r="D54" s="173" t="s">
        <v>708</v>
      </c>
      <c r="E54" s="173" t="s">
        <v>1224</v>
      </c>
      <c r="F54" s="173" t="s">
        <v>333</v>
      </c>
      <c r="G54" s="173" t="s">
        <v>1225</v>
      </c>
      <c r="H54" s="191"/>
      <c r="I54" s="191"/>
      <c r="J54" s="191"/>
      <c r="K54" s="191"/>
      <c r="L54" s="191"/>
      <c r="M54" s="191"/>
      <c r="N54" s="191"/>
      <c r="O54" s="191"/>
    </row>
    <row r="55">
      <c r="A55" s="190"/>
      <c r="B55" s="173" t="s">
        <v>334</v>
      </c>
      <c r="C55" s="173" t="s">
        <v>335</v>
      </c>
      <c r="D55" s="173" t="s">
        <v>336</v>
      </c>
      <c r="E55" s="173" t="s">
        <v>1118</v>
      </c>
      <c r="F55" s="173" t="s">
        <v>709</v>
      </c>
      <c r="G55" s="173" t="s">
        <v>1226</v>
      </c>
      <c r="H55" s="191"/>
      <c r="I55" s="191"/>
      <c r="J55" s="191"/>
      <c r="K55" s="191"/>
      <c r="L55" s="191"/>
      <c r="M55" s="191"/>
      <c r="N55" s="191"/>
      <c r="O55" s="191"/>
    </row>
    <row r="56">
      <c r="A56" s="190"/>
      <c r="B56" s="173" t="s">
        <v>337</v>
      </c>
      <c r="C56" s="173" t="s">
        <v>338</v>
      </c>
      <c r="D56" s="173" t="s">
        <v>339</v>
      </c>
      <c r="E56" s="173" t="s">
        <v>1227</v>
      </c>
      <c r="F56" s="173" t="s">
        <v>803</v>
      </c>
      <c r="G56" s="173" t="s">
        <v>1228</v>
      </c>
      <c r="H56" s="191"/>
      <c r="I56" s="191"/>
      <c r="J56" s="191"/>
      <c r="K56" s="191"/>
      <c r="L56" s="191"/>
      <c r="M56" s="191"/>
      <c r="N56" s="191"/>
      <c r="O56" s="191"/>
    </row>
    <row r="57">
      <c r="A57" s="190"/>
      <c r="B57" s="173" t="s">
        <v>340</v>
      </c>
      <c r="C57" s="173" t="s">
        <v>341</v>
      </c>
      <c r="D57" s="173" t="s">
        <v>710</v>
      </c>
      <c r="E57" s="173" t="s">
        <v>1229</v>
      </c>
      <c r="F57" s="173" t="s">
        <v>342</v>
      </c>
      <c r="G57" s="173" t="s">
        <v>1230</v>
      </c>
      <c r="H57" s="191"/>
      <c r="I57" s="191"/>
      <c r="J57" s="191"/>
      <c r="K57" s="191"/>
      <c r="L57" s="191"/>
      <c r="M57" s="191"/>
      <c r="N57" s="191"/>
      <c r="O57" s="191"/>
    </row>
    <row r="58">
      <c r="A58" s="190"/>
      <c r="B58" s="173" t="s">
        <v>343</v>
      </c>
      <c r="C58" s="173" t="s">
        <v>344</v>
      </c>
      <c r="D58" s="173" t="s">
        <v>1231</v>
      </c>
      <c r="E58" s="173" t="s">
        <v>1232</v>
      </c>
      <c r="F58" s="173" t="s">
        <v>345</v>
      </c>
      <c r="G58" s="173" t="s">
        <v>1233</v>
      </c>
      <c r="H58" s="191"/>
      <c r="I58" s="191"/>
      <c r="J58" s="191"/>
      <c r="K58" s="191"/>
      <c r="L58" s="191"/>
      <c r="M58" s="191"/>
      <c r="N58" s="191"/>
      <c r="O58" s="191"/>
    </row>
    <row r="59">
      <c r="A59" s="173"/>
      <c r="B59" s="173" t="s">
        <v>346</v>
      </c>
      <c r="C59" s="173" t="s">
        <v>347</v>
      </c>
      <c r="D59" s="173" t="s">
        <v>1234</v>
      </c>
      <c r="E59" s="173" t="s">
        <v>946</v>
      </c>
      <c r="F59" s="173" t="s">
        <v>348</v>
      </c>
      <c r="G59" s="173" t="s">
        <v>1235</v>
      </c>
      <c r="H59" s="191"/>
      <c r="I59" s="191"/>
      <c r="J59" s="191"/>
      <c r="K59" s="191"/>
      <c r="L59" s="191"/>
      <c r="M59" s="191"/>
      <c r="N59" s="191"/>
      <c r="O59" s="191"/>
    </row>
    <row r="60">
      <c r="A60" s="190"/>
      <c r="B60" s="173" t="s">
        <v>349</v>
      </c>
      <c r="C60" s="173" t="s">
        <v>350</v>
      </c>
      <c r="D60" s="173" t="s">
        <v>1236</v>
      </c>
      <c r="E60" s="173" t="s">
        <v>711</v>
      </c>
      <c r="F60" s="173" t="s">
        <v>351</v>
      </c>
      <c r="G60" s="173" t="s">
        <v>947</v>
      </c>
      <c r="H60" s="191"/>
      <c r="I60" s="191"/>
      <c r="J60" s="191"/>
      <c r="K60" s="191"/>
      <c r="L60" s="191"/>
      <c r="M60" s="191"/>
      <c r="N60" s="191"/>
      <c r="O60" s="191"/>
    </row>
    <row r="61">
      <c r="A61" s="190"/>
      <c r="B61" s="173" t="s">
        <v>352</v>
      </c>
      <c r="C61" s="173" t="s">
        <v>353</v>
      </c>
      <c r="D61" s="173" t="s">
        <v>354</v>
      </c>
      <c r="E61" s="173" t="s">
        <v>1237</v>
      </c>
      <c r="F61" s="173" t="s">
        <v>804</v>
      </c>
      <c r="G61" s="173" t="s">
        <v>1238</v>
      </c>
      <c r="H61" s="191"/>
      <c r="I61" s="191"/>
      <c r="J61" s="191"/>
      <c r="K61" s="191"/>
      <c r="L61" s="191"/>
      <c r="M61" s="191"/>
      <c r="N61" s="191"/>
      <c r="O61" s="191"/>
    </row>
    <row r="62">
      <c r="A62" s="190"/>
      <c r="B62" s="173" t="s">
        <v>355</v>
      </c>
      <c r="C62" s="173" t="s">
        <v>356</v>
      </c>
      <c r="D62" s="173" t="s">
        <v>757</v>
      </c>
      <c r="E62" s="173" t="s">
        <v>1239</v>
      </c>
      <c r="F62" s="173" t="s">
        <v>357</v>
      </c>
      <c r="G62" s="173" t="s">
        <v>1240</v>
      </c>
      <c r="H62" s="191"/>
      <c r="I62" s="191"/>
      <c r="J62" s="191"/>
      <c r="K62" s="191"/>
      <c r="L62" s="191"/>
      <c r="M62" s="191"/>
      <c r="N62" s="191"/>
      <c r="O62" s="191"/>
    </row>
    <row r="63">
      <c r="A63" s="192"/>
      <c r="N63" s="192"/>
      <c r="O63" s="192"/>
    </row>
    <row r="64">
      <c r="A64" s="187" t="s">
        <v>358</v>
      </c>
      <c r="B64" s="173" t="s">
        <v>359</v>
      </c>
      <c r="C64" s="173" t="s">
        <v>360</v>
      </c>
      <c r="D64" s="173" t="s">
        <v>361</v>
      </c>
      <c r="E64" s="173" t="s">
        <v>1241</v>
      </c>
      <c r="F64" s="173" t="s">
        <v>805</v>
      </c>
      <c r="G64" s="173" t="s">
        <v>1242</v>
      </c>
      <c r="H64" s="188">
        <f>(counta(B64:B69)*3)</f>
        <v>18</v>
      </c>
      <c r="I64" s="191"/>
      <c r="J64" s="191">
        <f>(counta(B64:B69)*3)</f>
        <v>18</v>
      </c>
      <c r="K64" s="191"/>
      <c r="L64" s="195">
        <v>0.0</v>
      </c>
      <c r="M64" s="191"/>
      <c r="N64" s="195">
        <v>0.0</v>
      </c>
      <c r="O64" s="191"/>
    </row>
    <row r="65">
      <c r="A65" s="190"/>
      <c r="B65" s="173" t="s">
        <v>362</v>
      </c>
      <c r="C65" s="173" t="s">
        <v>363</v>
      </c>
      <c r="D65" s="173" t="s">
        <v>364</v>
      </c>
      <c r="E65" s="190"/>
      <c r="F65" s="173" t="s">
        <v>1134</v>
      </c>
      <c r="G65" s="173" t="s">
        <v>1243</v>
      </c>
      <c r="H65" s="191"/>
      <c r="I65" s="191"/>
      <c r="J65" s="191"/>
      <c r="K65" s="191"/>
      <c r="L65" s="191"/>
      <c r="M65" s="191"/>
      <c r="N65" s="191"/>
      <c r="O65" s="191"/>
    </row>
    <row r="66">
      <c r="A66" s="190"/>
      <c r="B66" s="173" t="s">
        <v>365</v>
      </c>
      <c r="C66" s="173" t="s">
        <v>366</v>
      </c>
      <c r="D66" s="173" t="s">
        <v>1244</v>
      </c>
      <c r="E66" s="173" t="s">
        <v>985</v>
      </c>
      <c r="F66" s="173" t="s">
        <v>367</v>
      </c>
      <c r="G66" s="173" t="s">
        <v>1245</v>
      </c>
      <c r="H66" s="191"/>
      <c r="I66" s="191"/>
      <c r="J66" s="191"/>
      <c r="K66" s="191"/>
      <c r="L66" s="191"/>
      <c r="M66" s="191"/>
      <c r="N66" s="191"/>
      <c r="O66" s="191"/>
    </row>
    <row r="67">
      <c r="A67" s="190"/>
      <c r="B67" s="173" t="s">
        <v>368</v>
      </c>
      <c r="C67" s="173" t="s">
        <v>369</v>
      </c>
      <c r="D67" s="173" t="s">
        <v>863</v>
      </c>
      <c r="E67" s="173" t="s">
        <v>1246</v>
      </c>
      <c r="F67" s="173" t="s">
        <v>370</v>
      </c>
      <c r="G67" s="173" t="s">
        <v>1247</v>
      </c>
      <c r="H67" s="191"/>
      <c r="I67" s="191"/>
      <c r="J67" s="191"/>
      <c r="K67" s="191"/>
      <c r="L67" s="191"/>
      <c r="M67" s="191"/>
      <c r="N67" s="191"/>
      <c r="O67" s="191"/>
    </row>
    <row r="68">
      <c r="A68" s="190"/>
      <c r="B68" s="173" t="s">
        <v>371</v>
      </c>
      <c r="C68" s="173" t="s">
        <v>372</v>
      </c>
      <c r="D68" s="173" t="s">
        <v>864</v>
      </c>
      <c r="E68" s="173" t="s">
        <v>1248</v>
      </c>
      <c r="F68" s="173" t="s">
        <v>373</v>
      </c>
      <c r="G68" s="173" t="s">
        <v>1249</v>
      </c>
      <c r="H68" s="191"/>
      <c r="I68" s="191"/>
      <c r="J68" s="191"/>
      <c r="K68" s="191"/>
      <c r="L68" s="191"/>
      <c r="M68" s="191"/>
      <c r="N68" s="191"/>
      <c r="O68" s="191"/>
    </row>
    <row r="69">
      <c r="A69" s="190"/>
      <c r="B69" s="173" t="s">
        <v>374</v>
      </c>
      <c r="C69" s="173" t="s">
        <v>375</v>
      </c>
      <c r="D69" s="173" t="s">
        <v>376</v>
      </c>
      <c r="E69" s="173" t="s">
        <v>1250</v>
      </c>
      <c r="F69" s="173" t="s">
        <v>968</v>
      </c>
      <c r="G69" s="173" t="s">
        <v>1251</v>
      </c>
      <c r="H69" s="191"/>
      <c r="I69" s="191"/>
      <c r="J69" s="191"/>
      <c r="K69" s="191"/>
      <c r="L69" s="191"/>
      <c r="M69" s="191"/>
      <c r="N69" s="191"/>
      <c r="O69" s="191"/>
    </row>
    <row r="70">
      <c r="A70" s="192"/>
      <c r="N70" s="192"/>
      <c r="O70" s="192"/>
    </row>
    <row r="71">
      <c r="A71" s="187" t="s">
        <v>377</v>
      </c>
      <c r="B71" s="173" t="s">
        <v>378</v>
      </c>
      <c r="C71" s="173" t="s">
        <v>379</v>
      </c>
      <c r="D71" s="173" t="s">
        <v>380</v>
      </c>
      <c r="E71" s="173" t="s">
        <v>1252</v>
      </c>
      <c r="F71" s="173" t="s">
        <v>836</v>
      </c>
      <c r="G71" s="173" t="s">
        <v>1253</v>
      </c>
      <c r="H71" s="188">
        <f>((counta(B71:B81)*3))</f>
        <v>33</v>
      </c>
      <c r="I71" s="188"/>
      <c r="J71" s="188">
        <f>((counta(B71:B81)*3))</f>
        <v>33</v>
      </c>
      <c r="K71" s="188"/>
      <c r="L71" s="188">
        <f>counta(B71)*3</f>
        <v>3</v>
      </c>
      <c r="M71" s="191"/>
      <c r="N71" s="191">
        <f>counta(B71)*3</f>
        <v>3</v>
      </c>
      <c r="O71" s="191"/>
    </row>
    <row r="72">
      <c r="A72" s="190"/>
      <c r="B72" s="173" t="s">
        <v>381</v>
      </c>
      <c r="C72" s="173" t="s">
        <v>382</v>
      </c>
      <c r="D72" s="173" t="s">
        <v>948</v>
      </c>
      <c r="E72" s="173" t="s">
        <v>986</v>
      </c>
      <c r="F72" s="173" t="s">
        <v>383</v>
      </c>
      <c r="G72" s="173" t="s">
        <v>1254</v>
      </c>
      <c r="H72" s="191"/>
      <c r="I72" s="191"/>
      <c r="J72" s="191"/>
      <c r="K72" s="191"/>
      <c r="L72" s="191"/>
      <c r="M72" s="191"/>
      <c r="N72" s="191"/>
      <c r="O72" s="191"/>
    </row>
    <row r="73">
      <c r="A73" s="190"/>
      <c r="B73" s="173" t="s">
        <v>384</v>
      </c>
      <c r="C73" s="173" t="s">
        <v>385</v>
      </c>
      <c r="D73" s="173" t="s">
        <v>865</v>
      </c>
      <c r="E73" s="173" t="s">
        <v>1255</v>
      </c>
      <c r="F73" s="173" t="s">
        <v>386</v>
      </c>
      <c r="G73" s="173" t="s">
        <v>1256</v>
      </c>
      <c r="H73" s="191"/>
      <c r="I73" s="191"/>
      <c r="J73" s="191"/>
      <c r="K73" s="191"/>
      <c r="L73" s="191"/>
      <c r="M73" s="191"/>
      <c r="N73" s="191"/>
      <c r="O73" s="191"/>
    </row>
    <row r="74">
      <c r="A74" s="190"/>
      <c r="B74" s="173" t="s">
        <v>387</v>
      </c>
      <c r="C74" s="173" t="s">
        <v>388</v>
      </c>
      <c r="D74" s="173" t="s">
        <v>924</v>
      </c>
      <c r="E74" s="173" t="s">
        <v>1257</v>
      </c>
      <c r="F74" s="173" t="s">
        <v>389</v>
      </c>
      <c r="G74" s="173" t="s">
        <v>1258</v>
      </c>
      <c r="H74" s="191"/>
      <c r="I74" s="191"/>
      <c r="J74" s="191"/>
      <c r="K74" s="191"/>
      <c r="L74" s="191"/>
      <c r="M74" s="191"/>
      <c r="N74" s="191"/>
      <c r="O74" s="191"/>
    </row>
    <row r="75">
      <c r="A75" s="190"/>
      <c r="B75" s="173" t="s">
        <v>390</v>
      </c>
      <c r="C75" s="173" t="s">
        <v>391</v>
      </c>
      <c r="D75" s="173" t="s">
        <v>392</v>
      </c>
      <c r="E75" s="173" t="s">
        <v>837</v>
      </c>
      <c r="F75" s="173" t="s">
        <v>712</v>
      </c>
      <c r="G75" s="173" t="s">
        <v>1259</v>
      </c>
      <c r="H75" s="191"/>
      <c r="I75" s="191"/>
      <c r="J75" s="191"/>
      <c r="K75" s="191"/>
      <c r="L75" s="191"/>
      <c r="M75" s="191"/>
      <c r="N75" s="191"/>
      <c r="O75" s="191"/>
    </row>
    <row r="76">
      <c r="A76" s="190"/>
      <c r="B76" s="173" t="s">
        <v>393</v>
      </c>
      <c r="C76" s="173" t="s">
        <v>394</v>
      </c>
      <c r="D76" s="173" t="s">
        <v>395</v>
      </c>
      <c r="E76" s="173" t="s">
        <v>838</v>
      </c>
      <c r="F76" s="173" t="s">
        <v>713</v>
      </c>
      <c r="G76" s="173" t="s">
        <v>1260</v>
      </c>
      <c r="H76" s="191"/>
      <c r="I76" s="191"/>
      <c r="J76" s="191"/>
      <c r="K76" s="191"/>
      <c r="L76" s="191"/>
      <c r="M76" s="191"/>
      <c r="N76" s="191"/>
      <c r="O76" s="191"/>
    </row>
    <row r="77">
      <c r="A77" s="190"/>
      <c r="B77" s="173" t="s">
        <v>396</v>
      </c>
      <c r="C77" s="173" t="s">
        <v>397</v>
      </c>
      <c r="D77" s="173" t="s">
        <v>1001</v>
      </c>
      <c r="E77" s="173" t="s">
        <v>1261</v>
      </c>
      <c r="F77" s="173" t="s">
        <v>398</v>
      </c>
      <c r="G77" s="173" t="s">
        <v>1262</v>
      </c>
      <c r="H77" s="191"/>
      <c r="I77" s="191"/>
      <c r="J77" s="191"/>
      <c r="K77" s="191"/>
      <c r="L77" s="191"/>
      <c r="M77" s="191"/>
      <c r="N77" s="191"/>
      <c r="O77" s="191"/>
    </row>
    <row r="78">
      <c r="A78" s="190"/>
      <c r="B78" s="173" t="s">
        <v>399</v>
      </c>
      <c r="C78" s="173" t="s">
        <v>400</v>
      </c>
      <c r="D78" s="173" t="s">
        <v>839</v>
      </c>
      <c r="E78" s="173" t="s">
        <v>1119</v>
      </c>
      <c r="F78" s="173" t="s">
        <v>401</v>
      </c>
      <c r="G78" s="173" t="s">
        <v>1263</v>
      </c>
      <c r="H78" s="191"/>
      <c r="I78" s="191"/>
      <c r="J78" s="191"/>
      <c r="K78" s="191"/>
      <c r="L78" s="191"/>
      <c r="M78" s="191"/>
      <c r="N78" s="191"/>
      <c r="O78" s="191"/>
    </row>
    <row r="79">
      <c r="A79" s="190"/>
      <c r="B79" s="173" t="s">
        <v>402</v>
      </c>
      <c r="C79" s="173" t="s">
        <v>403</v>
      </c>
      <c r="D79" s="173" t="s">
        <v>1120</v>
      </c>
      <c r="E79" s="173" t="s">
        <v>806</v>
      </c>
      <c r="F79" s="173" t="s">
        <v>404</v>
      </c>
      <c r="G79" s="173" t="s">
        <v>1264</v>
      </c>
      <c r="H79" s="191"/>
      <c r="I79" s="191"/>
      <c r="J79" s="191"/>
      <c r="K79" s="191"/>
      <c r="L79" s="191"/>
      <c r="M79" s="191"/>
      <c r="N79" s="191"/>
      <c r="O79" s="191"/>
    </row>
    <row r="80">
      <c r="A80" s="190"/>
      <c r="B80" s="173" t="s">
        <v>405</v>
      </c>
      <c r="C80" s="173" t="s">
        <v>406</v>
      </c>
      <c r="D80" s="173" t="s">
        <v>807</v>
      </c>
      <c r="E80" s="173" t="s">
        <v>840</v>
      </c>
      <c r="F80" s="173" t="s">
        <v>407</v>
      </c>
      <c r="G80" s="173" t="s">
        <v>1265</v>
      </c>
      <c r="H80" s="191"/>
      <c r="I80" s="191"/>
      <c r="J80" s="191"/>
      <c r="K80" s="191"/>
      <c r="L80" s="191"/>
      <c r="M80" s="191"/>
      <c r="N80" s="191"/>
      <c r="O80" s="191"/>
    </row>
    <row r="81">
      <c r="A81" s="190"/>
      <c r="B81" s="173" t="s">
        <v>408</v>
      </c>
      <c r="C81" s="173" t="s">
        <v>409</v>
      </c>
      <c r="D81" s="173" t="s">
        <v>925</v>
      </c>
      <c r="E81" s="173" t="s">
        <v>895</v>
      </c>
      <c r="F81" s="173" t="s">
        <v>410</v>
      </c>
      <c r="G81" s="173" t="s">
        <v>1266</v>
      </c>
      <c r="H81" s="191"/>
      <c r="I81" s="191"/>
      <c r="J81" s="191"/>
      <c r="K81" s="191"/>
      <c r="L81" s="191"/>
      <c r="M81" s="191"/>
      <c r="N81" s="191"/>
      <c r="O81" s="191"/>
    </row>
    <row r="82">
      <c r="A82" s="192"/>
      <c r="N82" s="192"/>
      <c r="O82" s="192"/>
    </row>
    <row r="83">
      <c r="A83" s="187" t="s">
        <v>411</v>
      </c>
      <c r="B83" s="173" t="s">
        <v>412</v>
      </c>
      <c r="C83" s="173" t="s">
        <v>413</v>
      </c>
      <c r="D83" s="173" t="s">
        <v>414</v>
      </c>
      <c r="E83" s="173" t="s">
        <v>1267</v>
      </c>
      <c r="F83" s="173" t="s">
        <v>808</v>
      </c>
      <c r="G83" s="173" t="s">
        <v>1268</v>
      </c>
      <c r="H83" s="188">
        <f>(counta(B83:B98)*3)</f>
        <v>48</v>
      </c>
      <c r="I83" s="188"/>
      <c r="J83" s="188">
        <f>(counta(B83:B98)*3)-(counta(B85,B88,B95)*3)</f>
        <v>39</v>
      </c>
      <c r="K83" s="188"/>
      <c r="L83" s="188">
        <f>counta(B83,B87,B95)*3</f>
        <v>9</v>
      </c>
      <c r="M83" s="191"/>
      <c r="N83" s="191">
        <f>(counta(B83,B87)*3)</f>
        <v>6</v>
      </c>
      <c r="O83" s="191"/>
    </row>
    <row r="84">
      <c r="A84" s="190"/>
      <c r="B84" s="173" t="s">
        <v>415</v>
      </c>
      <c r="C84" s="173" t="s">
        <v>416</v>
      </c>
      <c r="D84" s="173" t="s">
        <v>417</v>
      </c>
      <c r="E84" s="173" t="s">
        <v>1269</v>
      </c>
      <c r="F84" s="173" t="s">
        <v>714</v>
      </c>
      <c r="G84" s="173" t="s">
        <v>1270</v>
      </c>
      <c r="H84" s="191"/>
      <c r="I84" s="191"/>
      <c r="J84" s="191"/>
      <c r="K84" s="191"/>
      <c r="L84" s="191"/>
      <c r="M84" s="191"/>
      <c r="N84" s="191"/>
      <c r="O84" s="191"/>
    </row>
    <row r="85">
      <c r="A85" s="190"/>
      <c r="B85" s="194" t="s">
        <v>418</v>
      </c>
      <c r="C85" s="173" t="s">
        <v>419</v>
      </c>
      <c r="D85" s="173" t="s">
        <v>420</v>
      </c>
      <c r="E85" s="173" t="s">
        <v>1271</v>
      </c>
      <c r="F85" s="173" t="s">
        <v>758</v>
      </c>
      <c r="G85" s="173" t="s">
        <v>1272</v>
      </c>
      <c r="H85" s="191"/>
      <c r="I85" s="191"/>
      <c r="J85" s="191"/>
      <c r="K85" s="191"/>
      <c r="L85" s="191"/>
      <c r="M85" s="191"/>
      <c r="N85" s="191"/>
      <c r="O85" s="191"/>
    </row>
    <row r="86">
      <c r="A86" s="190"/>
      <c r="B86" s="173" t="s">
        <v>421</v>
      </c>
      <c r="C86" s="173" t="s">
        <v>422</v>
      </c>
      <c r="D86" s="173" t="s">
        <v>866</v>
      </c>
      <c r="E86" s="173" t="s">
        <v>1273</v>
      </c>
      <c r="F86" s="173" t="s">
        <v>423</v>
      </c>
      <c r="G86" s="173" t="s">
        <v>1274</v>
      </c>
      <c r="H86" s="191"/>
      <c r="I86" s="191"/>
      <c r="J86" s="191"/>
      <c r="K86" s="191"/>
      <c r="L86" s="191"/>
      <c r="M86" s="191"/>
      <c r="N86" s="191"/>
      <c r="O86" s="191"/>
    </row>
    <row r="87">
      <c r="A87" s="190"/>
      <c r="B87" s="173" t="s">
        <v>424</v>
      </c>
      <c r="C87" s="173" t="s">
        <v>425</v>
      </c>
      <c r="D87" s="173" t="s">
        <v>426</v>
      </c>
      <c r="E87" s="173" t="s">
        <v>1275</v>
      </c>
      <c r="F87" s="173" t="s">
        <v>759</v>
      </c>
      <c r="G87" s="173" t="s">
        <v>1276</v>
      </c>
      <c r="H87" s="191"/>
      <c r="I87" s="191"/>
      <c r="J87" s="191"/>
      <c r="K87" s="191"/>
      <c r="L87" s="191"/>
      <c r="M87" s="191"/>
      <c r="N87" s="191"/>
      <c r="O87" s="191"/>
    </row>
    <row r="88">
      <c r="A88" s="190"/>
      <c r="B88" s="194" t="s">
        <v>427</v>
      </c>
      <c r="C88" s="173" t="s">
        <v>428</v>
      </c>
      <c r="D88" s="173" t="s">
        <v>429</v>
      </c>
      <c r="E88" s="173" t="s">
        <v>760</v>
      </c>
      <c r="F88" s="173" t="s">
        <v>841</v>
      </c>
      <c r="G88" s="173" t="s">
        <v>1277</v>
      </c>
      <c r="H88" s="191"/>
      <c r="I88" s="191"/>
      <c r="J88" s="191"/>
      <c r="K88" s="191"/>
      <c r="L88" s="191"/>
      <c r="M88" s="191"/>
      <c r="N88" s="191"/>
      <c r="O88" s="191"/>
    </row>
    <row r="89">
      <c r="A89" s="190"/>
      <c r="B89" s="173" t="s">
        <v>430</v>
      </c>
      <c r="C89" s="173" t="s">
        <v>431</v>
      </c>
      <c r="D89" s="173" t="s">
        <v>432</v>
      </c>
      <c r="E89" s="190"/>
      <c r="F89" s="173" t="s">
        <v>715</v>
      </c>
      <c r="G89" s="173" t="s">
        <v>1091</v>
      </c>
      <c r="H89" s="191"/>
      <c r="I89" s="191"/>
      <c r="J89" s="191"/>
      <c r="K89" s="191"/>
      <c r="L89" s="191"/>
      <c r="M89" s="191"/>
      <c r="N89" s="191"/>
      <c r="O89" s="191"/>
    </row>
    <row r="90">
      <c r="A90" s="190"/>
      <c r="B90" s="173" t="s">
        <v>433</v>
      </c>
      <c r="C90" s="173" t="s">
        <v>434</v>
      </c>
      <c r="D90" s="173" t="s">
        <v>716</v>
      </c>
      <c r="E90" s="190"/>
      <c r="F90" s="173" t="s">
        <v>435</v>
      </c>
      <c r="G90" s="173" t="s">
        <v>1278</v>
      </c>
      <c r="H90" s="191"/>
      <c r="I90" s="191"/>
      <c r="J90" s="191"/>
      <c r="K90" s="191"/>
      <c r="L90" s="191"/>
      <c r="M90" s="191"/>
      <c r="N90" s="191"/>
      <c r="O90" s="191"/>
    </row>
    <row r="91">
      <c r="A91" s="190"/>
      <c r="B91" s="173" t="s">
        <v>436</v>
      </c>
      <c r="C91" s="173" t="s">
        <v>437</v>
      </c>
      <c r="D91" s="173" t="s">
        <v>867</v>
      </c>
      <c r="E91" s="173" t="s">
        <v>1092</v>
      </c>
      <c r="F91" s="173" t="s">
        <v>717</v>
      </c>
      <c r="G91" s="173" t="s">
        <v>438</v>
      </c>
      <c r="H91" s="191"/>
      <c r="I91" s="191"/>
      <c r="J91" s="191"/>
      <c r="K91" s="191"/>
      <c r="L91" s="191"/>
      <c r="M91" s="191"/>
      <c r="N91" s="191"/>
      <c r="O91" s="191"/>
    </row>
    <row r="92">
      <c r="A92" s="190"/>
      <c r="B92" s="173" t="s">
        <v>439</v>
      </c>
      <c r="C92" s="173" t="s">
        <v>440</v>
      </c>
      <c r="D92" s="173" t="s">
        <v>842</v>
      </c>
      <c r="E92" s="173" t="s">
        <v>1279</v>
      </c>
      <c r="F92" s="173" t="s">
        <v>441</v>
      </c>
      <c r="G92" s="173" t="s">
        <v>1280</v>
      </c>
      <c r="H92" s="191"/>
      <c r="I92" s="191"/>
      <c r="J92" s="191"/>
      <c r="K92" s="191"/>
      <c r="L92" s="191"/>
      <c r="M92" s="191"/>
      <c r="N92" s="191"/>
      <c r="O92" s="191"/>
    </row>
    <row r="93">
      <c r="A93" s="190"/>
      <c r="B93" s="173" t="s">
        <v>442</v>
      </c>
      <c r="C93" s="173" t="s">
        <v>443</v>
      </c>
      <c r="D93" s="173" t="s">
        <v>843</v>
      </c>
      <c r="E93" s="173" t="s">
        <v>1281</v>
      </c>
      <c r="F93" s="173" t="s">
        <v>444</v>
      </c>
      <c r="G93" s="173" t="s">
        <v>1282</v>
      </c>
      <c r="H93" s="191"/>
      <c r="I93" s="191"/>
      <c r="J93" s="191"/>
      <c r="K93" s="191"/>
      <c r="L93" s="191"/>
      <c r="M93" s="191"/>
      <c r="N93" s="191"/>
      <c r="O93" s="191"/>
    </row>
    <row r="94">
      <c r="A94" s="190"/>
      <c r="B94" s="173" t="s">
        <v>445</v>
      </c>
      <c r="C94" s="173" t="s">
        <v>446</v>
      </c>
      <c r="D94" s="173" t="s">
        <v>447</v>
      </c>
      <c r="E94" s="173" t="s">
        <v>1283</v>
      </c>
      <c r="F94" s="173" t="s">
        <v>761</v>
      </c>
      <c r="G94" s="173" t="s">
        <v>1284</v>
      </c>
      <c r="H94" s="191"/>
      <c r="I94" s="191"/>
      <c r="J94" s="191"/>
      <c r="K94" s="191"/>
      <c r="L94" s="191"/>
      <c r="M94" s="191"/>
      <c r="N94" s="191"/>
      <c r="O94" s="191"/>
    </row>
    <row r="95">
      <c r="A95" s="190"/>
      <c r="B95" s="194" t="s">
        <v>448</v>
      </c>
      <c r="C95" s="173" t="s">
        <v>449</v>
      </c>
      <c r="D95" s="173" t="s">
        <v>450</v>
      </c>
      <c r="E95" s="173" t="s">
        <v>1285</v>
      </c>
      <c r="F95" s="173" t="s">
        <v>762</v>
      </c>
      <c r="G95" s="173" t="s">
        <v>1286</v>
      </c>
      <c r="H95" s="191"/>
      <c r="I95" s="191"/>
      <c r="J95" s="191"/>
      <c r="K95" s="191"/>
      <c r="L95" s="191"/>
      <c r="M95" s="191"/>
      <c r="N95" s="191"/>
      <c r="O95" s="191"/>
    </row>
    <row r="96">
      <c r="A96" s="190"/>
      <c r="B96" s="173" t="s">
        <v>451</v>
      </c>
      <c r="C96" s="193" t="s">
        <v>452</v>
      </c>
      <c r="D96" s="173" t="s">
        <v>453</v>
      </c>
      <c r="E96" s="190"/>
      <c r="F96" s="173" t="s">
        <v>718</v>
      </c>
      <c r="G96" s="173" t="s">
        <v>1287</v>
      </c>
      <c r="H96" s="191"/>
      <c r="I96" s="191"/>
      <c r="J96" s="191"/>
      <c r="K96" s="191"/>
      <c r="L96" s="191"/>
      <c r="M96" s="191"/>
      <c r="N96" s="191"/>
      <c r="O96" s="191"/>
    </row>
    <row r="97">
      <c r="A97" s="190"/>
      <c r="B97" s="173" t="s">
        <v>454</v>
      </c>
      <c r="C97" s="193" t="s">
        <v>455</v>
      </c>
      <c r="D97" s="173" t="s">
        <v>844</v>
      </c>
      <c r="E97" s="173" t="s">
        <v>1288</v>
      </c>
      <c r="F97" s="173" t="s">
        <v>456</v>
      </c>
      <c r="G97" s="173" t="s">
        <v>1289</v>
      </c>
      <c r="H97" s="191"/>
      <c r="I97" s="191"/>
      <c r="J97" s="191"/>
      <c r="K97" s="191"/>
      <c r="L97" s="191"/>
      <c r="M97" s="191"/>
      <c r="N97" s="191"/>
      <c r="O97" s="191"/>
    </row>
    <row r="98">
      <c r="A98" s="190"/>
      <c r="B98" s="173" t="s">
        <v>457</v>
      </c>
      <c r="C98" s="193" t="s">
        <v>458</v>
      </c>
      <c r="D98" s="173" t="s">
        <v>1290</v>
      </c>
      <c r="E98" s="173" t="s">
        <v>1291</v>
      </c>
      <c r="F98" s="173" t="s">
        <v>719</v>
      </c>
      <c r="G98" s="173" t="s">
        <v>459</v>
      </c>
      <c r="H98" s="191"/>
      <c r="I98" s="191"/>
      <c r="J98" s="191"/>
      <c r="K98" s="191"/>
      <c r="L98" s="191"/>
      <c r="M98" s="191"/>
      <c r="N98" s="191"/>
      <c r="O98" s="191"/>
    </row>
    <row r="99">
      <c r="A99" s="192"/>
      <c r="N99" s="192"/>
      <c r="O99" s="192"/>
    </row>
    <row r="100">
      <c r="A100" s="187" t="s">
        <v>460</v>
      </c>
      <c r="B100" s="173" t="s">
        <v>461</v>
      </c>
      <c r="C100" s="193" t="s">
        <v>462</v>
      </c>
      <c r="D100" s="173" t="s">
        <v>463</v>
      </c>
      <c r="E100" s="173" t="s">
        <v>1292</v>
      </c>
      <c r="F100" s="173" t="s">
        <v>809</v>
      </c>
      <c r="G100" s="173" t="s">
        <v>1293</v>
      </c>
      <c r="H100" s="188">
        <f>(counta(B100:B104)*3)</f>
        <v>15</v>
      </c>
      <c r="I100" s="188"/>
      <c r="J100" s="188">
        <f>(counta(B100:B104)*3)</f>
        <v>15</v>
      </c>
      <c r="K100" s="188"/>
      <c r="L100" s="188">
        <f>counta(B100)*3</f>
        <v>3</v>
      </c>
      <c r="M100" s="191"/>
      <c r="N100" s="191">
        <f>counta(B100)*3</f>
        <v>3</v>
      </c>
      <c r="O100" s="191"/>
    </row>
    <row r="101">
      <c r="A101" s="190"/>
      <c r="B101" s="173" t="s">
        <v>464</v>
      </c>
      <c r="C101" s="193" t="s">
        <v>465</v>
      </c>
      <c r="D101" s="173" t="s">
        <v>466</v>
      </c>
      <c r="E101" s="173" t="s">
        <v>926</v>
      </c>
      <c r="F101" s="173" t="s">
        <v>720</v>
      </c>
      <c r="G101" s="173" t="s">
        <v>1294</v>
      </c>
      <c r="H101" s="191"/>
      <c r="I101" s="191"/>
      <c r="J101" s="191"/>
      <c r="K101" s="191"/>
      <c r="L101" s="191"/>
      <c r="M101" s="191"/>
      <c r="N101" s="191"/>
      <c r="O101" s="191"/>
    </row>
    <row r="102">
      <c r="A102" s="190"/>
      <c r="B102" s="173" t="s">
        <v>467</v>
      </c>
      <c r="C102" s="193" t="s">
        <v>468</v>
      </c>
      <c r="D102" s="173" t="s">
        <v>469</v>
      </c>
      <c r="E102" s="173" t="s">
        <v>896</v>
      </c>
      <c r="F102" s="173" t="s">
        <v>721</v>
      </c>
      <c r="G102" s="173" t="s">
        <v>1295</v>
      </c>
      <c r="H102" s="191"/>
      <c r="I102" s="191"/>
      <c r="J102" s="191"/>
      <c r="K102" s="191"/>
      <c r="L102" s="191"/>
      <c r="M102" s="191"/>
      <c r="N102" s="191"/>
      <c r="O102" s="191"/>
    </row>
    <row r="103">
      <c r="A103" s="190"/>
      <c r="B103" s="173" t="s">
        <v>470</v>
      </c>
      <c r="C103" s="173" t="s">
        <v>471</v>
      </c>
      <c r="D103" s="173" t="s">
        <v>868</v>
      </c>
      <c r="E103" s="173" t="s">
        <v>1296</v>
      </c>
      <c r="F103" s="173" t="s">
        <v>472</v>
      </c>
      <c r="G103" s="173" t="s">
        <v>1297</v>
      </c>
      <c r="H103" s="191"/>
      <c r="I103" s="191"/>
      <c r="J103" s="191"/>
      <c r="K103" s="191"/>
      <c r="L103" s="191"/>
      <c r="M103" s="191"/>
      <c r="N103" s="191"/>
      <c r="O103" s="191"/>
    </row>
    <row r="104">
      <c r="A104" s="190"/>
      <c r="B104" s="173" t="s">
        <v>473</v>
      </c>
      <c r="C104" s="173" t="s">
        <v>474</v>
      </c>
      <c r="D104" s="173" t="s">
        <v>475</v>
      </c>
      <c r="E104" s="173" t="s">
        <v>1298</v>
      </c>
      <c r="F104" s="173" t="s">
        <v>810</v>
      </c>
      <c r="G104" s="173" t="s">
        <v>1299</v>
      </c>
      <c r="H104" s="191"/>
      <c r="I104" s="191"/>
      <c r="J104" s="191"/>
      <c r="K104" s="191"/>
      <c r="L104" s="191"/>
      <c r="M104" s="191"/>
      <c r="N104" s="191"/>
      <c r="O104" s="191"/>
    </row>
    <row r="105">
      <c r="A105" s="192"/>
      <c r="N105" s="192"/>
      <c r="O105" s="192"/>
    </row>
    <row r="106">
      <c r="A106" s="187" t="s">
        <v>476</v>
      </c>
      <c r="B106" s="173" t="s">
        <v>477</v>
      </c>
      <c r="C106" s="173" t="s">
        <v>478</v>
      </c>
      <c r="D106" s="173" t="s">
        <v>1002</v>
      </c>
      <c r="E106" s="173" t="s">
        <v>949</v>
      </c>
      <c r="F106" s="173" t="s">
        <v>479</v>
      </c>
      <c r="G106" s="173" t="s">
        <v>1300</v>
      </c>
      <c r="H106" s="188">
        <f>(counta(B106:B117)*3)</f>
        <v>36</v>
      </c>
      <c r="I106" s="188"/>
      <c r="J106" s="188">
        <f>(counta(B106:B117)*3)</f>
        <v>36</v>
      </c>
      <c r="K106" s="188"/>
      <c r="L106" s="188">
        <f>counta(B107,B108,B111,B113,B114,B116)*3</f>
        <v>18</v>
      </c>
      <c r="M106" s="191"/>
      <c r="N106" s="191">
        <f>counta(B107,B108,B111,B113,B114,B116)*3</f>
        <v>18</v>
      </c>
      <c r="O106" s="191"/>
    </row>
    <row r="107">
      <c r="A107" s="190"/>
      <c r="B107" s="173" t="s">
        <v>480</v>
      </c>
      <c r="C107" s="173" t="s">
        <v>481</v>
      </c>
      <c r="D107" s="173" t="s">
        <v>482</v>
      </c>
      <c r="E107" s="173" t="s">
        <v>1301</v>
      </c>
      <c r="F107" s="173" t="s">
        <v>1302</v>
      </c>
      <c r="G107" s="173" t="s">
        <v>1303</v>
      </c>
      <c r="H107" s="191"/>
      <c r="I107" s="191"/>
      <c r="J107" s="191"/>
      <c r="K107" s="191"/>
      <c r="L107" s="191"/>
      <c r="M107" s="191"/>
      <c r="N107" s="191"/>
      <c r="O107" s="191"/>
    </row>
    <row r="108">
      <c r="A108" s="190"/>
      <c r="B108" s="173" t="s">
        <v>483</v>
      </c>
      <c r="C108" s="173" t="s">
        <v>484</v>
      </c>
      <c r="D108" s="173" t="s">
        <v>485</v>
      </c>
      <c r="E108" s="173" t="s">
        <v>1304</v>
      </c>
      <c r="F108" s="173" t="s">
        <v>722</v>
      </c>
      <c r="G108" s="173" t="s">
        <v>1305</v>
      </c>
      <c r="H108" s="191"/>
      <c r="I108" s="191"/>
      <c r="J108" s="191"/>
      <c r="K108" s="191"/>
      <c r="L108" s="191"/>
      <c r="M108" s="191"/>
      <c r="N108" s="191"/>
      <c r="O108" s="191"/>
    </row>
    <row r="109">
      <c r="A109" s="190"/>
      <c r="B109" s="173" t="s">
        <v>486</v>
      </c>
      <c r="C109" s="173" t="s">
        <v>487</v>
      </c>
      <c r="D109" s="173" t="s">
        <v>811</v>
      </c>
      <c r="E109" s="173" t="s">
        <v>1306</v>
      </c>
      <c r="F109" s="173" t="s">
        <v>488</v>
      </c>
      <c r="G109" s="173" t="s">
        <v>763</v>
      </c>
      <c r="H109" s="191"/>
      <c r="I109" s="191"/>
      <c r="J109" s="191"/>
      <c r="K109" s="191"/>
      <c r="L109" s="191"/>
      <c r="M109" s="191"/>
      <c r="N109" s="191"/>
      <c r="O109" s="191"/>
    </row>
    <row r="110">
      <c r="A110" s="190"/>
      <c r="B110" s="173" t="s">
        <v>489</v>
      </c>
      <c r="C110" s="173" t="s">
        <v>490</v>
      </c>
      <c r="D110" s="173" t="s">
        <v>491</v>
      </c>
      <c r="E110" s="173" t="s">
        <v>1307</v>
      </c>
      <c r="F110" s="173" t="s">
        <v>812</v>
      </c>
      <c r="G110" s="173" t="s">
        <v>1308</v>
      </c>
      <c r="H110" s="191"/>
      <c r="I110" s="191"/>
      <c r="J110" s="191"/>
      <c r="K110" s="191"/>
      <c r="L110" s="191"/>
      <c r="M110" s="191"/>
      <c r="N110" s="191"/>
      <c r="O110" s="191"/>
    </row>
    <row r="111">
      <c r="A111" s="190"/>
      <c r="B111" s="173" t="s">
        <v>492</v>
      </c>
      <c r="C111" s="173" t="s">
        <v>493</v>
      </c>
      <c r="D111" s="173" t="s">
        <v>494</v>
      </c>
      <c r="E111" s="173" t="s">
        <v>1309</v>
      </c>
      <c r="F111" s="173" t="s">
        <v>845</v>
      </c>
      <c r="G111" s="173" t="s">
        <v>1310</v>
      </c>
      <c r="H111" s="191"/>
      <c r="I111" s="191"/>
      <c r="J111" s="191"/>
      <c r="K111" s="191"/>
      <c r="L111" s="191"/>
      <c r="M111" s="191"/>
      <c r="N111" s="191"/>
      <c r="O111" s="191"/>
    </row>
    <row r="112">
      <c r="A112" s="190"/>
      <c r="B112" s="173" t="s">
        <v>495</v>
      </c>
      <c r="C112" s="173" t="s">
        <v>496</v>
      </c>
      <c r="D112" s="173" t="s">
        <v>497</v>
      </c>
      <c r="E112" s="173" t="s">
        <v>1311</v>
      </c>
      <c r="F112" s="173" t="s">
        <v>813</v>
      </c>
      <c r="G112" s="173" t="s">
        <v>1312</v>
      </c>
      <c r="H112" s="191"/>
      <c r="I112" s="191"/>
      <c r="J112" s="191"/>
      <c r="K112" s="191"/>
      <c r="L112" s="191"/>
      <c r="M112" s="191"/>
      <c r="N112" s="191"/>
      <c r="O112" s="191"/>
    </row>
    <row r="113">
      <c r="A113" s="190"/>
      <c r="B113" s="173" t="s">
        <v>498</v>
      </c>
      <c r="C113" s="173" t="s">
        <v>499</v>
      </c>
      <c r="D113" s="173" t="s">
        <v>500</v>
      </c>
      <c r="E113" s="173" t="s">
        <v>1313</v>
      </c>
      <c r="F113" s="173" t="s">
        <v>846</v>
      </c>
      <c r="G113" s="173" t="s">
        <v>1314</v>
      </c>
      <c r="H113" s="191"/>
      <c r="I113" s="191"/>
      <c r="J113" s="191"/>
      <c r="K113" s="191"/>
      <c r="L113" s="191"/>
      <c r="M113" s="191"/>
      <c r="N113" s="191"/>
      <c r="O113" s="191"/>
    </row>
    <row r="114">
      <c r="A114" s="190"/>
      <c r="B114" s="173" t="s">
        <v>501</v>
      </c>
      <c r="C114" s="173" t="s">
        <v>502</v>
      </c>
      <c r="D114" s="173" t="s">
        <v>503</v>
      </c>
      <c r="E114" s="173" t="s">
        <v>1315</v>
      </c>
      <c r="F114" s="173" t="s">
        <v>814</v>
      </c>
      <c r="G114" s="173" t="s">
        <v>1316</v>
      </c>
      <c r="H114" s="191"/>
      <c r="I114" s="191"/>
      <c r="J114" s="191"/>
      <c r="K114" s="191"/>
      <c r="L114" s="191"/>
      <c r="M114" s="191"/>
      <c r="N114" s="191"/>
      <c r="O114" s="191"/>
    </row>
    <row r="115">
      <c r="A115" s="173"/>
      <c r="B115" s="173" t="s">
        <v>504</v>
      </c>
      <c r="C115" s="173" t="s">
        <v>505</v>
      </c>
      <c r="D115" s="173" t="s">
        <v>1317</v>
      </c>
      <c r="E115" s="173" t="s">
        <v>506</v>
      </c>
      <c r="F115" s="173" t="s">
        <v>764</v>
      </c>
      <c r="G115" s="173" t="s">
        <v>1318</v>
      </c>
      <c r="H115" s="191"/>
      <c r="I115" s="191"/>
      <c r="J115" s="191"/>
      <c r="K115" s="191"/>
      <c r="L115" s="191"/>
      <c r="M115" s="191"/>
      <c r="N115" s="191"/>
      <c r="O115" s="191"/>
    </row>
    <row r="116">
      <c r="A116" s="190"/>
      <c r="B116" s="173" t="s">
        <v>507</v>
      </c>
      <c r="C116" s="173" t="s">
        <v>508</v>
      </c>
      <c r="D116" s="173" t="s">
        <v>509</v>
      </c>
      <c r="E116" s="173" t="s">
        <v>1319</v>
      </c>
      <c r="F116" s="173" t="s">
        <v>765</v>
      </c>
      <c r="G116" s="173" t="s">
        <v>1320</v>
      </c>
      <c r="H116" s="191"/>
      <c r="I116" s="191"/>
      <c r="J116" s="191"/>
      <c r="K116" s="191"/>
      <c r="L116" s="191"/>
      <c r="M116" s="191"/>
      <c r="N116" s="191"/>
      <c r="O116" s="191"/>
    </row>
    <row r="117">
      <c r="A117" s="190"/>
      <c r="B117" s="173" t="s">
        <v>510</v>
      </c>
      <c r="C117" s="173" t="s">
        <v>511</v>
      </c>
      <c r="D117" s="173" t="s">
        <v>512</v>
      </c>
      <c r="E117" s="173" t="s">
        <v>1321</v>
      </c>
      <c r="F117" s="173" t="s">
        <v>723</v>
      </c>
      <c r="G117" s="173" t="s">
        <v>1322</v>
      </c>
      <c r="H117" s="191"/>
      <c r="I117" s="191"/>
      <c r="J117" s="191"/>
      <c r="K117" s="191"/>
      <c r="L117" s="191"/>
      <c r="M117" s="191"/>
      <c r="N117" s="191"/>
      <c r="O117" s="191"/>
    </row>
    <row r="118">
      <c r="A118" s="192"/>
      <c r="N118" s="192"/>
      <c r="O118" s="192"/>
    </row>
    <row r="119">
      <c r="A119" s="187" t="s">
        <v>513</v>
      </c>
      <c r="B119" s="173" t="s">
        <v>514</v>
      </c>
      <c r="C119" s="173" t="s">
        <v>515</v>
      </c>
      <c r="D119" s="173" t="s">
        <v>869</v>
      </c>
      <c r="E119" s="173" t="s">
        <v>950</v>
      </c>
      <c r="F119" s="173" t="s">
        <v>516</v>
      </c>
      <c r="G119" s="173" t="s">
        <v>1323</v>
      </c>
      <c r="H119" s="188">
        <f>(counta(B119:B130)*3)</f>
        <v>36</v>
      </c>
      <c r="I119" s="188"/>
      <c r="J119" s="188">
        <f>(counta(B119:B130)*3)</f>
        <v>36</v>
      </c>
      <c r="K119" s="188"/>
      <c r="L119" s="188">
        <f>counta(B119,B122,B125,B126)*3</f>
        <v>12</v>
      </c>
      <c r="M119" s="191"/>
      <c r="N119" s="191">
        <f>counta(B119,B122,B125,B126)*3</f>
        <v>12</v>
      </c>
      <c r="O119" s="191"/>
    </row>
    <row r="120">
      <c r="A120" s="190"/>
      <c r="B120" s="173" t="s">
        <v>517</v>
      </c>
      <c r="C120" s="173" t="s">
        <v>521</v>
      </c>
      <c r="D120" s="173" t="s">
        <v>1018</v>
      </c>
      <c r="E120" s="173" t="s">
        <v>870</v>
      </c>
      <c r="F120" s="173" t="s">
        <v>519</v>
      </c>
      <c r="G120" s="173" t="s">
        <v>766</v>
      </c>
      <c r="H120" s="191"/>
      <c r="I120" s="191"/>
      <c r="J120" s="191"/>
      <c r="K120" s="191"/>
      <c r="L120" s="191"/>
      <c r="M120" s="191"/>
      <c r="N120" s="191"/>
      <c r="O120" s="191"/>
    </row>
    <row r="121">
      <c r="A121" s="190"/>
      <c r="B121" s="173" t="s">
        <v>520</v>
      </c>
      <c r="C121" s="173" t="s">
        <v>521</v>
      </c>
      <c r="D121" s="173" t="s">
        <v>1324</v>
      </c>
      <c r="E121" s="173" t="s">
        <v>871</v>
      </c>
      <c r="F121" s="173" t="s">
        <v>724</v>
      </c>
      <c r="G121" s="173" t="s">
        <v>522</v>
      </c>
      <c r="H121" s="191"/>
      <c r="I121" s="191"/>
      <c r="J121" s="191"/>
      <c r="K121" s="191"/>
      <c r="L121" s="191"/>
      <c r="M121" s="191"/>
      <c r="N121" s="191"/>
      <c r="O121" s="191"/>
    </row>
    <row r="122">
      <c r="A122" s="190"/>
      <c r="B122" s="173" t="s">
        <v>523</v>
      </c>
      <c r="C122" s="173" t="s">
        <v>524</v>
      </c>
      <c r="D122" s="173" t="s">
        <v>525</v>
      </c>
      <c r="E122" s="173" t="s">
        <v>1019</v>
      </c>
      <c r="F122" s="173" t="s">
        <v>725</v>
      </c>
      <c r="G122" s="173" t="s">
        <v>1325</v>
      </c>
      <c r="H122" s="191"/>
      <c r="I122" s="191"/>
      <c r="J122" s="191"/>
      <c r="K122" s="191"/>
      <c r="L122" s="191"/>
      <c r="M122" s="191"/>
      <c r="N122" s="191"/>
      <c r="O122" s="191"/>
    </row>
    <row r="123">
      <c r="A123" s="190"/>
      <c r="B123" s="173" t="s">
        <v>526</v>
      </c>
      <c r="C123" s="173" t="s">
        <v>527</v>
      </c>
      <c r="D123" s="173" t="s">
        <v>528</v>
      </c>
      <c r="E123" s="173" t="s">
        <v>1326</v>
      </c>
      <c r="F123" s="173" t="s">
        <v>726</v>
      </c>
      <c r="G123" s="173" t="s">
        <v>951</v>
      </c>
      <c r="H123" s="191"/>
      <c r="I123" s="191"/>
      <c r="J123" s="191"/>
      <c r="K123" s="191"/>
      <c r="L123" s="191"/>
      <c r="M123" s="191"/>
      <c r="N123" s="191"/>
      <c r="O123" s="191"/>
    </row>
    <row r="124">
      <c r="A124" s="190"/>
      <c r="B124" s="173" t="s">
        <v>529</v>
      </c>
      <c r="C124" s="173" t="s">
        <v>530</v>
      </c>
      <c r="D124" s="173" t="s">
        <v>531</v>
      </c>
      <c r="E124" s="173" t="s">
        <v>897</v>
      </c>
      <c r="F124" s="173" t="s">
        <v>727</v>
      </c>
      <c r="G124" s="173" t="s">
        <v>1327</v>
      </c>
      <c r="H124" s="191"/>
      <c r="I124" s="191"/>
      <c r="J124" s="191"/>
      <c r="K124" s="191"/>
      <c r="L124" s="191"/>
      <c r="M124" s="191"/>
      <c r="N124" s="191"/>
      <c r="O124" s="191"/>
    </row>
    <row r="125">
      <c r="A125" s="190"/>
      <c r="B125" s="173" t="s">
        <v>532</v>
      </c>
      <c r="C125" s="173" t="s">
        <v>533</v>
      </c>
      <c r="D125" s="173" t="s">
        <v>1328</v>
      </c>
      <c r="E125" s="173" t="s">
        <v>898</v>
      </c>
      <c r="F125" s="173" t="s">
        <v>534</v>
      </c>
      <c r="G125" s="173" t="s">
        <v>952</v>
      </c>
      <c r="H125" s="191"/>
      <c r="I125" s="191"/>
      <c r="J125" s="191"/>
      <c r="K125" s="191"/>
      <c r="L125" s="191"/>
      <c r="M125" s="191"/>
      <c r="N125" s="191"/>
      <c r="O125" s="191"/>
    </row>
    <row r="126">
      <c r="A126" s="190"/>
      <c r="B126" s="173" t="s">
        <v>535</v>
      </c>
      <c r="C126" s="173" t="s">
        <v>536</v>
      </c>
      <c r="D126" s="173" t="s">
        <v>927</v>
      </c>
      <c r="E126" s="173" t="s">
        <v>899</v>
      </c>
      <c r="F126" s="173" t="s">
        <v>537</v>
      </c>
      <c r="G126" s="173" t="s">
        <v>767</v>
      </c>
      <c r="H126" s="191"/>
      <c r="I126" s="191"/>
      <c r="J126" s="191"/>
      <c r="K126" s="191"/>
      <c r="L126" s="191"/>
      <c r="M126" s="191"/>
      <c r="N126" s="191"/>
      <c r="O126" s="191"/>
    </row>
    <row r="127">
      <c r="A127" s="190"/>
      <c r="B127" s="173" t="s">
        <v>538</v>
      </c>
      <c r="C127" s="173" t="s">
        <v>539</v>
      </c>
      <c r="D127" s="173" t="s">
        <v>900</v>
      </c>
      <c r="E127" s="173" t="s">
        <v>1020</v>
      </c>
      <c r="F127" s="173" t="s">
        <v>540</v>
      </c>
      <c r="G127" s="173" t="s">
        <v>768</v>
      </c>
      <c r="H127" s="191"/>
      <c r="I127" s="191"/>
      <c r="J127" s="191"/>
      <c r="K127" s="191"/>
      <c r="L127" s="191"/>
      <c r="M127" s="191"/>
      <c r="N127" s="191"/>
      <c r="O127" s="191"/>
    </row>
    <row r="128">
      <c r="A128" s="190"/>
      <c r="B128" s="173" t="s">
        <v>541</v>
      </c>
      <c r="C128" s="173" t="s">
        <v>542</v>
      </c>
      <c r="D128" s="173" t="s">
        <v>1329</v>
      </c>
      <c r="E128" s="173" t="s">
        <v>1021</v>
      </c>
      <c r="F128" s="173" t="s">
        <v>543</v>
      </c>
      <c r="G128" s="173" t="s">
        <v>953</v>
      </c>
      <c r="H128" s="191"/>
      <c r="I128" s="191"/>
      <c r="J128" s="191"/>
      <c r="K128" s="191"/>
      <c r="L128" s="191"/>
      <c r="M128" s="191"/>
      <c r="N128" s="191"/>
      <c r="O128" s="191"/>
    </row>
    <row r="129">
      <c r="A129" s="190"/>
      <c r="B129" s="173" t="s">
        <v>544</v>
      </c>
      <c r="C129" s="173" t="s">
        <v>545</v>
      </c>
      <c r="D129" s="173" t="s">
        <v>901</v>
      </c>
      <c r="E129" s="173" t="s">
        <v>1022</v>
      </c>
      <c r="F129" s="173" t="s">
        <v>546</v>
      </c>
      <c r="G129" s="173" t="s">
        <v>769</v>
      </c>
      <c r="H129" s="191"/>
      <c r="I129" s="191"/>
      <c r="J129" s="191"/>
      <c r="K129" s="191"/>
      <c r="L129" s="191"/>
      <c r="M129" s="191"/>
      <c r="N129" s="191"/>
      <c r="O129" s="191"/>
    </row>
    <row r="130">
      <c r="A130" s="190"/>
      <c r="B130" s="173" t="s">
        <v>547</v>
      </c>
      <c r="C130" s="173" t="s">
        <v>548</v>
      </c>
      <c r="D130" s="173" t="s">
        <v>928</v>
      </c>
      <c r="E130" s="173" t="s">
        <v>1023</v>
      </c>
      <c r="F130" s="173" t="s">
        <v>549</v>
      </c>
      <c r="G130" s="173" t="s">
        <v>770</v>
      </c>
      <c r="H130" s="191"/>
      <c r="I130" s="191"/>
      <c r="J130" s="191"/>
      <c r="K130" s="191"/>
      <c r="L130" s="191"/>
      <c r="M130" s="191"/>
      <c r="N130" s="191"/>
      <c r="O130" s="191"/>
    </row>
    <row r="131">
      <c r="A131" s="192"/>
      <c r="N131" s="192"/>
      <c r="O131" s="192"/>
    </row>
    <row r="132">
      <c r="A132" s="190"/>
      <c r="B132" s="173" t="s">
        <v>551</v>
      </c>
      <c r="C132" s="173" t="s">
        <v>552</v>
      </c>
      <c r="D132" s="173" t="s">
        <v>553</v>
      </c>
      <c r="E132" s="173" t="s">
        <v>1330</v>
      </c>
      <c r="F132" s="173" t="s">
        <v>847</v>
      </c>
      <c r="G132" s="173" t="s">
        <v>1331</v>
      </c>
      <c r="H132" s="188">
        <f>(counta(B132:B144)*3)</f>
        <v>39</v>
      </c>
      <c r="I132" s="188"/>
      <c r="J132" s="188">
        <f>(counta(B132:B144)*3)-(counta(B137)*3)</f>
        <v>36</v>
      </c>
      <c r="K132" s="188"/>
      <c r="L132" s="188">
        <f>(counta(B133,B134,B135,B136,B137)*3)</f>
        <v>15</v>
      </c>
      <c r="M132" s="191"/>
      <c r="N132" s="191">
        <f>(counta(B133,B134,B135,B136)*3)</f>
        <v>12</v>
      </c>
      <c r="O132" s="191"/>
    </row>
    <row r="133">
      <c r="A133" s="190"/>
      <c r="B133" s="173" t="s">
        <v>554</v>
      </c>
      <c r="C133" s="173" t="s">
        <v>555</v>
      </c>
      <c r="D133" s="173" t="s">
        <v>556</v>
      </c>
      <c r="E133" s="173" t="s">
        <v>1003</v>
      </c>
      <c r="F133" s="173" t="s">
        <v>902</v>
      </c>
      <c r="G133" s="173" t="s">
        <v>848</v>
      </c>
      <c r="H133" s="191"/>
      <c r="I133" s="191"/>
      <c r="J133" s="191"/>
      <c r="K133" s="191"/>
      <c r="L133" s="191"/>
      <c r="M133" s="191"/>
      <c r="N133" s="191"/>
      <c r="O133" s="191"/>
    </row>
    <row r="134">
      <c r="A134" s="190"/>
      <c r="B134" s="173" t="s">
        <v>557</v>
      </c>
      <c r="C134" s="173" t="s">
        <v>558</v>
      </c>
      <c r="D134" s="173" t="s">
        <v>559</v>
      </c>
      <c r="E134" s="173" t="s">
        <v>903</v>
      </c>
      <c r="F134" s="173" t="s">
        <v>929</v>
      </c>
      <c r="G134" s="173" t="s">
        <v>1332</v>
      </c>
      <c r="H134" s="191"/>
      <c r="I134" s="191"/>
      <c r="J134" s="191"/>
      <c r="K134" s="191"/>
      <c r="L134" s="191"/>
      <c r="M134" s="191"/>
      <c r="N134" s="191"/>
      <c r="O134" s="191"/>
    </row>
    <row r="135">
      <c r="A135" s="190"/>
      <c r="B135" s="173" t="s">
        <v>560</v>
      </c>
      <c r="C135" s="173" t="s">
        <v>561</v>
      </c>
      <c r="D135" s="173" t="s">
        <v>815</v>
      </c>
      <c r="E135" s="173" t="s">
        <v>562</v>
      </c>
      <c r="F135" s="173" t="s">
        <v>728</v>
      </c>
      <c r="G135" s="173" t="s">
        <v>1333</v>
      </c>
      <c r="H135" s="191"/>
      <c r="I135" s="191"/>
      <c r="J135" s="191"/>
      <c r="K135" s="191"/>
      <c r="L135" s="191"/>
      <c r="M135" s="191"/>
      <c r="N135" s="191"/>
      <c r="O135" s="191"/>
    </row>
    <row r="136">
      <c r="A136" s="190"/>
      <c r="B136" s="173" t="s">
        <v>563</v>
      </c>
      <c r="C136" s="173" t="s">
        <v>564</v>
      </c>
      <c r="D136" s="173" t="s">
        <v>565</v>
      </c>
      <c r="E136" s="173" t="s">
        <v>904</v>
      </c>
      <c r="F136" s="173" t="s">
        <v>969</v>
      </c>
      <c r="G136" s="173" t="s">
        <v>1334</v>
      </c>
      <c r="H136" s="191"/>
      <c r="I136" s="191"/>
      <c r="J136" s="191"/>
      <c r="K136" s="191"/>
      <c r="L136" s="191"/>
      <c r="M136" s="191"/>
      <c r="N136" s="191"/>
      <c r="O136" s="191"/>
    </row>
    <row r="137">
      <c r="A137" s="190"/>
      <c r="B137" s="194" t="s">
        <v>566</v>
      </c>
      <c r="C137" s="173" t="s">
        <v>567</v>
      </c>
      <c r="D137" s="173" t="s">
        <v>568</v>
      </c>
      <c r="E137" s="173" t="s">
        <v>930</v>
      </c>
      <c r="F137" s="173" t="s">
        <v>729</v>
      </c>
      <c r="G137" s="173" t="s">
        <v>1335</v>
      </c>
      <c r="H137" s="191"/>
      <c r="I137" s="191"/>
      <c r="J137" s="191"/>
      <c r="K137" s="191"/>
      <c r="L137" s="191"/>
      <c r="M137" s="191"/>
      <c r="N137" s="191"/>
      <c r="O137" s="191"/>
    </row>
    <row r="138">
      <c r="A138" s="190"/>
      <c r="B138" s="173" t="s">
        <v>569</v>
      </c>
      <c r="C138" s="173" t="s">
        <v>570</v>
      </c>
      <c r="D138" s="173" t="s">
        <v>571</v>
      </c>
      <c r="E138" s="173" t="s">
        <v>1336</v>
      </c>
      <c r="F138" s="173" t="s">
        <v>905</v>
      </c>
      <c r="G138" s="173" t="s">
        <v>771</v>
      </c>
      <c r="H138" s="191"/>
      <c r="I138" s="191"/>
      <c r="J138" s="191"/>
      <c r="K138" s="191"/>
      <c r="L138" s="191"/>
      <c r="M138" s="191"/>
      <c r="N138" s="191"/>
      <c r="O138" s="191"/>
    </row>
    <row r="139">
      <c r="A139" s="190"/>
      <c r="B139" s="173" t="s">
        <v>572</v>
      </c>
      <c r="C139" s="173" t="s">
        <v>573</v>
      </c>
      <c r="D139" s="173" t="s">
        <v>872</v>
      </c>
      <c r="E139" s="173" t="s">
        <v>574</v>
      </c>
      <c r="F139" s="173" t="s">
        <v>816</v>
      </c>
      <c r="G139" s="173" t="s">
        <v>1337</v>
      </c>
      <c r="H139" s="191"/>
      <c r="I139" s="191"/>
      <c r="J139" s="191"/>
      <c r="K139" s="191"/>
      <c r="L139" s="191"/>
      <c r="M139" s="191"/>
      <c r="N139" s="191"/>
      <c r="O139" s="191"/>
    </row>
    <row r="140">
      <c r="A140" s="190"/>
      <c r="B140" s="173" t="s">
        <v>575</v>
      </c>
      <c r="C140" s="173" t="s">
        <v>576</v>
      </c>
      <c r="D140" s="173" t="s">
        <v>873</v>
      </c>
      <c r="E140" s="173" t="s">
        <v>730</v>
      </c>
      <c r="F140" s="173" t="s">
        <v>772</v>
      </c>
      <c r="G140" s="173" t="s">
        <v>577</v>
      </c>
      <c r="H140" s="191"/>
      <c r="I140" s="191"/>
      <c r="J140" s="191"/>
      <c r="K140" s="191"/>
      <c r="L140" s="191"/>
      <c r="M140" s="191"/>
      <c r="N140" s="191"/>
      <c r="O140" s="191"/>
    </row>
    <row r="141">
      <c r="A141" s="190"/>
      <c r="B141" s="173" t="s">
        <v>578</v>
      </c>
      <c r="C141" s="173" t="s">
        <v>579</v>
      </c>
      <c r="D141" s="173" t="s">
        <v>874</v>
      </c>
      <c r="E141" s="173" t="s">
        <v>580</v>
      </c>
      <c r="F141" s="173" t="s">
        <v>817</v>
      </c>
      <c r="G141" s="173" t="s">
        <v>773</v>
      </c>
      <c r="H141" s="191"/>
      <c r="I141" s="191"/>
      <c r="J141" s="191"/>
      <c r="K141" s="191"/>
      <c r="L141" s="191"/>
      <c r="M141" s="191"/>
      <c r="N141" s="191"/>
      <c r="O141" s="191"/>
    </row>
    <row r="142">
      <c r="A142" s="190"/>
      <c r="B142" s="173" t="s">
        <v>581</v>
      </c>
      <c r="C142" s="173" t="s">
        <v>582</v>
      </c>
      <c r="D142" s="173" t="s">
        <v>583</v>
      </c>
      <c r="E142" s="173" t="s">
        <v>1338</v>
      </c>
      <c r="F142" s="173" t="s">
        <v>818</v>
      </c>
      <c r="G142" s="173" t="s">
        <v>1339</v>
      </c>
      <c r="H142" s="191"/>
      <c r="I142" s="191"/>
      <c r="J142" s="191"/>
      <c r="K142" s="191"/>
      <c r="L142" s="191"/>
      <c r="M142" s="191"/>
      <c r="N142" s="191"/>
      <c r="O142" s="191"/>
    </row>
    <row r="143">
      <c r="A143" s="190"/>
      <c r="B143" s="173" t="s">
        <v>584</v>
      </c>
      <c r="C143" s="173" t="s">
        <v>585</v>
      </c>
      <c r="D143" s="173" t="s">
        <v>1340</v>
      </c>
      <c r="E143" s="173" t="s">
        <v>586</v>
      </c>
      <c r="F143" s="173" t="s">
        <v>819</v>
      </c>
      <c r="G143" s="173" t="s">
        <v>731</v>
      </c>
      <c r="H143" s="191"/>
      <c r="I143" s="191"/>
      <c r="J143" s="191"/>
      <c r="K143" s="191"/>
      <c r="L143" s="191"/>
      <c r="M143" s="191"/>
      <c r="N143" s="191"/>
      <c r="O143" s="191"/>
    </row>
    <row r="144">
      <c r="A144" s="190"/>
      <c r="B144" s="173" t="s">
        <v>587</v>
      </c>
      <c r="C144" s="173" t="s">
        <v>588</v>
      </c>
      <c r="D144" s="173" t="s">
        <v>875</v>
      </c>
      <c r="E144" s="190"/>
      <c r="F144" s="173" t="s">
        <v>589</v>
      </c>
      <c r="G144" s="173" t="s">
        <v>987</v>
      </c>
      <c r="H144" s="191"/>
      <c r="I144" s="191"/>
      <c r="J144" s="191"/>
      <c r="K144" s="191"/>
      <c r="L144" s="191"/>
      <c r="M144" s="191"/>
      <c r="N144" s="191"/>
      <c r="O144" s="191"/>
    </row>
    <row r="145">
      <c r="A145" s="192"/>
      <c r="N145" s="192"/>
      <c r="O145" s="192"/>
    </row>
    <row r="146">
      <c r="A146" s="190"/>
      <c r="B146" s="194" t="s">
        <v>591</v>
      </c>
      <c r="C146" s="173" t="s">
        <v>592</v>
      </c>
      <c r="D146" s="173" t="s">
        <v>593</v>
      </c>
      <c r="E146" s="173" t="s">
        <v>774</v>
      </c>
      <c r="F146" s="173" t="s">
        <v>906</v>
      </c>
      <c r="G146" s="173" t="s">
        <v>1341</v>
      </c>
      <c r="H146" s="188">
        <f>(counta(B146:B171)*3)</f>
        <v>78</v>
      </c>
      <c r="I146" s="188"/>
      <c r="J146" s="188">
        <f>(counta(B146:B171)*3)-(counta(B146,B147,B148,B149,B150,B154,B155,B156,B157,B158,B159,B160,B161,B162,B163,B164)*3)</f>
        <v>30</v>
      </c>
      <c r="K146" s="188"/>
      <c r="L146" s="188">
        <f>counta(B151,B155,B159)*3</f>
        <v>9</v>
      </c>
      <c r="M146" s="191"/>
      <c r="N146" s="191">
        <f>(counta(B151,B155,B159)*3)-(counta(B155,B159)*3)</f>
        <v>3</v>
      </c>
      <c r="O146" s="191"/>
    </row>
    <row r="147">
      <c r="A147" s="190"/>
      <c r="B147" s="194" t="s">
        <v>594</v>
      </c>
      <c r="C147" s="173" t="s">
        <v>595</v>
      </c>
      <c r="D147" s="173" t="s">
        <v>596</v>
      </c>
      <c r="E147" s="173" t="s">
        <v>775</v>
      </c>
      <c r="F147" s="173" t="s">
        <v>907</v>
      </c>
      <c r="G147" s="173" t="s">
        <v>1342</v>
      </c>
      <c r="H147" s="191"/>
      <c r="I147" s="191"/>
      <c r="J147" s="191"/>
      <c r="K147" s="191"/>
      <c r="L147" s="191"/>
      <c r="M147" s="191"/>
      <c r="N147" s="191"/>
      <c r="O147" s="191"/>
    </row>
    <row r="148">
      <c r="A148" s="190"/>
      <c r="B148" s="194" t="s">
        <v>597</v>
      </c>
      <c r="C148" s="173" t="s">
        <v>598</v>
      </c>
      <c r="D148" s="173" t="s">
        <v>776</v>
      </c>
      <c r="E148" s="173" t="s">
        <v>599</v>
      </c>
      <c r="F148" s="173" t="s">
        <v>732</v>
      </c>
      <c r="G148" s="173" t="s">
        <v>1343</v>
      </c>
      <c r="H148" s="191"/>
      <c r="I148" s="191"/>
      <c r="J148" s="191"/>
      <c r="K148" s="191"/>
      <c r="L148" s="191"/>
      <c r="M148" s="191"/>
      <c r="N148" s="191"/>
      <c r="O148" s="191"/>
    </row>
    <row r="149">
      <c r="A149" s="190"/>
      <c r="B149" s="194" t="s">
        <v>600</v>
      </c>
      <c r="C149" s="173" t="s">
        <v>601</v>
      </c>
      <c r="D149" s="173" t="s">
        <v>1344</v>
      </c>
      <c r="E149" s="173" t="s">
        <v>1082</v>
      </c>
      <c r="F149" s="173" t="s">
        <v>733</v>
      </c>
      <c r="G149" s="173" t="s">
        <v>602</v>
      </c>
      <c r="H149" s="191"/>
      <c r="I149" s="191"/>
      <c r="J149" s="191"/>
      <c r="K149" s="191"/>
      <c r="L149" s="191"/>
      <c r="M149" s="191"/>
      <c r="N149" s="191"/>
      <c r="O149" s="191"/>
    </row>
    <row r="150">
      <c r="A150" s="190"/>
      <c r="B150" s="194" t="s">
        <v>603</v>
      </c>
      <c r="C150" s="173" t="s">
        <v>604</v>
      </c>
      <c r="D150" s="173" t="s">
        <v>605</v>
      </c>
      <c r="E150" s="173" t="s">
        <v>1345</v>
      </c>
      <c r="F150" s="173" t="s">
        <v>734</v>
      </c>
      <c r="G150" s="173" t="s">
        <v>988</v>
      </c>
      <c r="H150" s="191"/>
      <c r="I150" s="191"/>
      <c r="J150" s="191"/>
      <c r="K150" s="191"/>
      <c r="L150" s="191"/>
      <c r="M150" s="191"/>
      <c r="N150" s="191"/>
      <c r="O150" s="191"/>
    </row>
    <row r="151">
      <c r="A151" s="190"/>
      <c r="B151" s="173" t="s">
        <v>606</v>
      </c>
      <c r="C151" s="173" t="s">
        <v>607</v>
      </c>
      <c r="D151" s="173" t="s">
        <v>608</v>
      </c>
      <c r="E151" s="173" t="s">
        <v>931</v>
      </c>
      <c r="F151" s="173" t="s">
        <v>970</v>
      </c>
      <c r="G151" s="173" t="s">
        <v>1346</v>
      </c>
      <c r="H151" s="191"/>
      <c r="I151" s="191"/>
      <c r="J151" s="191"/>
      <c r="K151" s="191"/>
      <c r="L151" s="191"/>
      <c r="M151" s="191"/>
      <c r="N151" s="191"/>
      <c r="O151" s="191"/>
    </row>
    <row r="152">
      <c r="A152" s="190"/>
      <c r="B152" s="173" t="s">
        <v>609</v>
      </c>
      <c r="C152" s="173" t="s">
        <v>610</v>
      </c>
      <c r="D152" s="173" t="s">
        <v>611</v>
      </c>
      <c r="E152" s="190"/>
      <c r="F152" s="173" t="s">
        <v>777</v>
      </c>
      <c r="G152" s="173" t="s">
        <v>954</v>
      </c>
      <c r="H152" s="191"/>
      <c r="I152" s="191"/>
      <c r="J152" s="191"/>
      <c r="K152" s="191"/>
      <c r="L152" s="191"/>
      <c r="M152" s="191"/>
      <c r="N152" s="191"/>
      <c r="O152" s="191"/>
    </row>
    <row r="153">
      <c r="A153" s="190"/>
      <c r="B153" s="173" t="s">
        <v>612</v>
      </c>
      <c r="C153" s="173" t="s">
        <v>613</v>
      </c>
      <c r="D153" s="173" t="s">
        <v>614</v>
      </c>
      <c r="E153" s="173" t="s">
        <v>1347</v>
      </c>
      <c r="F153" s="173" t="s">
        <v>820</v>
      </c>
      <c r="G153" s="173" t="s">
        <v>1348</v>
      </c>
      <c r="H153" s="191"/>
      <c r="I153" s="191"/>
      <c r="J153" s="191"/>
      <c r="K153" s="191"/>
      <c r="L153" s="191"/>
      <c r="M153" s="191"/>
      <c r="N153" s="191"/>
      <c r="O153" s="191"/>
    </row>
    <row r="154">
      <c r="A154" s="190"/>
      <c r="B154" s="194" t="s">
        <v>615</v>
      </c>
      <c r="C154" s="173" t="s">
        <v>616</v>
      </c>
      <c r="D154" s="173" t="s">
        <v>617</v>
      </c>
      <c r="E154" s="173" t="s">
        <v>1093</v>
      </c>
      <c r="F154" s="173" t="s">
        <v>849</v>
      </c>
      <c r="G154" s="173" t="s">
        <v>1349</v>
      </c>
      <c r="H154" s="191"/>
      <c r="I154" s="191"/>
      <c r="J154" s="191"/>
      <c r="K154" s="191"/>
      <c r="L154" s="191"/>
      <c r="M154" s="191"/>
      <c r="N154" s="191"/>
      <c r="O154" s="191"/>
    </row>
    <row r="155">
      <c r="A155" s="190"/>
      <c r="B155" s="194" t="s">
        <v>618</v>
      </c>
      <c r="C155" s="173" t="s">
        <v>619</v>
      </c>
      <c r="D155" s="173" t="s">
        <v>989</v>
      </c>
      <c r="E155" s="173" t="s">
        <v>1049</v>
      </c>
      <c r="F155" s="173" t="s">
        <v>620</v>
      </c>
      <c r="G155" s="173" t="s">
        <v>1350</v>
      </c>
      <c r="H155" s="191"/>
      <c r="I155" s="191"/>
      <c r="J155" s="191"/>
      <c r="K155" s="191"/>
      <c r="L155" s="191"/>
      <c r="M155" s="191"/>
      <c r="N155" s="191"/>
      <c r="O155" s="191"/>
    </row>
    <row r="156">
      <c r="A156" s="190"/>
      <c r="B156" s="194" t="s">
        <v>621</v>
      </c>
      <c r="C156" s="173" t="s">
        <v>622</v>
      </c>
      <c r="D156" s="173" t="s">
        <v>990</v>
      </c>
      <c r="E156" s="173" t="s">
        <v>1351</v>
      </c>
      <c r="F156" s="173" t="s">
        <v>623</v>
      </c>
      <c r="G156" s="173" t="s">
        <v>1352</v>
      </c>
      <c r="H156" s="191"/>
      <c r="I156" s="191"/>
      <c r="J156" s="191"/>
      <c r="K156" s="191"/>
      <c r="L156" s="191"/>
      <c r="M156" s="191"/>
      <c r="N156" s="191"/>
      <c r="O156" s="191"/>
    </row>
    <row r="157">
      <c r="A157" s="190"/>
      <c r="B157" s="194" t="s">
        <v>624</v>
      </c>
      <c r="C157" s="173" t="s">
        <v>625</v>
      </c>
      <c r="D157" s="173" t="s">
        <v>876</v>
      </c>
      <c r="E157" s="173" t="s">
        <v>1353</v>
      </c>
      <c r="F157" s="173" t="s">
        <v>626</v>
      </c>
      <c r="G157" s="173" t="s">
        <v>1354</v>
      </c>
      <c r="H157" s="191"/>
      <c r="I157" s="191"/>
      <c r="J157" s="191"/>
      <c r="K157" s="191"/>
      <c r="L157" s="191"/>
      <c r="M157" s="191"/>
      <c r="N157" s="191"/>
      <c r="O157" s="191"/>
    </row>
    <row r="158">
      <c r="A158" s="190"/>
      <c r="B158" s="194" t="s">
        <v>627</v>
      </c>
      <c r="C158" s="173" t="s">
        <v>628</v>
      </c>
      <c r="D158" s="173" t="s">
        <v>908</v>
      </c>
      <c r="E158" s="173" t="s">
        <v>1355</v>
      </c>
      <c r="F158" s="173" t="s">
        <v>629</v>
      </c>
      <c r="G158" s="173" t="s">
        <v>1356</v>
      </c>
      <c r="H158" s="191"/>
      <c r="I158" s="191"/>
      <c r="J158" s="191"/>
      <c r="K158" s="191"/>
      <c r="L158" s="191"/>
      <c r="M158" s="191"/>
      <c r="N158" s="191"/>
      <c r="O158" s="191"/>
    </row>
    <row r="159">
      <c r="A159" s="190"/>
      <c r="B159" s="194" t="s">
        <v>630</v>
      </c>
      <c r="C159" s="173" t="s">
        <v>631</v>
      </c>
      <c r="D159" s="173" t="s">
        <v>1357</v>
      </c>
      <c r="E159" s="173" t="s">
        <v>1050</v>
      </c>
      <c r="F159" s="173" t="s">
        <v>632</v>
      </c>
      <c r="G159" s="173" t="s">
        <v>1358</v>
      </c>
      <c r="H159" s="191"/>
      <c r="I159" s="191"/>
      <c r="J159" s="191"/>
      <c r="K159" s="191"/>
      <c r="L159" s="191"/>
      <c r="M159" s="191"/>
      <c r="N159" s="191"/>
      <c r="O159" s="191"/>
    </row>
    <row r="160">
      <c r="A160" s="190"/>
      <c r="B160" s="194" t="s">
        <v>633</v>
      </c>
      <c r="C160" s="173" t="s">
        <v>634</v>
      </c>
      <c r="D160" s="173" t="s">
        <v>1051</v>
      </c>
      <c r="E160" s="173" t="s">
        <v>1359</v>
      </c>
      <c r="F160" s="173" t="s">
        <v>635</v>
      </c>
      <c r="G160" s="173" t="s">
        <v>1360</v>
      </c>
      <c r="H160" s="191"/>
      <c r="I160" s="191"/>
      <c r="J160" s="191"/>
      <c r="K160" s="191"/>
      <c r="L160" s="191"/>
      <c r="M160" s="191"/>
      <c r="N160" s="191"/>
      <c r="O160" s="191"/>
    </row>
    <row r="161">
      <c r="A161" s="190"/>
      <c r="B161" s="194" t="s">
        <v>636</v>
      </c>
      <c r="C161" s="173" t="s">
        <v>637</v>
      </c>
      <c r="D161" s="173" t="s">
        <v>1361</v>
      </c>
      <c r="E161" s="173" t="s">
        <v>1052</v>
      </c>
      <c r="F161" s="173" t="s">
        <v>638</v>
      </c>
      <c r="G161" s="173" t="s">
        <v>1362</v>
      </c>
      <c r="H161" s="191"/>
      <c r="I161" s="191"/>
      <c r="J161" s="191"/>
      <c r="K161" s="191"/>
      <c r="L161" s="191"/>
      <c r="M161" s="191"/>
      <c r="N161" s="191"/>
      <c r="O161" s="191"/>
    </row>
    <row r="162">
      <c r="A162" s="190"/>
      <c r="B162" s="194" t="s">
        <v>639</v>
      </c>
      <c r="C162" s="173" t="s">
        <v>640</v>
      </c>
      <c r="D162" s="173" t="s">
        <v>1053</v>
      </c>
      <c r="E162" s="173" t="s">
        <v>1363</v>
      </c>
      <c r="F162" s="173" t="s">
        <v>641</v>
      </c>
      <c r="G162" s="173" t="s">
        <v>932</v>
      </c>
      <c r="H162" s="191"/>
      <c r="I162" s="191"/>
      <c r="J162" s="191"/>
      <c r="K162" s="191"/>
      <c r="L162" s="191"/>
      <c r="M162" s="191"/>
      <c r="N162" s="191"/>
      <c r="O162" s="191"/>
    </row>
    <row r="163">
      <c r="A163" s="190"/>
      <c r="B163" s="194" t="s">
        <v>642</v>
      </c>
      <c r="C163" s="173" t="s">
        <v>643</v>
      </c>
      <c r="D163" s="173" t="s">
        <v>1364</v>
      </c>
      <c r="E163" s="173" t="s">
        <v>1365</v>
      </c>
      <c r="F163" s="173" t="s">
        <v>644</v>
      </c>
      <c r="G163" s="173" t="s">
        <v>933</v>
      </c>
      <c r="H163" s="191"/>
      <c r="I163" s="191"/>
      <c r="J163" s="191"/>
      <c r="K163" s="191"/>
      <c r="L163" s="191"/>
      <c r="M163" s="191"/>
      <c r="N163" s="191"/>
      <c r="O163" s="191"/>
    </row>
    <row r="164">
      <c r="A164" s="190"/>
      <c r="B164" s="194" t="s">
        <v>645</v>
      </c>
      <c r="C164" s="173" t="s">
        <v>646</v>
      </c>
      <c r="D164" s="173" t="s">
        <v>647</v>
      </c>
      <c r="E164" s="173" t="s">
        <v>850</v>
      </c>
      <c r="F164" s="173" t="s">
        <v>735</v>
      </c>
      <c r="G164" s="173" t="s">
        <v>934</v>
      </c>
      <c r="H164" s="191"/>
      <c r="I164" s="191"/>
      <c r="J164" s="191"/>
      <c r="K164" s="191"/>
      <c r="L164" s="191"/>
      <c r="M164" s="191"/>
      <c r="N164" s="191"/>
      <c r="O164" s="191"/>
    </row>
    <row r="165">
      <c r="A165" s="190"/>
      <c r="B165" s="173" t="s">
        <v>648</v>
      </c>
      <c r="C165" s="173" t="s">
        <v>649</v>
      </c>
      <c r="D165" s="173" t="s">
        <v>650</v>
      </c>
      <c r="E165" s="190"/>
      <c r="F165" s="173" t="s">
        <v>851</v>
      </c>
      <c r="G165" s="173" t="s">
        <v>1366</v>
      </c>
      <c r="H165" s="191"/>
      <c r="I165" s="191"/>
      <c r="J165" s="191"/>
      <c r="K165" s="191"/>
      <c r="L165" s="191"/>
      <c r="M165" s="191"/>
      <c r="N165" s="191"/>
      <c r="O165" s="191"/>
    </row>
    <row r="166">
      <c r="A166" s="190"/>
      <c r="B166" s="173" t="s">
        <v>651</v>
      </c>
      <c r="C166" s="173" t="s">
        <v>652</v>
      </c>
      <c r="D166" s="173" t="s">
        <v>653</v>
      </c>
      <c r="E166" s="173" t="s">
        <v>1035</v>
      </c>
      <c r="F166" s="173" t="s">
        <v>778</v>
      </c>
      <c r="G166" s="173" t="s">
        <v>1367</v>
      </c>
      <c r="H166" s="191"/>
      <c r="I166" s="191"/>
      <c r="J166" s="191"/>
      <c r="K166" s="191"/>
      <c r="L166" s="191"/>
      <c r="M166" s="191"/>
      <c r="N166" s="191"/>
      <c r="O166" s="191"/>
    </row>
    <row r="167">
      <c r="A167" s="190"/>
      <c r="B167" s="173" t="s">
        <v>654</v>
      </c>
      <c r="C167" s="173" t="s">
        <v>655</v>
      </c>
      <c r="D167" s="173" t="s">
        <v>656</v>
      </c>
      <c r="E167" s="173" t="s">
        <v>1036</v>
      </c>
      <c r="F167" s="173" t="s">
        <v>779</v>
      </c>
      <c r="G167" s="173" t="s">
        <v>1368</v>
      </c>
      <c r="H167" s="191"/>
      <c r="I167" s="191"/>
      <c r="J167" s="191"/>
      <c r="K167" s="191"/>
      <c r="L167" s="191"/>
      <c r="M167" s="191"/>
      <c r="N167" s="191"/>
      <c r="O167" s="191"/>
    </row>
    <row r="168">
      <c r="A168" s="190"/>
      <c r="B168" s="173" t="s">
        <v>657</v>
      </c>
      <c r="C168" s="173" t="s">
        <v>658</v>
      </c>
      <c r="D168" s="173" t="s">
        <v>659</v>
      </c>
      <c r="E168" s="173" t="s">
        <v>1369</v>
      </c>
      <c r="F168" s="173" t="s">
        <v>971</v>
      </c>
      <c r="G168" s="173" t="s">
        <v>1370</v>
      </c>
      <c r="H168" s="191"/>
      <c r="I168" s="191"/>
      <c r="J168" s="191"/>
      <c r="K168" s="191"/>
      <c r="L168" s="191"/>
      <c r="M168" s="191"/>
      <c r="N168" s="191"/>
      <c r="O168" s="191"/>
    </row>
    <row r="169">
      <c r="A169" s="190"/>
      <c r="B169" s="173" t="s">
        <v>660</v>
      </c>
      <c r="C169" s="173" t="s">
        <v>661</v>
      </c>
      <c r="D169" s="173" t="s">
        <v>662</v>
      </c>
      <c r="E169" s="173" t="s">
        <v>1103</v>
      </c>
      <c r="F169" s="173" t="s">
        <v>821</v>
      </c>
      <c r="G169" s="173" t="s">
        <v>935</v>
      </c>
      <c r="H169" s="191"/>
      <c r="I169" s="191"/>
      <c r="J169" s="191"/>
      <c r="K169" s="191"/>
      <c r="L169" s="191"/>
      <c r="M169" s="191"/>
      <c r="N169" s="191"/>
      <c r="O169" s="191"/>
    </row>
    <row r="170">
      <c r="A170" s="190"/>
      <c r="B170" s="173" t="s">
        <v>663</v>
      </c>
      <c r="C170" s="173" t="s">
        <v>664</v>
      </c>
      <c r="D170" s="173" t="s">
        <v>665</v>
      </c>
      <c r="E170" s="173" t="s">
        <v>1371</v>
      </c>
      <c r="F170" s="173" t="s">
        <v>736</v>
      </c>
      <c r="G170" s="173" t="s">
        <v>1372</v>
      </c>
      <c r="H170" s="191"/>
      <c r="I170" s="191"/>
      <c r="J170" s="191"/>
      <c r="K170" s="191"/>
      <c r="L170" s="191"/>
      <c r="M170" s="191"/>
      <c r="N170" s="191"/>
      <c r="O170" s="191"/>
    </row>
    <row r="171">
      <c r="A171" s="190"/>
      <c r="B171" s="173" t="s">
        <v>666</v>
      </c>
      <c r="C171" s="173" t="s">
        <v>667</v>
      </c>
      <c r="D171" s="173" t="s">
        <v>822</v>
      </c>
      <c r="E171" s="173" t="s">
        <v>1104</v>
      </c>
      <c r="F171" s="173" t="s">
        <v>668</v>
      </c>
      <c r="G171" s="173" t="s">
        <v>1373</v>
      </c>
      <c r="H171" s="191"/>
      <c r="I171" s="191"/>
      <c r="J171" s="191"/>
      <c r="K171" s="191"/>
      <c r="L171" s="191"/>
      <c r="M171" s="191"/>
      <c r="N171" s="191"/>
      <c r="O171" s="191"/>
    </row>
    <row r="172">
      <c r="A172" s="196"/>
      <c r="B172" s="175"/>
      <c r="C172" s="196"/>
      <c r="D172" s="196"/>
      <c r="E172" s="197"/>
      <c r="F172" s="197"/>
      <c r="G172" s="155"/>
      <c r="H172" s="191"/>
      <c r="I172" s="191"/>
      <c r="J172" s="191"/>
      <c r="K172" s="191"/>
      <c r="L172" s="191"/>
      <c r="M172" s="191"/>
      <c r="N172" s="191"/>
      <c r="O172" s="191"/>
    </row>
    <row r="173">
      <c r="A173" s="196"/>
      <c r="B173" s="175"/>
      <c r="C173" s="196"/>
      <c r="D173" s="196"/>
      <c r="E173" s="197"/>
      <c r="F173" s="197"/>
      <c r="G173" s="155"/>
      <c r="H173" s="191"/>
      <c r="I173" s="191"/>
      <c r="J173" s="191"/>
      <c r="K173" s="191"/>
      <c r="L173" s="191"/>
      <c r="M173" s="191"/>
      <c r="N173" s="191"/>
      <c r="O173" s="191"/>
    </row>
    <row r="174">
      <c r="A174" s="196"/>
      <c r="B174" s="175"/>
      <c r="C174" s="196"/>
      <c r="D174" s="196"/>
      <c r="E174" s="197"/>
      <c r="F174" s="197"/>
      <c r="G174" s="155"/>
      <c r="H174" s="191"/>
      <c r="I174" s="191"/>
      <c r="J174" s="191"/>
      <c r="K174" s="191"/>
      <c r="L174" s="191"/>
      <c r="M174" s="191"/>
      <c r="N174" s="191"/>
      <c r="O174" s="191"/>
    </row>
    <row r="175">
      <c r="A175" s="196"/>
      <c r="B175" s="175"/>
      <c r="C175" s="196"/>
      <c r="D175" s="196"/>
      <c r="E175" s="197"/>
      <c r="F175" s="197"/>
      <c r="G175" s="155"/>
      <c r="H175" s="191"/>
      <c r="I175" s="191"/>
      <c r="J175" s="191"/>
      <c r="K175" s="191"/>
      <c r="L175" s="191"/>
      <c r="M175" s="191"/>
      <c r="N175" s="191"/>
      <c r="O175" s="191"/>
    </row>
    <row r="176">
      <c r="A176" s="196"/>
      <c r="B176" s="175"/>
      <c r="C176" s="196"/>
      <c r="D176" s="197"/>
      <c r="E176" s="197"/>
      <c r="F176" s="197"/>
      <c r="G176" s="155"/>
      <c r="H176" s="191"/>
      <c r="I176" s="191"/>
      <c r="J176" s="191"/>
      <c r="K176" s="191"/>
      <c r="L176" s="191"/>
      <c r="M176" s="191"/>
      <c r="N176" s="191"/>
      <c r="O176" s="191"/>
    </row>
    <row r="177">
      <c r="A177" s="196"/>
      <c r="B177" s="175"/>
      <c r="C177" s="196"/>
      <c r="D177" s="197"/>
      <c r="E177" s="197"/>
      <c r="F177" s="197"/>
      <c r="G177" s="155"/>
      <c r="H177" s="191"/>
      <c r="I177" s="191"/>
      <c r="J177" s="191"/>
      <c r="K177" s="191"/>
      <c r="L177" s="191"/>
      <c r="M177" s="191"/>
      <c r="N177" s="191"/>
      <c r="O177" s="191"/>
    </row>
    <row r="178">
      <c r="A178" s="196"/>
      <c r="B178" s="175"/>
      <c r="C178" s="196"/>
      <c r="D178" s="197"/>
      <c r="E178" s="197"/>
      <c r="F178" s="197"/>
      <c r="G178" s="155"/>
      <c r="H178" s="191"/>
      <c r="I178" s="191"/>
      <c r="J178" s="191"/>
      <c r="K178" s="191"/>
      <c r="L178" s="191"/>
      <c r="M178" s="191"/>
      <c r="N178" s="191"/>
      <c r="O178" s="191"/>
    </row>
    <row r="179">
      <c r="A179" s="196"/>
      <c r="B179" s="175"/>
      <c r="C179" s="196"/>
      <c r="D179" s="197"/>
      <c r="E179" s="197"/>
      <c r="F179" s="197"/>
      <c r="G179" s="155"/>
      <c r="H179" s="191"/>
      <c r="I179" s="191"/>
      <c r="J179" s="191"/>
      <c r="K179" s="191"/>
      <c r="L179" s="191"/>
      <c r="M179" s="191"/>
      <c r="N179" s="191"/>
      <c r="O179" s="191"/>
    </row>
    <row r="180">
      <c r="A180" s="196"/>
      <c r="B180" s="175"/>
      <c r="C180" s="196"/>
      <c r="D180" s="197"/>
      <c r="E180" s="197"/>
      <c r="F180" s="197"/>
      <c r="G180" s="155"/>
      <c r="H180" s="191"/>
      <c r="I180" s="191"/>
      <c r="J180" s="191"/>
      <c r="K180" s="191"/>
      <c r="L180" s="191"/>
      <c r="M180" s="191"/>
      <c r="N180" s="191"/>
      <c r="O180" s="191"/>
    </row>
    <row r="181">
      <c r="A181" s="196"/>
      <c r="B181" s="175"/>
      <c r="C181" s="196"/>
      <c r="D181" s="197"/>
      <c r="E181" s="197"/>
      <c r="F181" s="197"/>
      <c r="G181" s="155"/>
      <c r="H181" s="191"/>
      <c r="I181" s="191"/>
      <c r="J181" s="191"/>
      <c r="K181" s="191"/>
      <c r="L181" s="191"/>
      <c r="M181" s="191"/>
      <c r="N181" s="191"/>
      <c r="O181" s="191"/>
    </row>
    <row r="182">
      <c r="A182" s="196"/>
      <c r="B182" s="175"/>
      <c r="C182" s="196"/>
      <c r="D182" s="197"/>
      <c r="E182" s="197"/>
      <c r="F182" s="197"/>
      <c r="G182" s="155"/>
      <c r="H182" s="191"/>
      <c r="I182" s="191"/>
      <c r="J182" s="191"/>
      <c r="K182" s="191"/>
      <c r="L182" s="191"/>
      <c r="M182" s="191"/>
      <c r="N182" s="191"/>
      <c r="O182" s="191"/>
    </row>
    <row r="183">
      <c r="A183" s="196"/>
      <c r="B183" s="175"/>
      <c r="C183" s="196"/>
      <c r="D183" s="197"/>
      <c r="E183" s="197"/>
      <c r="F183" s="197"/>
      <c r="G183" s="155"/>
      <c r="H183" s="191"/>
      <c r="I183" s="191"/>
      <c r="J183" s="191"/>
      <c r="K183" s="191"/>
      <c r="L183" s="191"/>
      <c r="M183" s="191"/>
      <c r="N183" s="191"/>
      <c r="O183" s="191"/>
    </row>
    <row r="184">
      <c r="A184" s="196"/>
      <c r="B184" s="175"/>
      <c r="C184" s="196"/>
      <c r="D184" s="197"/>
      <c r="E184" s="197"/>
      <c r="F184" s="197"/>
      <c r="G184" s="155"/>
      <c r="H184" s="191"/>
      <c r="I184" s="191"/>
      <c r="J184" s="191"/>
      <c r="K184" s="191"/>
      <c r="L184" s="191"/>
      <c r="M184" s="191"/>
      <c r="N184" s="191"/>
      <c r="O184" s="191"/>
    </row>
    <row r="185">
      <c r="A185" s="196"/>
      <c r="B185" s="175"/>
      <c r="C185" s="196"/>
      <c r="D185" s="197"/>
      <c r="E185" s="197"/>
      <c r="F185" s="197"/>
      <c r="G185" s="155"/>
      <c r="H185" s="191"/>
      <c r="I185" s="191"/>
      <c r="J185" s="191"/>
      <c r="K185" s="191"/>
      <c r="L185" s="191"/>
      <c r="M185" s="191"/>
      <c r="N185" s="191"/>
      <c r="O185" s="191"/>
    </row>
    <row r="186">
      <c r="A186" s="196"/>
      <c r="B186" s="175"/>
      <c r="C186" s="196"/>
      <c r="D186" s="197"/>
      <c r="E186" s="197"/>
      <c r="F186" s="197"/>
      <c r="G186" s="155"/>
      <c r="H186" s="191"/>
      <c r="I186" s="191"/>
      <c r="J186" s="191"/>
      <c r="K186" s="191"/>
      <c r="L186" s="191"/>
      <c r="M186" s="191"/>
      <c r="N186" s="191"/>
      <c r="O186" s="191"/>
    </row>
    <row r="187">
      <c r="A187" s="196"/>
      <c r="B187" s="175"/>
      <c r="C187" s="196"/>
      <c r="D187" s="197"/>
      <c r="E187" s="197"/>
      <c r="F187" s="197"/>
      <c r="G187" s="155"/>
      <c r="H187" s="191"/>
      <c r="I187" s="191"/>
      <c r="J187" s="191"/>
      <c r="K187" s="191"/>
      <c r="L187" s="191"/>
      <c r="M187" s="191"/>
      <c r="N187" s="191"/>
      <c r="O187" s="191"/>
    </row>
    <row r="188">
      <c r="A188" s="196"/>
      <c r="B188" s="175"/>
      <c r="C188" s="196"/>
      <c r="D188" s="197"/>
      <c r="E188" s="197"/>
      <c r="F188" s="197"/>
      <c r="G188" s="155"/>
      <c r="H188" s="191"/>
      <c r="I188" s="191"/>
      <c r="J188" s="191"/>
      <c r="K188" s="191"/>
      <c r="L188" s="191"/>
      <c r="M188" s="191"/>
      <c r="N188" s="191"/>
      <c r="O188" s="191"/>
    </row>
    <row r="189">
      <c r="A189" s="196"/>
      <c r="B189" s="175"/>
      <c r="C189" s="196"/>
      <c r="D189" s="197"/>
      <c r="E189" s="197"/>
      <c r="F189" s="197"/>
      <c r="G189" s="155"/>
      <c r="H189" s="191"/>
      <c r="I189" s="191"/>
      <c r="J189" s="191"/>
      <c r="K189" s="191"/>
      <c r="L189" s="191"/>
      <c r="M189" s="191"/>
      <c r="N189" s="191"/>
      <c r="O189" s="191"/>
    </row>
    <row r="190">
      <c r="A190" s="196"/>
      <c r="B190" s="175"/>
      <c r="C190" s="196"/>
      <c r="D190" s="197"/>
      <c r="E190" s="197"/>
      <c r="F190" s="197"/>
      <c r="G190" s="155"/>
      <c r="H190" s="191"/>
      <c r="I190" s="191"/>
      <c r="J190" s="191"/>
      <c r="K190" s="191"/>
      <c r="L190" s="191"/>
      <c r="M190" s="191"/>
      <c r="N190" s="191"/>
      <c r="O190" s="191"/>
    </row>
    <row r="191">
      <c r="A191" s="196"/>
      <c r="B191" s="175"/>
      <c r="C191" s="196"/>
      <c r="D191" s="197"/>
      <c r="E191" s="197"/>
      <c r="F191" s="197"/>
      <c r="G191" s="155"/>
      <c r="H191" s="191"/>
      <c r="I191" s="191"/>
      <c r="J191" s="191"/>
      <c r="K191" s="191"/>
      <c r="L191" s="191"/>
      <c r="M191" s="191"/>
      <c r="N191" s="191"/>
      <c r="O191" s="191"/>
    </row>
    <row r="192">
      <c r="A192" s="196"/>
      <c r="B192" s="175"/>
      <c r="C192" s="196"/>
      <c r="D192" s="197"/>
      <c r="E192" s="197"/>
      <c r="F192" s="197"/>
      <c r="G192" s="155"/>
      <c r="H192" s="191"/>
      <c r="I192" s="191"/>
      <c r="J192" s="191"/>
      <c r="K192" s="191"/>
      <c r="L192" s="191"/>
      <c r="M192" s="191"/>
      <c r="N192" s="191"/>
      <c r="O192" s="191"/>
    </row>
    <row r="193">
      <c r="A193" s="196"/>
      <c r="B193" s="175"/>
      <c r="C193" s="196"/>
      <c r="D193" s="197"/>
      <c r="E193" s="197"/>
      <c r="F193" s="197"/>
      <c r="G193" s="155"/>
      <c r="H193" s="191"/>
      <c r="I193" s="191"/>
      <c r="J193" s="191"/>
      <c r="K193" s="191"/>
      <c r="L193" s="191"/>
      <c r="M193" s="191"/>
      <c r="N193" s="191"/>
      <c r="O193" s="191"/>
    </row>
    <row r="194">
      <c r="A194" s="196"/>
      <c r="B194" s="175"/>
      <c r="C194" s="196"/>
      <c r="D194" s="197"/>
      <c r="E194" s="197"/>
      <c r="F194" s="197"/>
      <c r="G194" s="155"/>
      <c r="H194" s="191"/>
      <c r="I194" s="191"/>
      <c r="J194" s="191"/>
      <c r="K194" s="191"/>
      <c r="L194" s="191"/>
      <c r="M194" s="191"/>
      <c r="N194" s="191"/>
      <c r="O194" s="191"/>
    </row>
    <row r="195">
      <c r="A195" s="196"/>
      <c r="B195" s="175"/>
      <c r="C195" s="196"/>
      <c r="D195" s="197"/>
      <c r="E195" s="197"/>
      <c r="F195" s="197"/>
      <c r="G195" s="155"/>
      <c r="H195" s="191"/>
      <c r="I195" s="191"/>
      <c r="J195" s="191"/>
      <c r="K195" s="191"/>
      <c r="L195" s="191"/>
      <c r="M195" s="191"/>
      <c r="N195" s="191"/>
      <c r="O195" s="191"/>
    </row>
    <row r="196">
      <c r="A196" s="196"/>
      <c r="B196" s="175"/>
      <c r="C196" s="196"/>
      <c r="D196" s="197"/>
      <c r="E196" s="197"/>
      <c r="F196" s="197"/>
      <c r="G196" s="155"/>
      <c r="H196" s="191"/>
      <c r="I196" s="191"/>
      <c r="J196" s="191"/>
      <c r="K196" s="191"/>
      <c r="L196" s="191"/>
      <c r="M196" s="191"/>
      <c r="N196" s="191"/>
      <c r="O196" s="191"/>
    </row>
    <row r="197">
      <c r="A197" s="196"/>
      <c r="B197" s="175"/>
      <c r="C197" s="196"/>
      <c r="D197" s="197"/>
      <c r="E197" s="197"/>
      <c r="F197" s="197"/>
      <c r="G197" s="155"/>
      <c r="H197" s="191"/>
      <c r="I197" s="191"/>
      <c r="J197" s="191"/>
      <c r="K197" s="191"/>
      <c r="L197" s="191"/>
      <c r="M197" s="191"/>
      <c r="N197" s="191"/>
      <c r="O197" s="191"/>
    </row>
    <row r="198">
      <c r="A198" s="196"/>
      <c r="B198" s="175"/>
      <c r="C198" s="196"/>
      <c r="D198" s="197"/>
      <c r="E198" s="197"/>
      <c r="F198" s="197"/>
      <c r="G198" s="155"/>
      <c r="H198" s="191"/>
      <c r="I198" s="191"/>
      <c r="J198" s="191"/>
      <c r="K198" s="191"/>
      <c r="L198" s="191"/>
      <c r="M198" s="191"/>
      <c r="N198" s="191"/>
      <c r="O198" s="191"/>
    </row>
    <row r="199">
      <c r="A199" s="196"/>
      <c r="B199" s="175"/>
      <c r="C199" s="196"/>
      <c r="D199" s="197"/>
      <c r="E199" s="197"/>
      <c r="F199" s="197"/>
      <c r="G199" s="155"/>
      <c r="H199" s="191"/>
      <c r="I199" s="191"/>
      <c r="J199" s="191"/>
      <c r="K199" s="191"/>
      <c r="L199" s="191"/>
      <c r="M199" s="191"/>
      <c r="N199" s="191"/>
      <c r="O199" s="191"/>
    </row>
    <row r="200">
      <c r="A200" s="196"/>
      <c r="B200" s="175"/>
      <c r="C200" s="196"/>
      <c r="D200" s="197"/>
      <c r="E200" s="197"/>
      <c r="F200" s="197"/>
      <c r="G200" s="155"/>
      <c r="H200" s="191"/>
      <c r="I200" s="191"/>
      <c r="J200" s="191"/>
      <c r="K200" s="191"/>
      <c r="L200" s="191"/>
      <c r="M200" s="191"/>
      <c r="N200" s="191"/>
      <c r="O200" s="191"/>
    </row>
    <row r="201">
      <c r="A201" s="196"/>
      <c r="B201" s="175"/>
      <c r="C201" s="196"/>
      <c r="D201" s="197"/>
      <c r="E201" s="197"/>
      <c r="F201" s="197"/>
      <c r="G201" s="155"/>
      <c r="H201" s="191"/>
      <c r="I201" s="191"/>
      <c r="J201" s="191"/>
      <c r="K201" s="191"/>
      <c r="L201" s="191"/>
      <c r="M201" s="191"/>
      <c r="N201" s="191"/>
      <c r="O201" s="191"/>
    </row>
    <row r="202">
      <c r="A202" s="196"/>
      <c r="B202" s="175"/>
      <c r="C202" s="196"/>
      <c r="D202" s="197"/>
      <c r="E202" s="197"/>
      <c r="F202" s="197"/>
      <c r="G202" s="155"/>
      <c r="H202" s="191"/>
      <c r="I202" s="191"/>
      <c r="J202" s="191"/>
      <c r="K202" s="191"/>
      <c r="L202" s="191"/>
      <c r="M202" s="191"/>
      <c r="N202" s="191"/>
      <c r="O202" s="191"/>
    </row>
    <row r="203">
      <c r="A203" s="196"/>
      <c r="B203" s="175"/>
      <c r="C203" s="196"/>
      <c r="D203" s="197"/>
      <c r="E203" s="197"/>
      <c r="F203" s="197"/>
      <c r="G203" s="155"/>
      <c r="H203" s="191"/>
      <c r="I203" s="191"/>
      <c r="J203" s="191"/>
      <c r="K203" s="191"/>
      <c r="L203" s="191"/>
      <c r="M203" s="191"/>
      <c r="N203" s="191"/>
      <c r="O203" s="191"/>
    </row>
    <row r="204">
      <c r="A204" s="196"/>
      <c r="B204" s="175"/>
      <c r="C204" s="196"/>
      <c r="D204" s="197"/>
      <c r="E204" s="197"/>
      <c r="F204" s="197"/>
      <c r="G204" s="155"/>
      <c r="H204" s="191"/>
      <c r="I204" s="191"/>
      <c r="J204" s="191"/>
      <c r="K204" s="191"/>
      <c r="L204" s="191"/>
      <c r="M204" s="191"/>
      <c r="N204" s="191"/>
      <c r="O204" s="191"/>
    </row>
    <row r="205">
      <c r="A205" s="196"/>
      <c r="B205" s="175"/>
      <c r="C205" s="196"/>
      <c r="D205" s="197"/>
      <c r="E205" s="197"/>
      <c r="F205" s="197"/>
      <c r="G205" s="155"/>
      <c r="H205" s="191"/>
      <c r="I205" s="191"/>
      <c r="J205" s="191"/>
      <c r="K205" s="191"/>
      <c r="L205" s="191"/>
      <c r="M205" s="191"/>
      <c r="N205" s="191"/>
      <c r="O205" s="191"/>
    </row>
    <row r="206">
      <c r="A206" s="196"/>
      <c r="B206" s="175"/>
      <c r="C206" s="196"/>
      <c r="D206" s="197"/>
      <c r="E206" s="197"/>
      <c r="F206" s="197"/>
      <c r="G206" s="155"/>
      <c r="H206" s="191"/>
      <c r="I206" s="191"/>
      <c r="J206" s="191"/>
      <c r="K206" s="191"/>
      <c r="L206" s="191"/>
      <c r="M206" s="191"/>
      <c r="N206" s="191"/>
      <c r="O206" s="191"/>
    </row>
    <row r="207">
      <c r="A207" s="196"/>
      <c r="B207" s="175"/>
      <c r="C207" s="196"/>
      <c r="D207" s="197"/>
      <c r="E207" s="197"/>
      <c r="F207" s="197"/>
      <c r="G207" s="155"/>
      <c r="H207" s="191"/>
      <c r="I207" s="191"/>
      <c r="J207" s="191"/>
      <c r="K207" s="191"/>
      <c r="L207" s="191"/>
      <c r="M207" s="191"/>
      <c r="N207" s="191"/>
      <c r="O207" s="191"/>
    </row>
    <row r="208">
      <c r="A208" s="196"/>
      <c r="B208" s="175"/>
      <c r="C208" s="196"/>
      <c r="D208" s="197"/>
      <c r="E208" s="197"/>
      <c r="F208" s="197"/>
      <c r="G208" s="155"/>
      <c r="H208" s="191"/>
      <c r="I208" s="191"/>
      <c r="J208" s="191"/>
      <c r="K208" s="191"/>
      <c r="L208" s="191"/>
      <c r="M208" s="191"/>
      <c r="N208" s="191"/>
      <c r="O208" s="191"/>
    </row>
    <row r="209">
      <c r="A209" s="196"/>
      <c r="B209" s="175"/>
      <c r="C209" s="196"/>
      <c r="D209" s="197"/>
      <c r="E209" s="197"/>
      <c r="F209" s="197"/>
      <c r="G209" s="155"/>
      <c r="H209" s="191"/>
      <c r="I209" s="191"/>
      <c r="J209" s="191"/>
      <c r="K209" s="191"/>
      <c r="L209" s="191"/>
      <c r="M209" s="191"/>
      <c r="N209" s="191"/>
      <c r="O209" s="191"/>
    </row>
    <row r="210">
      <c r="A210" s="196"/>
      <c r="B210" s="175"/>
      <c r="C210" s="196"/>
      <c r="D210" s="197"/>
      <c r="E210" s="197"/>
      <c r="F210" s="197"/>
      <c r="G210" s="155"/>
      <c r="H210" s="191"/>
      <c r="I210" s="191"/>
      <c r="J210" s="191"/>
      <c r="K210" s="191"/>
      <c r="L210" s="191"/>
      <c r="M210" s="191"/>
      <c r="N210" s="191"/>
      <c r="O210" s="191"/>
    </row>
    <row r="211">
      <c r="A211" s="196"/>
      <c r="B211" s="175"/>
      <c r="C211" s="196"/>
      <c r="D211" s="197"/>
      <c r="E211" s="197"/>
      <c r="F211" s="197"/>
      <c r="G211" s="155"/>
      <c r="H211" s="191"/>
      <c r="I211" s="191"/>
      <c r="J211" s="191"/>
      <c r="K211" s="191"/>
      <c r="L211" s="191"/>
      <c r="M211" s="191"/>
      <c r="N211" s="191"/>
      <c r="O211" s="191"/>
    </row>
    <row r="212">
      <c r="A212" s="196"/>
      <c r="B212" s="175"/>
      <c r="C212" s="196"/>
      <c r="D212" s="197"/>
      <c r="E212" s="197"/>
      <c r="F212" s="197"/>
      <c r="G212" s="155"/>
      <c r="H212" s="191"/>
      <c r="I212" s="191"/>
      <c r="J212" s="191"/>
      <c r="K212" s="191"/>
      <c r="L212" s="191"/>
      <c r="M212" s="191"/>
      <c r="N212" s="191"/>
      <c r="O212" s="191"/>
    </row>
    <row r="213">
      <c r="A213" s="196"/>
      <c r="B213" s="175"/>
      <c r="C213" s="196"/>
      <c r="D213" s="197"/>
      <c r="E213" s="197"/>
      <c r="F213" s="197"/>
      <c r="G213" s="155"/>
      <c r="H213" s="191"/>
      <c r="I213" s="191"/>
      <c r="J213" s="191"/>
      <c r="K213" s="191"/>
      <c r="L213" s="191"/>
      <c r="M213" s="191"/>
      <c r="N213" s="191"/>
      <c r="O213" s="191"/>
    </row>
    <row r="214">
      <c r="A214" s="196"/>
      <c r="B214" s="175"/>
      <c r="C214" s="196"/>
      <c r="D214" s="197"/>
      <c r="E214" s="197"/>
      <c r="F214" s="197"/>
      <c r="G214" s="155"/>
      <c r="H214" s="191"/>
      <c r="I214" s="191"/>
      <c r="J214" s="191"/>
      <c r="K214" s="191"/>
      <c r="L214" s="191"/>
      <c r="M214" s="191"/>
      <c r="N214" s="191"/>
      <c r="O214" s="191"/>
    </row>
    <row r="215">
      <c r="A215" s="196"/>
      <c r="B215" s="175"/>
      <c r="C215" s="196"/>
      <c r="D215" s="197"/>
      <c r="E215" s="197"/>
      <c r="F215" s="197"/>
      <c r="G215" s="155"/>
      <c r="H215" s="191"/>
      <c r="I215" s="191"/>
      <c r="J215" s="191"/>
      <c r="K215" s="191"/>
      <c r="L215" s="191"/>
      <c r="M215" s="191"/>
      <c r="N215" s="191"/>
      <c r="O215" s="191"/>
    </row>
    <row r="216">
      <c r="A216" s="196"/>
      <c r="B216" s="175"/>
      <c r="C216" s="196"/>
      <c r="D216" s="197"/>
      <c r="E216" s="197"/>
      <c r="F216" s="197"/>
      <c r="G216" s="155"/>
      <c r="H216" s="191"/>
      <c r="I216" s="191"/>
      <c r="J216" s="191"/>
      <c r="K216" s="191"/>
      <c r="L216" s="191"/>
      <c r="M216" s="191"/>
      <c r="N216" s="191"/>
      <c r="O216" s="191"/>
    </row>
    <row r="217">
      <c r="A217" s="196"/>
      <c r="B217" s="175"/>
      <c r="C217" s="196"/>
      <c r="D217" s="197"/>
      <c r="E217" s="197"/>
      <c r="F217" s="197"/>
      <c r="G217" s="155"/>
      <c r="H217" s="191"/>
      <c r="I217" s="191"/>
      <c r="J217" s="191"/>
      <c r="K217" s="191"/>
      <c r="L217" s="191"/>
      <c r="M217" s="191"/>
      <c r="N217" s="191"/>
      <c r="O217" s="191"/>
    </row>
    <row r="218">
      <c r="A218" s="196"/>
      <c r="B218" s="175"/>
      <c r="C218" s="196"/>
      <c r="D218" s="197"/>
      <c r="E218" s="197"/>
      <c r="F218" s="197"/>
      <c r="G218" s="155"/>
      <c r="H218" s="191"/>
      <c r="I218" s="191"/>
      <c r="J218" s="191"/>
      <c r="K218" s="191"/>
      <c r="L218" s="191"/>
      <c r="M218" s="191"/>
      <c r="N218" s="191"/>
      <c r="O218" s="191"/>
    </row>
    <row r="219">
      <c r="A219" s="196"/>
      <c r="B219" s="175"/>
      <c r="C219" s="196"/>
      <c r="D219" s="197"/>
      <c r="E219" s="197"/>
      <c r="F219" s="197"/>
      <c r="G219" s="155"/>
      <c r="H219" s="191"/>
      <c r="I219" s="191"/>
      <c r="J219" s="191"/>
      <c r="K219" s="191"/>
      <c r="L219" s="191"/>
      <c r="M219" s="191"/>
      <c r="N219" s="191"/>
      <c r="O219" s="191"/>
    </row>
    <row r="220">
      <c r="A220" s="196"/>
      <c r="B220" s="175"/>
      <c r="C220" s="196"/>
      <c r="D220" s="197"/>
      <c r="E220" s="197"/>
      <c r="F220" s="197"/>
      <c r="G220" s="155"/>
      <c r="H220" s="191"/>
      <c r="I220" s="191"/>
      <c r="J220" s="191"/>
      <c r="K220" s="191"/>
      <c r="L220" s="191"/>
      <c r="M220" s="191"/>
      <c r="N220" s="191"/>
      <c r="O220" s="191"/>
    </row>
    <row r="221">
      <c r="A221" s="196"/>
      <c r="B221" s="175"/>
      <c r="C221" s="196"/>
      <c r="D221" s="197"/>
      <c r="E221" s="197"/>
      <c r="F221" s="197"/>
      <c r="G221" s="155"/>
      <c r="H221" s="191"/>
      <c r="I221" s="191"/>
      <c r="J221" s="191"/>
      <c r="K221" s="191"/>
      <c r="L221" s="191"/>
      <c r="M221" s="191"/>
      <c r="N221" s="191"/>
      <c r="O221" s="191"/>
    </row>
    <row r="222">
      <c r="A222" s="196"/>
      <c r="B222" s="175"/>
      <c r="C222" s="196"/>
      <c r="D222" s="197"/>
      <c r="E222" s="197"/>
      <c r="F222" s="197"/>
      <c r="G222" s="155"/>
      <c r="H222" s="191"/>
      <c r="I222" s="191"/>
      <c r="J222" s="191"/>
      <c r="K222" s="191"/>
      <c r="L222" s="191"/>
      <c r="M222" s="191"/>
      <c r="N222" s="191"/>
      <c r="O222" s="191"/>
    </row>
    <row r="223">
      <c r="A223" s="196"/>
      <c r="B223" s="175"/>
      <c r="C223" s="196"/>
      <c r="D223" s="197"/>
      <c r="E223" s="197"/>
      <c r="F223" s="197"/>
      <c r="G223" s="155"/>
      <c r="H223" s="191"/>
      <c r="I223" s="191"/>
      <c r="J223" s="191"/>
      <c r="K223" s="191"/>
      <c r="L223" s="191"/>
      <c r="M223" s="191"/>
      <c r="N223" s="191"/>
      <c r="O223" s="191"/>
    </row>
    <row r="224">
      <c r="A224" s="196"/>
      <c r="B224" s="175"/>
      <c r="C224" s="196"/>
      <c r="D224" s="197"/>
      <c r="E224" s="197"/>
      <c r="F224" s="197"/>
      <c r="G224" s="155"/>
      <c r="H224" s="191"/>
      <c r="I224" s="191"/>
      <c r="J224" s="191"/>
      <c r="K224" s="191"/>
      <c r="L224" s="191"/>
      <c r="M224" s="191"/>
      <c r="N224" s="191"/>
      <c r="O224" s="191"/>
    </row>
    <row r="225">
      <c r="A225" s="196"/>
      <c r="B225" s="175"/>
      <c r="C225" s="196"/>
      <c r="D225" s="197"/>
      <c r="E225" s="197"/>
      <c r="F225" s="197"/>
      <c r="G225" s="155"/>
      <c r="H225" s="191"/>
      <c r="I225" s="191"/>
      <c r="J225" s="191"/>
      <c r="K225" s="191"/>
      <c r="L225" s="191"/>
      <c r="M225" s="191"/>
      <c r="N225" s="191"/>
      <c r="O225" s="191"/>
    </row>
    <row r="226">
      <c r="A226" s="196"/>
      <c r="B226" s="175"/>
      <c r="C226" s="196"/>
      <c r="D226" s="197"/>
      <c r="E226" s="197"/>
      <c r="F226" s="197"/>
      <c r="G226" s="155"/>
      <c r="H226" s="191"/>
      <c r="I226" s="191"/>
      <c r="J226" s="191"/>
      <c r="K226" s="191"/>
      <c r="L226" s="191"/>
      <c r="M226" s="191"/>
      <c r="N226" s="191"/>
      <c r="O226" s="191"/>
    </row>
    <row r="227">
      <c r="A227" s="196"/>
      <c r="B227" s="175"/>
      <c r="C227" s="196"/>
      <c r="D227" s="197"/>
      <c r="E227" s="197"/>
      <c r="F227" s="197"/>
      <c r="G227" s="155"/>
      <c r="H227" s="191"/>
      <c r="I227" s="191"/>
      <c r="J227" s="191"/>
      <c r="K227" s="191"/>
      <c r="L227" s="191"/>
      <c r="M227" s="191"/>
      <c r="N227" s="191"/>
      <c r="O227" s="191"/>
    </row>
    <row r="228">
      <c r="A228" s="196"/>
      <c r="B228" s="175"/>
      <c r="C228" s="196"/>
      <c r="D228" s="197"/>
      <c r="E228" s="197"/>
      <c r="F228" s="197"/>
      <c r="G228" s="155"/>
      <c r="H228" s="191"/>
      <c r="I228" s="191"/>
      <c r="J228" s="191"/>
      <c r="K228" s="191"/>
      <c r="L228" s="191"/>
      <c r="M228" s="191"/>
      <c r="N228" s="191"/>
      <c r="O228" s="191"/>
    </row>
    <row r="229">
      <c r="A229" s="196"/>
      <c r="B229" s="175"/>
      <c r="C229" s="196"/>
      <c r="D229" s="197"/>
      <c r="E229" s="197"/>
      <c r="F229" s="197"/>
      <c r="G229" s="155"/>
      <c r="H229" s="191"/>
      <c r="I229" s="191"/>
      <c r="J229" s="191"/>
      <c r="K229" s="191"/>
      <c r="L229" s="191"/>
      <c r="M229" s="191"/>
      <c r="N229" s="191"/>
      <c r="O229" s="191"/>
    </row>
    <row r="230">
      <c r="A230" s="196"/>
      <c r="B230" s="175"/>
      <c r="C230" s="196"/>
      <c r="D230" s="197"/>
      <c r="E230" s="197"/>
      <c r="F230" s="197"/>
      <c r="G230" s="155"/>
      <c r="H230" s="191"/>
      <c r="I230" s="191"/>
      <c r="J230" s="191"/>
      <c r="K230" s="191"/>
      <c r="L230" s="191"/>
      <c r="M230" s="191"/>
      <c r="N230" s="191"/>
      <c r="O230" s="191"/>
    </row>
    <row r="231">
      <c r="A231" s="196"/>
      <c r="B231" s="175"/>
      <c r="C231" s="196"/>
      <c r="D231" s="197"/>
      <c r="E231" s="197"/>
      <c r="F231" s="197"/>
      <c r="G231" s="155"/>
      <c r="H231" s="191"/>
      <c r="I231" s="191"/>
      <c r="J231" s="191"/>
      <c r="K231" s="191"/>
      <c r="L231" s="191"/>
      <c r="M231" s="191"/>
      <c r="N231" s="191"/>
      <c r="O231" s="191"/>
    </row>
    <row r="232">
      <c r="A232" s="196"/>
      <c r="B232" s="175"/>
      <c r="C232" s="196"/>
      <c r="D232" s="197"/>
      <c r="E232" s="197"/>
      <c r="F232" s="197"/>
      <c r="G232" s="155"/>
      <c r="H232" s="191"/>
      <c r="I232" s="191"/>
      <c r="J232" s="191"/>
      <c r="K232" s="191"/>
      <c r="L232" s="191"/>
      <c r="M232" s="191"/>
      <c r="N232" s="191"/>
      <c r="O232" s="191"/>
    </row>
    <row r="233">
      <c r="A233" s="196"/>
      <c r="B233" s="175"/>
      <c r="C233" s="196"/>
      <c r="D233" s="197"/>
      <c r="E233" s="197"/>
      <c r="F233" s="197"/>
      <c r="G233" s="155"/>
      <c r="H233" s="191"/>
      <c r="I233" s="191"/>
      <c r="J233" s="191"/>
      <c r="K233" s="191"/>
      <c r="L233" s="191"/>
      <c r="M233" s="191"/>
      <c r="N233" s="191"/>
      <c r="O233" s="191"/>
    </row>
    <row r="234">
      <c r="A234" s="196"/>
      <c r="B234" s="175"/>
      <c r="C234" s="196"/>
      <c r="D234" s="197"/>
      <c r="E234" s="197"/>
      <c r="F234" s="197"/>
      <c r="G234" s="155"/>
      <c r="H234" s="191"/>
      <c r="I234" s="191"/>
      <c r="J234" s="191"/>
      <c r="K234" s="191"/>
      <c r="L234" s="191"/>
      <c r="M234" s="191"/>
      <c r="N234" s="191"/>
      <c r="O234" s="191"/>
    </row>
    <row r="235">
      <c r="A235" s="196"/>
      <c r="B235" s="175"/>
      <c r="C235" s="196"/>
      <c r="D235" s="197"/>
      <c r="E235" s="197"/>
      <c r="F235" s="197"/>
      <c r="G235" s="155"/>
      <c r="H235" s="191"/>
      <c r="I235" s="191"/>
      <c r="J235" s="191"/>
      <c r="K235" s="191"/>
      <c r="L235" s="191"/>
      <c r="M235" s="191"/>
      <c r="N235" s="191"/>
      <c r="O235" s="191"/>
    </row>
    <row r="236">
      <c r="A236" s="196"/>
      <c r="B236" s="175"/>
      <c r="C236" s="196"/>
      <c r="D236" s="197"/>
      <c r="E236" s="197"/>
      <c r="F236" s="197"/>
      <c r="G236" s="155"/>
      <c r="H236" s="191"/>
      <c r="I236" s="191"/>
      <c r="J236" s="191"/>
      <c r="K236" s="191"/>
      <c r="L236" s="191"/>
      <c r="M236" s="191"/>
      <c r="N236" s="191"/>
      <c r="O236" s="191"/>
    </row>
    <row r="237">
      <c r="A237" s="196"/>
      <c r="B237" s="175"/>
      <c r="C237" s="196"/>
      <c r="D237" s="197"/>
      <c r="E237" s="197"/>
      <c r="F237" s="197"/>
      <c r="G237" s="155"/>
      <c r="H237" s="191"/>
      <c r="I237" s="191"/>
      <c r="J237" s="191"/>
      <c r="K237" s="191"/>
      <c r="L237" s="191"/>
      <c r="M237" s="191"/>
      <c r="N237" s="191"/>
      <c r="O237" s="191"/>
    </row>
    <row r="238">
      <c r="A238" s="196"/>
      <c r="B238" s="175"/>
      <c r="C238" s="196"/>
      <c r="D238" s="197"/>
      <c r="E238" s="197"/>
      <c r="F238" s="197"/>
      <c r="G238" s="155"/>
      <c r="H238" s="191"/>
      <c r="I238" s="191"/>
      <c r="J238" s="191"/>
      <c r="K238" s="191"/>
      <c r="L238" s="191"/>
      <c r="M238" s="191"/>
      <c r="N238" s="191"/>
      <c r="O238" s="191"/>
    </row>
    <row r="239">
      <c r="A239" s="196"/>
      <c r="B239" s="175"/>
      <c r="C239" s="196"/>
      <c r="D239" s="197"/>
      <c r="E239" s="197"/>
      <c r="F239" s="197"/>
      <c r="G239" s="155"/>
      <c r="H239" s="191"/>
      <c r="I239" s="191"/>
      <c r="J239" s="191"/>
      <c r="K239" s="191"/>
      <c r="L239" s="191"/>
      <c r="M239" s="191"/>
      <c r="N239" s="191"/>
      <c r="O239" s="191"/>
    </row>
    <row r="240">
      <c r="A240" s="196"/>
      <c r="B240" s="175"/>
      <c r="C240" s="196"/>
      <c r="D240" s="197"/>
      <c r="E240" s="197"/>
      <c r="F240" s="197"/>
      <c r="G240" s="155"/>
      <c r="H240" s="191"/>
      <c r="I240" s="191"/>
      <c r="J240" s="191"/>
      <c r="K240" s="191"/>
      <c r="L240" s="191"/>
      <c r="M240" s="191"/>
      <c r="N240" s="191"/>
      <c r="O240" s="191"/>
    </row>
    <row r="241">
      <c r="A241" s="196"/>
      <c r="B241" s="175"/>
      <c r="C241" s="196"/>
      <c r="D241" s="197"/>
      <c r="E241" s="197"/>
      <c r="F241" s="197"/>
      <c r="G241" s="155"/>
      <c r="H241" s="191"/>
      <c r="I241" s="191"/>
      <c r="J241" s="191"/>
      <c r="K241" s="191"/>
      <c r="L241" s="191"/>
      <c r="M241" s="191"/>
      <c r="N241" s="191"/>
      <c r="O241" s="191"/>
    </row>
    <row r="242">
      <c r="A242" s="196"/>
      <c r="B242" s="175"/>
      <c r="C242" s="196"/>
      <c r="D242" s="197"/>
      <c r="E242" s="197"/>
      <c r="F242" s="197"/>
      <c r="G242" s="155"/>
      <c r="H242" s="191"/>
      <c r="I242" s="191"/>
      <c r="J242" s="191"/>
      <c r="K242" s="191"/>
      <c r="L242" s="191"/>
      <c r="M242" s="191"/>
      <c r="N242" s="191"/>
      <c r="O242" s="191"/>
    </row>
    <row r="243">
      <c r="A243" s="196"/>
      <c r="B243" s="175"/>
      <c r="C243" s="196"/>
      <c r="D243" s="197"/>
      <c r="E243" s="197"/>
      <c r="F243" s="197"/>
      <c r="G243" s="155"/>
      <c r="H243" s="191"/>
      <c r="I243" s="191"/>
      <c r="J243" s="191"/>
      <c r="K243" s="191"/>
      <c r="L243" s="191"/>
      <c r="M243" s="191"/>
      <c r="N243" s="191"/>
      <c r="O243" s="191"/>
    </row>
    <row r="244">
      <c r="A244" s="196"/>
      <c r="B244" s="175"/>
      <c r="C244" s="196"/>
      <c r="D244" s="197"/>
      <c r="E244" s="197"/>
      <c r="F244" s="197"/>
      <c r="G244" s="155"/>
      <c r="H244" s="191"/>
      <c r="I244" s="191"/>
      <c r="J244" s="191"/>
      <c r="K244" s="191"/>
      <c r="L244" s="191"/>
      <c r="M244" s="191"/>
      <c r="N244" s="191"/>
      <c r="O244" s="191"/>
    </row>
    <row r="245">
      <c r="A245" s="196"/>
      <c r="B245" s="175"/>
      <c r="C245" s="196"/>
      <c r="D245" s="197"/>
      <c r="E245" s="197"/>
      <c r="F245" s="197"/>
      <c r="G245" s="155"/>
      <c r="H245" s="191"/>
      <c r="I245" s="191"/>
      <c r="J245" s="191"/>
      <c r="K245" s="191"/>
      <c r="L245" s="191"/>
      <c r="M245" s="191"/>
      <c r="N245" s="191"/>
      <c r="O245" s="191"/>
    </row>
    <row r="246">
      <c r="A246" s="196"/>
      <c r="B246" s="175"/>
      <c r="C246" s="196"/>
      <c r="D246" s="197"/>
      <c r="E246" s="197"/>
      <c r="F246" s="197"/>
      <c r="G246" s="155"/>
      <c r="H246" s="191"/>
      <c r="I246" s="191"/>
      <c r="J246" s="191"/>
      <c r="K246" s="191"/>
      <c r="L246" s="191"/>
      <c r="M246" s="191"/>
      <c r="N246" s="191"/>
      <c r="O246" s="191"/>
    </row>
    <row r="247">
      <c r="A247" s="196"/>
      <c r="B247" s="175"/>
      <c r="C247" s="196"/>
      <c r="D247" s="197"/>
      <c r="E247" s="197"/>
      <c r="F247" s="197"/>
      <c r="G247" s="155"/>
      <c r="H247" s="191"/>
      <c r="I247" s="191"/>
      <c r="J247" s="191"/>
      <c r="K247" s="191"/>
      <c r="L247" s="191"/>
      <c r="M247" s="191"/>
      <c r="N247" s="191"/>
      <c r="O247" s="191"/>
    </row>
    <row r="248">
      <c r="A248" s="196"/>
      <c r="B248" s="175"/>
      <c r="C248" s="196"/>
      <c r="D248" s="197"/>
      <c r="E248" s="197"/>
      <c r="F248" s="197"/>
      <c r="G248" s="155"/>
      <c r="H248" s="191"/>
      <c r="I248" s="191"/>
      <c r="J248" s="191"/>
      <c r="K248" s="191"/>
      <c r="L248" s="191"/>
      <c r="M248" s="191"/>
      <c r="N248" s="191"/>
      <c r="O248" s="191"/>
    </row>
    <row r="249">
      <c r="A249" s="196"/>
      <c r="B249" s="175"/>
      <c r="C249" s="196"/>
      <c r="D249" s="197"/>
      <c r="E249" s="197"/>
      <c r="F249" s="197"/>
      <c r="G249" s="155"/>
      <c r="H249" s="191"/>
      <c r="I249" s="191"/>
      <c r="J249" s="191"/>
      <c r="K249" s="191"/>
      <c r="L249" s="191"/>
      <c r="M249" s="191"/>
      <c r="N249" s="191"/>
      <c r="O249" s="191"/>
    </row>
    <row r="250">
      <c r="A250" s="196"/>
      <c r="B250" s="175"/>
      <c r="C250" s="196"/>
      <c r="D250" s="197"/>
      <c r="E250" s="197"/>
      <c r="F250" s="197"/>
      <c r="G250" s="155"/>
      <c r="H250" s="191"/>
      <c r="I250" s="191"/>
      <c r="J250" s="191"/>
      <c r="K250" s="191"/>
      <c r="L250" s="191"/>
      <c r="M250" s="191"/>
      <c r="N250" s="191"/>
      <c r="O250" s="191"/>
    </row>
    <row r="251">
      <c r="A251" s="196"/>
      <c r="B251" s="175"/>
      <c r="C251" s="196"/>
      <c r="D251" s="197"/>
      <c r="E251" s="197"/>
      <c r="F251" s="197"/>
      <c r="G251" s="155"/>
      <c r="H251" s="191"/>
      <c r="I251" s="191"/>
      <c r="J251" s="191"/>
      <c r="K251" s="191"/>
      <c r="L251" s="191"/>
      <c r="M251" s="191"/>
      <c r="N251" s="191"/>
      <c r="O251" s="191"/>
    </row>
    <row r="252">
      <c r="A252" s="196"/>
      <c r="B252" s="175"/>
      <c r="C252" s="196"/>
      <c r="D252" s="197"/>
      <c r="E252" s="197"/>
      <c r="F252" s="197"/>
      <c r="G252" s="155"/>
      <c r="H252" s="191"/>
      <c r="I252" s="191"/>
      <c r="J252" s="191"/>
      <c r="K252" s="191"/>
      <c r="L252" s="191"/>
      <c r="M252" s="191"/>
      <c r="N252" s="191"/>
      <c r="O252" s="191"/>
    </row>
    <row r="253">
      <c r="A253" s="196"/>
      <c r="B253" s="175"/>
      <c r="C253" s="196"/>
      <c r="D253" s="197"/>
      <c r="E253" s="197"/>
      <c r="F253" s="197"/>
      <c r="G253" s="155"/>
      <c r="H253" s="191"/>
      <c r="I253" s="191"/>
      <c r="J253" s="191"/>
      <c r="K253" s="191"/>
      <c r="L253" s="191"/>
      <c r="M253" s="191"/>
      <c r="N253" s="191"/>
      <c r="O253" s="191"/>
    </row>
    <row r="254">
      <c r="A254" s="196"/>
      <c r="B254" s="175"/>
      <c r="C254" s="196"/>
      <c r="D254" s="197"/>
      <c r="E254" s="197"/>
      <c r="F254" s="197"/>
      <c r="G254" s="155"/>
      <c r="H254" s="191"/>
      <c r="I254" s="191"/>
      <c r="J254" s="191"/>
      <c r="K254" s="191"/>
      <c r="L254" s="191"/>
      <c r="M254" s="191"/>
      <c r="N254" s="191"/>
      <c r="O254" s="191"/>
    </row>
    <row r="255">
      <c r="A255" s="196"/>
      <c r="B255" s="175"/>
      <c r="C255" s="196"/>
      <c r="D255" s="197"/>
      <c r="E255" s="197"/>
      <c r="F255" s="197"/>
      <c r="G255" s="155"/>
      <c r="H255" s="191"/>
      <c r="I255" s="191"/>
      <c r="J255" s="191"/>
      <c r="K255" s="191"/>
      <c r="L255" s="191"/>
      <c r="M255" s="191"/>
      <c r="N255" s="191"/>
      <c r="O255" s="191"/>
    </row>
    <row r="256">
      <c r="A256" s="196"/>
      <c r="B256" s="175"/>
      <c r="C256" s="196"/>
      <c r="D256" s="197"/>
      <c r="E256" s="197"/>
      <c r="F256" s="197"/>
      <c r="G256" s="155"/>
      <c r="H256" s="191"/>
      <c r="I256" s="191"/>
      <c r="J256" s="191"/>
      <c r="K256" s="191"/>
      <c r="L256" s="191"/>
      <c r="M256" s="191"/>
      <c r="N256" s="191"/>
      <c r="O256" s="191"/>
    </row>
    <row r="257">
      <c r="A257" s="196"/>
      <c r="B257" s="175"/>
      <c r="C257" s="196"/>
      <c r="D257" s="197"/>
      <c r="E257" s="197"/>
      <c r="F257" s="197"/>
      <c r="G257" s="155"/>
      <c r="H257" s="191"/>
      <c r="I257" s="191"/>
      <c r="J257" s="191"/>
      <c r="K257" s="191"/>
      <c r="L257" s="191"/>
      <c r="M257" s="191"/>
      <c r="N257" s="191"/>
      <c r="O257" s="191"/>
    </row>
    <row r="258">
      <c r="A258" s="196"/>
      <c r="B258" s="175"/>
      <c r="C258" s="196"/>
      <c r="D258" s="197"/>
      <c r="E258" s="197"/>
      <c r="F258" s="197"/>
      <c r="G258" s="155"/>
      <c r="H258" s="191"/>
      <c r="I258" s="191"/>
      <c r="J258" s="191"/>
      <c r="K258" s="191"/>
      <c r="L258" s="191"/>
      <c r="M258" s="191"/>
      <c r="N258" s="191"/>
      <c r="O258" s="191"/>
    </row>
    <row r="259">
      <c r="A259" s="196"/>
      <c r="B259" s="175"/>
      <c r="C259" s="196"/>
      <c r="D259" s="197"/>
      <c r="E259" s="197"/>
      <c r="F259" s="197"/>
      <c r="G259" s="155"/>
      <c r="H259" s="191"/>
      <c r="I259" s="191"/>
      <c r="J259" s="191"/>
      <c r="K259" s="191"/>
      <c r="L259" s="191"/>
      <c r="M259" s="191"/>
      <c r="N259" s="191"/>
      <c r="O259" s="191"/>
    </row>
    <row r="260">
      <c r="A260" s="196"/>
      <c r="B260" s="175"/>
      <c r="C260" s="196"/>
      <c r="D260" s="197"/>
      <c r="E260" s="197"/>
      <c r="F260" s="197"/>
      <c r="G260" s="155"/>
      <c r="H260" s="191"/>
      <c r="I260" s="191"/>
      <c r="J260" s="191"/>
      <c r="K260" s="191"/>
      <c r="L260" s="191"/>
      <c r="M260" s="191"/>
      <c r="N260" s="191"/>
      <c r="O260" s="191"/>
    </row>
    <row r="261">
      <c r="A261" s="196"/>
      <c r="B261" s="175"/>
      <c r="C261" s="196"/>
      <c r="D261" s="197"/>
      <c r="E261" s="197"/>
      <c r="F261" s="197"/>
      <c r="G261" s="155"/>
      <c r="H261" s="191"/>
      <c r="I261" s="191"/>
      <c r="J261" s="191"/>
      <c r="K261" s="191"/>
      <c r="L261" s="191"/>
      <c r="M261" s="191"/>
      <c r="N261" s="191"/>
      <c r="O261" s="191"/>
    </row>
    <row r="262">
      <c r="A262" s="196"/>
      <c r="B262" s="175"/>
      <c r="C262" s="196"/>
      <c r="D262" s="197"/>
      <c r="E262" s="197"/>
      <c r="F262" s="197"/>
      <c r="G262" s="155"/>
      <c r="H262" s="191"/>
      <c r="I262" s="191"/>
      <c r="J262" s="191"/>
      <c r="K262" s="191"/>
      <c r="L262" s="191"/>
      <c r="M262" s="191"/>
      <c r="N262" s="191"/>
      <c r="O262" s="191"/>
    </row>
    <row r="263">
      <c r="A263" s="196"/>
      <c r="B263" s="175"/>
      <c r="C263" s="196"/>
      <c r="D263" s="197"/>
      <c r="E263" s="197"/>
      <c r="F263" s="197"/>
      <c r="G263" s="155"/>
      <c r="H263" s="191"/>
      <c r="I263" s="191"/>
      <c r="J263" s="191"/>
      <c r="K263" s="191"/>
      <c r="L263" s="191"/>
      <c r="M263" s="191"/>
      <c r="N263" s="191"/>
      <c r="O263" s="191"/>
    </row>
    <row r="264">
      <c r="A264" s="196"/>
      <c r="B264" s="175"/>
      <c r="C264" s="196"/>
      <c r="D264" s="197"/>
      <c r="E264" s="197"/>
      <c r="F264" s="197"/>
      <c r="G264" s="155"/>
      <c r="H264" s="191"/>
      <c r="I264" s="191"/>
      <c r="J264" s="191"/>
      <c r="K264" s="191"/>
      <c r="L264" s="191"/>
      <c r="M264" s="191"/>
      <c r="N264" s="191"/>
      <c r="O264" s="191"/>
    </row>
    <row r="265">
      <c r="A265" s="196"/>
      <c r="B265" s="175"/>
      <c r="C265" s="196"/>
      <c r="D265" s="197"/>
      <c r="E265" s="197"/>
      <c r="F265" s="197"/>
      <c r="G265" s="155"/>
      <c r="H265" s="191"/>
      <c r="I265" s="191"/>
      <c r="J265" s="191"/>
      <c r="K265" s="191"/>
      <c r="L265" s="191"/>
      <c r="M265" s="191"/>
      <c r="N265" s="191"/>
      <c r="O265" s="191"/>
    </row>
    <row r="266">
      <c r="A266" s="196"/>
      <c r="B266" s="175"/>
      <c r="C266" s="196"/>
      <c r="D266" s="197"/>
      <c r="E266" s="197"/>
      <c r="F266" s="197"/>
      <c r="G266" s="155"/>
      <c r="H266" s="191"/>
      <c r="I266" s="191"/>
      <c r="J266" s="191"/>
      <c r="K266" s="191"/>
      <c r="L266" s="191"/>
      <c r="M266" s="191"/>
      <c r="N266" s="191"/>
      <c r="O266" s="191"/>
    </row>
    <row r="267">
      <c r="A267" s="196"/>
      <c r="B267" s="175"/>
      <c r="C267" s="196"/>
      <c r="D267" s="197"/>
      <c r="E267" s="197"/>
      <c r="F267" s="197"/>
      <c r="G267" s="155"/>
      <c r="H267" s="191"/>
      <c r="I267" s="191"/>
      <c r="J267" s="191"/>
      <c r="K267" s="191"/>
      <c r="L267" s="191"/>
      <c r="M267" s="191"/>
      <c r="N267" s="191"/>
      <c r="O267" s="191"/>
    </row>
    <row r="268">
      <c r="A268" s="196"/>
      <c r="B268" s="175"/>
      <c r="C268" s="196"/>
      <c r="D268" s="197"/>
      <c r="E268" s="197"/>
      <c r="F268" s="197"/>
      <c r="G268" s="155"/>
      <c r="H268" s="191"/>
      <c r="I268" s="191"/>
      <c r="J268" s="191"/>
      <c r="K268" s="191"/>
      <c r="L268" s="191"/>
      <c r="M268" s="191"/>
      <c r="N268" s="191"/>
      <c r="O268" s="191"/>
    </row>
    <row r="269">
      <c r="A269" s="196"/>
      <c r="B269" s="175"/>
      <c r="C269" s="196"/>
      <c r="D269" s="197"/>
      <c r="E269" s="197"/>
      <c r="F269" s="197"/>
      <c r="G269" s="155"/>
      <c r="H269" s="191"/>
      <c r="I269" s="191"/>
      <c r="J269" s="191"/>
      <c r="K269" s="191"/>
      <c r="L269" s="191"/>
      <c r="M269" s="191"/>
      <c r="N269" s="191"/>
      <c r="O269" s="191"/>
    </row>
    <row r="270">
      <c r="A270" s="196"/>
      <c r="B270" s="175"/>
      <c r="C270" s="196"/>
      <c r="D270" s="197"/>
      <c r="E270" s="197"/>
      <c r="F270" s="197"/>
      <c r="G270" s="155"/>
      <c r="H270" s="191"/>
      <c r="I270" s="191"/>
      <c r="J270" s="191"/>
      <c r="K270" s="191"/>
      <c r="L270" s="191"/>
      <c r="M270" s="191"/>
      <c r="N270" s="191"/>
      <c r="O270" s="191"/>
    </row>
    <row r="271">
      <c r="A271" s="196"/>
      <c r="B271" s="175"/>
      <c r="C271" s="196"/>
      <c r="D271" s="197"/>
      <c r="E271" s="197"/>
      <c r="F271" s="197"/>
      <c r="G271" s="155"/>
      <c r="H271" s="191"/>
      <c r="I271" s="191"/>
      <c r="J271" s="191"/>
      <c r="K271" s="191"/>
      <c r="L271" s="191"/>
      <c r="M271" s="191"/>
      <c r="N271" s="191"/>
      <c r="O271" s="191"/>
    </row>
    <row r="272">
      <c r="A272" s="196"/>
      <c r="B272" s="175"/>
      <c r="C272" s="196"/>
      <c r="D272" s="197"/>
      <c r="E272" s="197"/>
      <c r="F272" s="197"/>
      <c r="G272" s="155"/>
      <c r="H272" s="191"/>
      <c r="I272" s="191"/>
      <c r="J272" s="191"/>
      <c r="K272" s="191"/>
      <c r="L272" s="191"/>
      <c r="M272" s="191"/>
      <c r="N272" s="191"/>
      <c r="O272" s="191"/>
    </row>
    <row r="273">
      <c r="A273" s="196"/>
      <c r="B273" s="175"/>
      <c r="C273" s="196"/>
      <c r="D273" s="197"/>
      <c r="E273" s="197"/>
      <c r="F273" s="197"/>
      <c r="G273" s="155"/>
      <c r="H273" s="191"/>
      <c r="I273" s="191"/>
      <c r="J273" s="191"/>
      <c r="K273" s="191"/>
      <c r="L273" s="191"/>
      <c r="M273" s="191"/>
      <c r="N273" s="191"/>
      <c r="O273" s="191"/>
    </row>
    <row r="274">
      <c r="A274" s="196"/>
      <c r="B274" s="175"/>
      <c r="C274" s="196"/>
      <c r="D274" s="197"/>
      <c r="E274" s="197"/>
      <c r="F274" s="197"/>
      <c r="G274" s="155"/>
      <c r="H274" s="191"/>
      <c r="I274" s="191"/>
      <c r="J274" s="191"/>
      <c r="K274" s="191"/>
      <c r="L274" s="191"/>
      <c r="M274" s="191"/>
      <c r="N274" s="191"/>
      <c r="O274" s="191"/>
    </row>
    <row r="275">
      <c r="A275" s="196"/>
      <c r="B275" s="175"/>
      <c r="C275" s="196"/>
      <c r="D275" s="197"/>
      <c r="E275" s="197"/>
      <c r="F275" s="197"/>
      <c r="G275" s="155"/>
      <c r="H275" s="191"/>
      <c r="I275" s="191"/>
      <c r="J275" s="191"/>
      <c r="K275" s="191"/>
      <c r="L275" s="191"/>
      <c r="M275" s="191"/>
      <c r="N275" s="191"/>
      <c r="O275" s="191"/>
    </row>
    <row r="276">
      <c r="A276" s="196"/>
      <c r="B276" s="175"/>
      <c r="C276" s="196"/>
      <c r="D276" s="197"/>
      <c r="E276" s="197"/>
      <c r="F276" s="197"/>
      <c r="G276" s="155"/>
      <c r="H276" s="191"/>
      <c r="I276" s="191"/>
      <c r="J276" s="191"/>
      <c r="K276" s="191"/>
      <c r="L276" s="191"/>
      <c r="M276" s="191"/>
      <c r="N276" s="191"/>
      <c r="O276" s="191"/>
    </row>
    <row r="277">
      <c r="A277" s="196"/>
      <c r="B277" s="175"/>
      <c r="C277" s="196"/>
      <c r="D277" s="197"/>
      <c r="E277" s="197"/>
      <c r="F277" s="197"/>
      <c r="G277" s="155"/>
      <c r="H277" s="191"/>
      <c r="I277" s="191"/>
      <c r="J277" s="191"/>
      <c r="K277" s="191"/>
      <c r="L277" s="191"/>
      <c r="M277" s="191"/>
      <c r="N277" s="191"/>
      <c r="O277" s="191"/>
    </row>
    <row r="278">
      <c r="A278" s="196"/>
      <c r="B278" s="175"/>
      <c r="C278" s="196"/>
      <c r="D278" s="197"/>
      <c r="E278" s="197"/>
      <c r="F278" s="197"/>
      <c r="G278" s="155"/>
      <c r="H278" s="191"/>
      <c r="I278" s="191"/>
      <c r="J278" s="191"/>
      <c r="K278" s="191"/>
      <c r="L278" s="191"/>
      <c r="M278" s="191"/>
      <c r="N278" s="191"/>
      <c r="O278" s="191"/>
    </row>
    <row r="279">
      <c r="A279" s="196"/>
      <c r="B279" s="175"/>
      <c r="C279" s="196"/>
      <c r="D279" s="197"/>
      <c r="E279" s="197"/>
      <c r="F279" s="197"/>
      <c r="G279" s="155"/>
      <c r="H279" s="191"/>
      <c r="I279" s="191"/>
      <c r="J279" s="191"/>
      <c r="K279" s="191"/>
      <c r="L279" s="191"/>
      <c r="M279" s="191"/>
      <c r="N279" s="191"/>
      <c r="O279" s="191"/>
    </row>
    <row r="280">
      <c r="A280" s="196"/>
      <c r="B280" s="175"/>
      <c r="C280" s="196"/>
      <c r="D280" s="197"/>
      <c r="E280" s="197"/>
      <c r="F280" s="197"/>
      <c r="G280" s="155"/>
      <c r="H280" s="191"/>
      <c r="I280" s="191"/>
      <c r="J280" s="191"/>
      <c r="K280" s="191"/>
      <c r="L280" s="191"/>
      <c r="M280" s="191"/>
      <c r="N280" s="191"/>
      <c r="O280" s="191"/>
    </row>
    <row r="281">
      <c r="A281" s="196"/>
      <c r="B281" s="175"/>
      <c r="C281" s="196"/>
      <c r="D281" s="197"/>
      <c r="E281" s="197"/>
      <c r="F281" s="197"/>
      <c r="G281" s="155"/>
      <c r="H281" s="191"/>
      <c r="I281" s="191"/>
      <c r="J281" s="191"/>
      <c r="K281" s="191"/>
      <c r="L281" s="191"/>
      <c r="M281" s="191"/>
      <c r="N281" s="191"/>
      <c r="O281" s="191"/>
    </row>
    <row r="282">
      <c r="A282" s="196"/>
      <c r="B282" s="175"/>
      <c r="C282" s="196"/>
      <c r="D282" s="197"/>
      <c r="E282" s="197"/>
      <c r="F282" s="197"/>
      <c r="G282" s="155"/>
      <c r="H282" s="191"/>
      <c r="I282" s="191"/>
      <c r="J282" s="191"/>
      <c r="K282" s="191"/>
      <c r="L282" s="191"/>
      <c r="M282" s="191"/>
      <c r="N282" s="191"/>
      <c r="O282" s="191"/>
    </row>
    <row r="283">
      <c r="A283" s="196"/>
      <c r="B283" s="175"/>
      <c r="C283" s="196"/>
      <c r="D283" s="197"/>
      <c r="E283" s="197"/>
      <c r="F283" s="197"/>
      <c r="G283" s="155"/>
      <c r="H283" s="191"/>
      <c r="I283" s="191"/>
      <c r="J283" s="191"/>
      <c r="K283" s="191"/>
      <c r="L283" s="191"/>
      <c r="M283" s="191"/>
      <c r="N283" s="191"/>
      <c r="O283" s="191"/>
    </row>
    <row r="284">
      <c r="A284" s="196"/>
      <c r="B284" s="175"/>
      <c r="C284" s="196"/>
      <c r="D284" s="197"/>
      <c r="E284" s="197"/>
      <c r="F284" s="197"/>
      <c r="G284" s="155"/>
      <c r="H284" s="191"/>
      <c r="I284" s="191"/>
      <c r="J284" s="191"/>
      <c r="K284" s="191"/>
      <c r="L284" s="191"/>
      <c r="M284" s="191"/>
      <c r="N284" s="191"/>
      <c r="O284" s="191"/>
    </row>
    <row r="285">
      <c r="A285" s="196"/>
      <c r="B285" s="175"/>
      <c r="C285" s="196"/>
      <c r="D285" s="197"/>
      <c r="E285" s="197"/>
      <c r="F285" s="197"/>
      <c r="G285" s="155"/>
      <c r="H285" s="191"/>
      <c r="I285" s="191"/>
      <c r="J285" s="191"/>
      <c r="K285" s="191"/>
      <c r="L285" s="191"/>
      <c r="M285" s="191"/>
      <c r="N285" s="191"/>
      <c r="O285" s="191"/>
    </row>
    <row r="286">
      <c r="A286" s="196"/>
      <c r="B286" s="175"/>
      <c r="C286" s="196"/>
      <c r="D286" s="197"/>
      <c r="E286" s="197"/>
      <c r="F286" s="197"/>
      <c r="G286" s="155"/>
      <c r="H286" s="191"/>
      <c r="I286" s="191"/>
      <c r="J286" s="191"/>
      <c r="K286" s="191"/>
      <c r="L286" s="191"/>
      <c r="M286" s="191"/>
      <c r="N286" s="191"/>
      <c r="O286" s="191"/>
    </row>
    <row r="287">
      <c r="A287" s="196"/>
      <c r="B287" s="175"/>
      <c r="C287" s="196"/>
      <c r="D287" s="197"/>
      <c r="E287" s="197"/>
      <c r="F287" s="197"/>
      <c r="G287" s="155"/>
      <c r="H287" s="191"/>
      <c r="I287" s="191"/>
      <c r="J287" s="191"/>
      <c r="K287" s="191"/>
      <c r="L287" s="191"/>
      <c r="M287" s="191"/>
      <c r="N287" s="191"/>
      <c r="O287" s="191"/>
    </row>
    <row r="288">
      <c r="A288" s="196"/>
      <c r="B288" s="175"/>
      <c r="C288" s="196"/>
      <c r="D288" s="197"/>
      <c r="E288" s="197"/>
      <c r="F288" s="197"/>
      <c r="G288" s="155"/>
      <c r="H288" s="191"/>
      <c r="I288" s="191"/>
      <c r="J288" s="191"/>
      <c r="K288" s="191"/>
      <c r="L288" s="191"/>
      <c r="M288" s="191"/>
      <c r="N288" s="191"/>
      <c r="O288" s="191"/>
    </row>
    <row r="289">
      <c r="A289" s="196"/>
      <c r="B289" s="175"/>
      <c r="C289" s="196"/>
      <c r="D289" s="197"/>
      <c r="E289" s="197"/>
      <c r="F289" s="197"/>
      <c r="G289" s="155"/>
      <c r="H289" s="191"/>
      <c r="I289" s="191"/>
      <c r="J289" s="191"/>
      <c r="K289" s="191"/>
      <c r="L289" s="191"/>
      <c r="M289" s="191"/>
      <c r="N289" s="191"/>
      <c r="O289" s="191"/>
    </row>
    <row r="290">
      <c r="A290" s="196"/>
      <c r="B290" s="175"/>
      <c r="C290" s="196"/>
      <c r="D290" s="197"/>
      <c r="E290" s="197"/>
      <c r="F290" s="197"/>
      <c r="G290" s="155"/>
      <c r="H290" s="191"/>
      <c r="I290" s="191"/>
      <c r="J290" s="191"/>
      <c r="K290" s="191"/>
      <c r="L290" s="191"/>
      <c r="M290" s="191"/>
      <c r="N290" s="191"/>
      <c r="O290" s="191"/>
    </row>
    <row r="291">
      <c r="A291" s="196"/>
      <c r="B291" s="175"/>
      <c r="C291" s="196"/>
      <c r="D291" s="197"/>
      <c r="E291" s="197"/>
      <c r="F291" s="197"/>
      <c r="G291" s="155"/>
      <c r="H291" s="191"/>
      <c r="I291" s="191"/>
      <c r="J291" s="191"/>
      <c r="K291" s="191"/>
      <c r="L291" s="191"/>
      <c r="M291" s="191"/>
      <c r="N291" s="191"/>
      <c r="O291" s="191"/>
    </row>
    <row r="292">
      <c r="A292" s="196"/>
      <c r="B292" s="175"/>
      <c r="C292" s="196"/>
      <c r="D292" s="197"/>
      <c r="E292" s="197"/>
      <c r="F292" s="197"/>
      <c r="G292" s="155"/>
      <c r="H292" s="191"/>
      <c r="I292" s="191"/>
      <c r="J292" s="191"/>
      <c r="K292" s="191"/>
      <c r="L292" s="191"/>
      <c r="M292" s="191"/>
      <c r="N292" s="191"/>
      <c r="O292" s="191"/>
    </row>
    <row r="293">
      <c r="A293" s="196"/>
      <c r="B293" s="175"/>
      <c r="C293" s="196"/>
      <c r="D293" s="197"/>
      <c r="E293" s="197"/>
      <c r="F293" s="197"/>
      <c r="G293" s="155"/>
      <c r="H293" s="191"/>
      <c r="I293" s="191"/>
      <c r="J293" s="191"/>
      <c r="K293" s="191"/>
      <c r="L293" s="191"/>
      <c r="M293" s="191"/>
      <c r="N293" s="191"/>
      <c r="O293" s="191"/>
    </row>
    <row r="294">
      <c r="A294" s="196"/>
      <c r="B294" s="175"/>
      <c r="C294" s="196"/>
      <c r="D294" s="197"/>
      <c r="E294" s="197"/>
      <c r="F294" s="197"/>
      <c r="G294" s="155"/>
      <c r="H294" s="191"/>
      <c r="I294" s="191"/>
      <c r="J294" s="191"/>
      <c r="K294" s="191"/>
      <c r="L294" s="191"/>
      <c r="M294" s="191"/>
      <c r="N294" s="191"/>
      <c r="O294" s="191"/>
    </row>
    <row r="295">
      <c r="A295" s="196"/>
      <c r="B295" s="175"/>
      <c r="C295" s="196"/>
      <c r="D295" s="197"/>
      <c r="E295" s="197"/>
      <c r="F295" s="197"/>
      <c r="G295" s="155"/>
      <c r="H295" s="191"/>
      <c r="I295" s="191"/>
      <c r="J295" s="191"/>
      <c r="K295" s="191"/>
      <c r="L295" s="191"/>
      <c r="M295" s="191"/>
      <c r="N295" s="191"/>
      <c r="O295" s="191"/>
    </row>
    <row r="296">
      <c r="A296" s="196"/>
      <c r="B296" s="175"/>
      <c r="C296" s="196"/>
      <c r="D296" s="197"/>
      <c r="E296" s="197"/>
      <c r="F296" s="197"/>
      <c r="G296" s="155"/>
      <c r="H296" s="191"/>
      <c r="I296" s="191"/>
      <c r="J296" s="191"/>
      <c r="K296" s="191"/>
      <c r="L296" s="191"/>
      <c r="M296" s="191"/>
      <c r="N296" s="191"/>
      <c r="O296" s="191"/>
    </row>
    <row r="297">
      <c r="A297" s="196"/>
      <c r="B297" s="175"/>
      <c r="C297" s="196"/>
      <c r="D297" s="197"/>
      <c r="E297" s="197"/>
      <c r="F297" s="197"/>
      <c r="G297" s="155"/>
      <c r="H297" s="191"/>
      <c r="I297" s="191"/>
      <c r="J297" s="191"/>
      <c r="K297" s="191"/>
      <c r="L297" s="191"/>
      <c r="M297" s="191"/>
      <c r="N297" s="191"/>
      <c r="O297" s="191"/>
    </row>
    <row r="298">
      <c r="A298" s="196"/>
      <c r="B298" s="175"/>
      <c r="C298" s="196"/>
      <c r="D298" s="197"/>
      <c r="E298" s="197"/>
      <c r="F298" s="197"/>
      <c r="G298" s="155"/>
      <c r="H298" s="191"/>
      <c r="I298" s="191"/>
      <c r="J298" s="191"/>
      <c r="K298" s="191"/>
      <c r="L298" s="191"/>
      <c r="M298" s="191"/>
      <c r="N298" s="191"/>
      <c r="O298" s="191"/>
    </row>
    <row r="299">
      <c r="A299" s="196"/>
      <c r="B299" s="175"/>
      <c r="C299" s="196"/>
      <c r="D299" s="197"/>
      <c r="E299" s="197"/>
      <c r="F299" s="197"/>
      <c r="G299" s="155"/>
      <c r="H299" s="191"/>
      <c r="I299" s="191"/>
      <c r="J299" s="191"/>
      <c r="K299" s="191"/>
      <c r="L299" s="191"/>
      <c r="M299" s="191"/>
      <c r="N299" s="191"/>
      <c r="O299" s="191"/>
    </row>
    <row r="300">
      <c r="A300" s="196"/>
      <c r="B300" s="175"/>
      <c r="C300" s="196"/>
      <c r="D300" s="197"/>
      <c r="E300" s="197"/>
      <c r="F300" s="197"/>
      <c r="G300" s="155"/>
      <c r="H300" s="191"/>
      <c r="I300" s="191"/>
      <c r="J300" s="191"/>
      <c r="K300" s="191"/>
      <c r="L300" s="191"/>
      <c r="M300" s="191"/>
      <c r="N300" s="191"/>
      <c r="O300" s="191"/>
    </row>
    <row r="301">
      <c r="A301" s="196"/>
      <c r="B301" s="175"/>
      <c r="C301" s="196"/>
      <c r="D301" s="197"/>
      <c r="E301" s="197"/>
      <c r="F301" s="197"/>
      <c r="G301" s="155"/>
      <c r="H301" s="191"/>
      <c r="I301" s="191"/>
      <c r="J301" s="191"/>
      <c r="K301" s="191"/>
      <c r="L301" s="191"/>
      <c r="M301" s="191"/>
      <c r="N301" s="191"/>
      <c r="O301" s="191"/>
    </row>
    <row r="302">
      <c r="A302" s="196"/>
      <c r="B302" s="175"/>
      <c r="C302" s="196"/>
      <c r="D302" s="197"/>
      <c r="E302" s="197"/>
      <c r="F302" s="197"/>
      <c r="G302" s="155"/>
      <c r="H302" s="191"/>
      <c r="I302" s="191"/>
      <c r="J302" s="191"/>
      <c r="K302" s="191"/>
      <c r="L302" s="191"/>
      <c r="M302" s="191"/>
      <c r="N302" s="191"/>
      <c r="O302" s="191"/>
    </row>
    <row r="303">
      <c r="A303" s="196"/>
      <c r="B303" s="175"/>
      <c r="C303" s="196"/>
      <c r="D303" s="197"/>
      <c r="E303" s="197"/>
      <c r="F303" s="197"/>
      <c r="G303" s="155"/>
      <c r="H303" s="191"/>
      <c r="I303" s="191"/>
      <c r="J303" s="191"/>
      <c r="K303" s="191"/>
      <c r="L303" s="191"/>
      <c r="M303" s="191"/>
      <c r="N303" s="191"/>
      <c r="O303" s="191"/>
    </row>
    <row r="304">
      <c r="A304" s="196"/>
      <c r="B304" s="175"/>
      <c r="C304" s="196"/>
      <c r="D304" s="197"/>
      <c r="E304" s="197"/>
      <c r="F304" s="197"/>
      <c r="G304" s="155"/>
      <c r="H304" s="191"/>
      <c r="I304" s="191"/>
      <c r="J304" s="191"/>
      <c r="K304" s="191"/>
      <c r="L304" s="191"/>
      <c r="M304" s="191"/>
      <c r="N304" s="191"/>
      <c r="O304" s="191"/>
    </row>
    <row r="305">
      <c r="A305" s="196"/>
      <c r="B305" s="175"/>
      <c r="C305" s="196"/>
      <c r="D305" s="197"/>
      <c r="E305" s="197"/>
      <c r="F305" s="197"/>
      <c r="G305" s="155"/>
      <c r="H305" s="191"/>
      <c r="I305" s="191"/>
      <c r="J305" s="191"/>
      <c r="K305" s="191"/>
      <c r="L305" s="191"/>
      <c r="M305" s="191"/>
      <c r="N305" s="191"/>
      <c r="O305" s="191"/>
    </row>
    <row r="306">
      <c r="A306" s="196"/>
      <c r="B306" s="175"/>
      <c r="C306" s="196"/>
      <c r="D306" s="197"/>
      <c r="E306" s="197"/>
      <c r="F306" s="197"/>
      <c r="G306" s="155"/>
      <c r="H306" s="191"/>
      <c r="I306" s="191"/>
      <c r="J306" s="191"/>
      <c r="K306" s="191"/>
      <c r="L306" s="191"/>
      <c r="M306" s="191"/>
      <c r="N306" s="191"/>
      <c r="O306" s="191"/>
    </row>
    <row r="307">
      <c r="A307" s="196"/>
      <c r="B307" s="175"/>
      <c r="C307" s="196"/>
      <c r="D307" s="197"/>
      <c r="E307" s="197"/>
      <c r="F307" s="197"/>
      <c r="G307" s="155"/>
      <c r="H307" s="191"/>
      <c r="I307" s="191"/>
      <c r="J307" s="191"/>
      <c r="K307" s="191"/>
      <c r="L307" s="191"/>
      <c r="M307" s="191"/>
      <c r="N307" s="191"/>
      <c r="O307" s="191"/>
    </row>
    <row r="308">
      <c r="A308" s="196"/>
      <c r="B308" s="175"/>
      <c r="C308" s="196"/>
      <c r="D308" s="197"/>
      <c r="E308" s="197"/>
      <c r="F308" s="197"/>
      <c r="G308" s="155"/>
      <c r="H308" s="191"/>
      <c r="I308" s="191"/>
      <c r="J308" s="191"/>
      <c r="K308" s="191"/>
      <c r="L308" s="191"/>
      <c r="M308" s="191"/>
      <c r="N308" s="191"/>
      <c r="O308" s="191"/>
    </row>
    <row r="309">
      <c r="A309" s="196"/>
      <c r="B309" s="175"/>
      <c r="C309" s="196"/>
      <c r="D309" s="197"/>
      <c r="E309" s="197"/>
      <c r="F309" s="197"/>
      <c r="G309" s="155"/>
      <c r="H309" s="191"/>
      <c r="I309" s="191"/>
      <c r="J309" s="191"/>
      <c r="K309" s="191"/>
      <c r="L309" s="191"/>
      <c r="M309" s="191"/>
      <c r="N309" s="191"/>
      <c r="O309" s="191"/>
    </row>
    <row r="310">
      <c r="A310" s="196"/>
      <c r="B310" s="175"/>
      <c r="C310" s="196"/>
      <c r="D310" s="197"/>
      <c r="E310" s="197"/>
      <c r="F310" s="197"/>
      <c r="G310" s="155"/>
      <c r="H310" s="191"/>
      <c r="I310" s="191"/>
      <c r="J310" s="191"/>
      <c r="K310" s="191"/>
      <c r="L310" s="191"/>
      <c r="M310" s="191"/>
      <c r="N310" s="191"/>
      <c r="O310" s="191"/>
    </row>
    <row r="311">
      <c r="A311" s="196"/>
      <c r="B311" s="175"/>
      <c r="C311" s="196"/>
      <c r="D311" s="197"/>
      <c r="E311" s="197"/>
      <c r="F311" s="197"/>
      <c r="G311" s="155"/>
      <c r="H311" s="191"/>
      <c r="I311" s="191"/>
      <c r="J311" s="191"/>
      <c r="K311" s="191"/>
      <c r="L311" s="191"/>
      <c r="M311" s="191"/>
      <c r="N311" s="191"/>
      <c r="O311" s="191"/>
    </row>
    <row r="312">
      <c r="A312" s="196"/>
      <c r="B312" s="175"/>
      <c r="C312" s="196"/>
      <c r="D312" s="197"/>
      <c r="E312" s="197"/>
      <c r="F312" s="197"/>
      <c r="G312" s="155"/>
      <c r="H312" s="191"/>
      <c r="I312" s="191"/>
      <c r="J312" s="191"/>
      <c r="K312" s="191"/>
      <c r="L312" s="191"/>
      <c r="M312" s="191"/>
      <c r="N312" s="191"/>
      <c r="O312" s="191"/>
    </row>
    <row r="313">
      <c r="A313" s="196"/>
      <c r="B313" s="175"/>
      <c r="C313" s="196"/>
      <c r="D313" s="197"/>
      <c r="E313" s="197"/>
      <c r="F313" s="197"/>
      <c r="G313" s="155"/>
      <c r="H313" s="191"/>
      <c r="I313" s="191"/>
      <c r="J313" s="191"/>
      <c r="K313" s="191"/>
      <c r="L313" s="191"/>
      <c r="M313" s="191"/>
      <c r="N313" s="191"/>
      <c r="O313" s="191"/>
    </row>
    <row r="314">
      <c r="A314" s="196"/>
      <c r="B314" s="175"/>
      <c r="C314" s="196"/>
      <c r="D314" s="197"/>
      <c r="E314" s="197"/>
      <c r="F314" s="197"/>
      <c r="G314" s="155"/>
      <c r="H314" s="191"/>
      <c r="I314" s="191"/>
      <c r="J314" s="191"/>
      <c r="K314" s="191"/>
      <c r="L314" s="191"/>
      <c r="M314" s="191"/>
      <c r="N314" s="191"/>
      <c r="O314" s="191"/>
    </row>
    <row r="315">
      <c r="A315" s="196"/>
      <c r="B315" s="175"/>
      <c r="C315" s="196"/>
      <c r="D315" s="197"/>
      <c r="E315" s="197"/>
      <c r="F315" s="197"/>
      <c r="G315" s="155"/>
      <c r="H315" s="191"/>
      <c r="I315" s="191"/>
      <c r="J315" s="191"/>
      <c r="K315" s="191"/>
      <c r="L315" s="191"/>
      <c r="M315" s="191"/>
      <c r="N315" s="191"/>
      <c r="O315" s="191"/>
    </row>
    <row r="316">
      <c r="A316" s="196"/>
      <c r="B316" s="175"/>
      <c r="C316" s="196"/>
      <c r="D316" s="197"/>
      <c r="E316" s="197"/>
      <c r="F316" s="197"/>
      <c r="G316" s="155"/>
      <c r="H316" s="191"/>
      <c r="I316" s="191"/>
      <c r="J316" s="191"/>
      <c r="K316" s="191"/>
      <c r="L316" s="191"/>
      <c r="M316" s="191"/>
      <c r="N316" s="191"/>
      <c r="O316" s="191"/>
    </row>
    <row r="317">
      <c r="A317" s="196"/>
      <c r="B317" s="175"/>
      <c r="C317" s="196"/>
      <c r="D317" s="197"/>
      <c r="E317" s="197"/>
      <c r="F317" s="197"/>
      <c r="G317" s="155"/>
      <c r="H317" s="191"/>
      <c r="I317" s="191"/>
      <c r="J317" s="191"/>
      <c r="K317" s="191"/>
      <c r="L317" s="191"/>
      <c r="M317" s="191"/>
      <c r="N317" s="191"/>
      <c r="O317" s="191"/>
    </row>
    <row r="318">
      <c r="A318" s="196"/>
      <c r="B318" s="175"/>
      <c r="C318" s="196"/>
      <c r="D318" s="197"/>
      <c r="E318" s="197"/>
      <c r="F318" s="197"/>
      <c r="G318" s="155"/>
      <c r="H318" s="191"/>
      <c r="I318" s="191"/>
      <c r="J318" s="191"/>
      <c r="K318" s="191"/>
      <c r="L318" s="191"/>
      <c r="M318" s="191"/>
      <c r="N318" s="191"/>
      <c r="O318" s="191"/>
    </row>
    <row r="319">
      <c r="A319" s="196"/>
      <c r="B319" s="175"/>
      <c r="C319" s="196"/>
      <c r="D319" s="197"/>
      <c r="E319" s="197"/>
      <c r="F319" s="197"/>
      <c r="G319" s="155"/>
      <c r="H319" s="191"/>
      <c r="I319" s="191"/>
      <c r="J319" s="191"/>
      <c r="K319" s="191"/>
      <c r="L319" s="191"/>
      <c r="M319" s="191"/>
      <c r="N319" s="191"/>
      <c r="O319" s="191"/>
    </row>
    <row r="320">
      <c r="A320" s="196"/>
      <c r="B320" s="175"/>
      <c r="C320" s="196"/>
      <c r="D320" s="197"/>
      <c r="E320" s="197"/>
      <c r="F320" s="197"/>
      <c r="G320" s="155"/>
      <c r="H320" s="191"/>
      <c r="I320" s="191"/>
      <c r="J320" s="191"/>
      <c r="K320" s="191"/>
      <c r="L320" s="191"/>
      <c r="M320" s="191"/>
      <c r="N320" s="191"/>
      <c r="O320" s="191"/>
    </row>
    <row r="321">
      <c r="A321" s="196"/>
      <c r="B321" s="175"/>
      <c r="C321" s="196"/>
      <c r="D321" s="197"/>
      <c r="E321" s="197"/>
      <c r="F321" s="197"/>
      <c r="G321" s="155"/>
      <c r="H321" s="191"/>
      <c r="I321" s="191"/>
      <c r="J321" s="191"/>
      <c r="K321" s="191"/>
      <c r="L321" s="191"/>
      <c r="M321" s="191"/>
      <c r="N321" s="191"/>
      <c r="O321" s="191"/>
    </row>
    <row r="322">
      <c r="A322" s="196"/>
      <c r="B322" s="175"/>
      <c r="C322" s="196"/>
      <c r="D322" s="197"/>
      <c r="E322" s="197"/>
      <c r="F322" s="197"/>
      <c r="G322" s="155"/>
      <c r="H322" s="191"/>
      <c r="I322" s="191"/>
      <c r="J322" s="191"/>
      <c r="K322" s="191"/>
      <c r="L322" s="191"/>
      <c r="M322" s="191"/>
      <c r="N322" s="191"/>
      <c r="O322" s="191"/>
    </row>
    <row r="323">
      <c r="A323" s="196"/>
      <c r="B323" s="175"/>
      <c r="C323" s="196"/>
      <c r="D323" s="197"/>
      <c r="E323" s="197"/>
      <c r="F323" s="197"/>
      <c r="G323" s="155"/>
      <c r="H323" s="191"/>
      <c r="I323" s="191"/>
      <c r="J323" s="191"/>
      <c r="K323" s="191"/>
      <c r="L323" s="191"/>
      <c r="M323" s="191"/>
      <c r="N323" s="191"/>
      <c r="O323" s="191"/>
    </row>
    <row r="324">
      <c r="A324" s="196"/>
      <c r="B324" s="175"/>
      <c r="C324" s="196"/>
      <c r="D324" s="197"/>
      <c r="E324" s="197"/>
      <c r="F324" s="197"/>
      <c r="G324" s="155"/>
      <c r="H324" s="191"/>
      <c r="I324" s="191"/>
      <c r="J324" s="191"/>
      <c r="K324" s="191"/>
      <c r="L324" s="191"/>
      <c r="M324" s="191"/>
      <c r="N324" s="191"/>
      <c r="O324" s="191"/>
    </row>
    <row r="325">
      <c r="A325" s="196"/>
      <c r="B325" s="175"/>
      <c r="C325" s="196"/>
      <c r="D325" s="197"/>
      <c r="E325" s="197"/>
      <c r="F325" s="197"/>
      <c r="G325" s="155"/>
      <c r="H325" s="191"/>
      <c r="I325" s="191"/>
      <c r="J325" s="191"/>
      <c r="K325" s="191"/>
      <c r="L325" s="191"/>
      <c r="M325" s="191"/>
      <c r="N325" s="191"/>
      <c r="O325" s="191"/>
    </row>
    <row r="326">
      <c r="A326" s="196"/>
      <c r="B326" s="175"/>
      <c r="C326" s="196"/>
      <c r="D326" s="197"/>
      <c r="E326" s="197"/>
      <c r="F326" s="197"/>
      <c r="G326" s="155"/>
      <c r="H326" s="191"/>
      <c r="I326" s="191"/>
      <c r="J326" s="191"/>
      <c r="K326" s="191"/>
      <c r="L326" s="191"/>
      <c r="M326" s="191"/>
      <c r="N326" s="191"/>
      <c r="O326" s="191"/>
    </row>
    <row r="327">
      <c r="A327" s="196"/>
      <c r="B327" s="175"/>
      <c r="C327" s="196"/>
      <c r="D327" s="197"/>
      <c r="E327" s="197"/>
      <c r="F327" s="197"/>
      <c r="G327" s="155"/>
      <c r="H327" s="191"/>
      <c r="I327" s="191"/>
      <c r="J327" s="191"/>
      <c r="K327" s="191"/>
      <c r="L327" s="191"/>
      <c r="M327" s="191"/>
      <c r="N327" s="191"/>
      <c r="O327" s="191"/>
    </row>
    <row r="328">
      <c r="A328" s="196"/>
      <c r="B328" s="175"/>
      <c r="C328" s="196"/>
      <c r="D328" s="197"/>
      <c r="E328" s="197"/>
      <c r="F328" s="197"/>
      <c r="G328" s="155"/>
      <c r="H328" s="191"/>
      <c r="I328" s="191"/>
      <c r="J328" s="191"/>
      <c r="K328" s="191"/>
      <c r="L328" s="191"/>
      <c r="M328" s="191"/>
      <c r="N328" s="191"/>
      <c r="O328" s="191"/>
    </row>
    <row r="329">
      <c r="A329" s="196"/>
      <c r="B329" s="175"/>
      <c r="C329" s="196"/>
      <c r="D329" s="197"/>
      <c r="E329" s="197"/>
      <c r="F329" s="197"/>
      <c r="G329" s="155"/>
      <c r="H329" s="191"/>
      <c r="I329" s="191"/>
      <c r="J329" s="191"/>
      <c r="K329" s="191"/>
      <c r="L329" s="191"/>
      <c r="M329" s="191"/>
      <c r="N329" s="191"/>
      <c r="O329" s="191"/>
    </row>
    <row r="330">
      <c r="A330" s="196"/>
      <c r="B330" s="175"/>
      <c r="C330" s="196"/>
      <c r="D330" s="197"/>
      <c r="E330" s="197"/>
      <c r="F330" s="197"/>
      <c r="G330" s="155"/>
      <c r="H330" s="191"/>
      <c r="I330" s="191"/>
      <c r="J330" s="191"/>
      <c r="K330" s="191"/>
      <c r="L330" s="191"/>
      <c r="M330" s="191"/>
      <c r="N330" s="191"/>
      <c r="O330" s="191"/>
    </row>
    <row r="331">
      <c r="A331" s="196"/>
      <c r="B331" s="175"/>
      <c r="C331" s="196"/>
      <c r="D331" s="197"/>
      <c r="E331" s="197"/>
      <c r="F331" s="197"/>
      <c r="G331" s="155"/>
      <c r="H331" s="191"/>
      <c r="I331" s="191"/>
      <c r="J331" s="191"/>
      <c r="K331" s="191"/>
      <c r="L331" s="191"/>
      <c r="M331" s="191"/>
      <c r="N331" s="191"/>
      <c r="O331" s="191"/>
    </row>
    <row r="332">
      <c r="A332" s="196"/>
      <c r="B332" s="175"/>
      <c r="C332" s="196"/>
      <c r="D332" s="197"/>
      <c r="E332" s="197"/>
      <c r="F332" s="197"/>
      <c r="G332" s="155"/>
      <c r="H332" s="191"/>
      <c r="I332" s="191"/>
      <c r="J332" s="191"/>
      <c r="K332" s="191"/>
      <c r="L332" s="191"/>
      <c r="M332" s="191"/>
      <c r="N332" s="191"/>
      <c r="O332" s="191"/>
    </row>
    <row r="333">
      <c r="A333" s="196"/>
      <c r="B333" s="175"/>
      <c r="C333" s="196"/>
      <c r="D333" s="197"/>
      <c r="E333" s="197"/>
      <c r="F333" s="197"/>
      <c r="G333" s="155"/>
      <c r="H333" s="191"/>
      <c r="I333" s="191"/>
      <c r="J333" s="191"/>
      <c r="K333" s="191"/>
      <c r="L333" s="191"/>
      <c r="M333" s="191"/>
      <c r="N333" s="191"/>
      <c r="O333" s="191"/>
    </row>
    <row r="334">
      <c r="A334" s="196"/>
      <c r="B334" s="175"/>
      <c r="C334" s="196"/>
      <c r="D334" s="197"/>
      <c r="E334" s="197"/>
      <c r="F334" s="197"/>
      <c r="G334" s="155"/>
      <c r="H334" s="191"/>
      <c r="I334" s="191"/>
      <c r="J334" s="191"/>
      <c r="K334" s="191"/>
      <c r="L334" s="191"/>
      <c r="M334" s="191"/>
      <c r="N334" s="191"/>
      <c r="O334" s="191"/>
    </row>
    <row r="335">
      <c r="A335" s="196"/>
      <c r="B335" s="175"/>
      <c r="C335" s="196"/>
      <c r="D335" s="197"/>
      <c r="E335" s="197"/>
      <c r="F335" s="197"/>
      <c r="G335" s="155"/>
      <c r="H335" s="191"/>
      <c r="I335" s="191"/>
      <c r="J335" s="191"/>
      <c r="K335" s="191"/>
      <c r="L335" s="191"/>
      <c r="M335" s="191"/>
      <c r="N335" s="191"/>
      <c r="O335" s="191"/>
    </row>
    <row r="336">
      <c r="A336" s="196"/>
      <c r="B336" s="175"/>
      <c r="C336" s="196"/>
      <c r="D336" s="197"/>
      <c r="E336" s="197"/>
      <c r="F336" s="197"/>
      <c r="G336" s="155"/>
      <c r="H336" s="191"/>
      <c r="I336" s="191"/>
      <c r="J336" s="191"/>
      <c r="K336" s="191"/>
      <c r="L336" s="191"/>
      <c r="M336" s="191"/>
      <c r="N336" s="191"/>
      <c r="O336" s="191"/>
    </row>
    <row r="337">
      <c r="A337" s="196"/>
      <c r="B337" s="175"/>
      <c r="C337" s="196"/>
      <c r="D337" s="197"/>
      <c r="E337" s="197"/>
      <c r="F337" s="197"/>
      <c r="G337" s="155"/>
      <c r="H337" s="191"/>
      <c r="I337" s="191"/>
      <c r="J337" s="191"/>
      <c r="K337" s="191"/>
      <c r="L337" s="191"/>
      <c r="M337" s="191"/>
      <c r="N337" s="191"/>
      <c r="O337" s="191"/>
    </row>
    <row r="338">
      <c r="A338" s="196"/>
      <c r="B338" s="175"/>
      <c r="C338" s="196"/>
      <c r="D338" s="197"/>
      <c r="E338" s="197"/>
      <c r="F338" s="197"/>
      <c r="G338" s="155"/>
      <c r="H338" s="191"/>
      <c r="I338" s="191"/>
      <c r="J338" s="191"/>
      <c r="K338" s="191"/>
      <c r="L338" s="191"/>
      <c r="M338" s="191"/>
      <c r="N338" s="191"/>
      <c r="O338" s="191"/>
    </row>
    <row r="339">
      <c r="A339" s="196"/>
      <c r="B339" s="175"/>
      <c r="C339" s="196"/>
      <c r="D339" s="197"/>
      <c r="E339" s="197"/>
      <c r="F339" s="197"/>
      <c r="G339" s="155"/>
      <c r="H339" s="191"/>
      <c r="I339" s="191"/>
      <c r="J339" s="191"/>
      <c r="K339" s="191"/>
      <c r="L339" s="191"/>
      <c r="M339" s="191"/>
      <c r="N339" s="191"/>
      <c r="O339" s="191"/>
    </row>
    <row r="340">
      <c r="A340" s="196"/>
      <c r="B340" s="175"/>
      <c r="C340" s="196"/>
      <c r="D340" s="197"/>
      <c r="E340" s="197"/>
      <c r="F340" s="197"/>
      <c r="G340" s="155"/>
      <c r="H340" s="191"/>
      <c r="I340" s="191"/>
      <c r="J340" s="191"/>
      <c r="K340" s="191"/>
      <c r="L340" s="191"/>
      <c r="M340" s="191"/>
      <c r="N340" s="191"/>
      <c r="O340" s="191"/>
    </row>
    <row r="341">
      <c r="A341" s="196"/>
      <c r="B341" s="175"/>
      <c r="C341" s="196"/>
      <c r="D341" s="197"/>
      <c r="E341" s="197"/>
      <c r="F341" s="197"/>
      <c r="G341" s="155"/>
      <c r="H341" s="191"/>
      <c r="I341" s="191"/>
      <c r="J341" s="191"/>
      <c r="K341" s="191"/>
      <c r="L341" s="191"/>
      <c r="M341" s="191"/>
      <c r="N341" s="191"/>
      <c r="O341" s="191"/>
    </row>
    <row r="342">
      <c r="A342" s="196"/>
      <c r="B342" s="175"/>
      <c r="C342" s="196"/>
      <c r="D342" s="197"/>
      <c r="E342" s="197"/>
      <c r="F342" s="197"/>
      <c r="G342" s="155"/>
      <c r="H342" s="191"/>
      <c r="I342" s="191"/>
      <c r="J342" s="191"/>
      <c r="K342" s="191"/>
      <c r="L342" s="191"/>
      <c r="M342" s="191"/>
      <c r="N342" s="191"/>
      <c r="O342" s="191"/>
    </row>
    <row r="343">
      <c r="A343" s="196"/>
      <c r="B343" s="175"/>
      <c r="C343" s="196"/>
      <c r="D343" s="197"/>
      <c r="E343" s="197"/>
      <c r="F343" s="197"/>
      <c r="G343" s="155"/>
      <c r="H343" s="191"/>
      <c r="I343" s="191"/>
      <c r="J343" s="191"/>
      <c r="K343" s="191"/>
      <c r="L343" s="191"/>
      <c r="M343" s="191"/>
      <c r="N343" s="191"/>
      <c r="O343" s="191"/>
    </row>
    <row r="344">
      <c r="A344" s="196"/>
      <c r="B344" s="175"/>
      <c r="C344" s="196"/>
      <c r="D344" s="197"/>
      <c r="E344" s="197"/>
      <c r="F344" s="197"/>
      <c r="G344" s="155"/>
      <c r="H344" s="191"/>
      <c r="I344" s="191"/>
      <c r="J344" s="191"/>
      <c r="K344" s="191"/>
      <c r="L344" s="191"/>
      <c r="M344" s="191"/>
      <c r="N344" s="191"/>
      <c r="O344" s="191"/>
    </row>
    <row r="345">
      <c r="A345" s="196"/>
      <c r="B345" s="175"/>
      <c r="C345" s="196"/>
      <c r="D345" s="197"/>
      <c r="E345" s="197"/>
      <c r="F345" s="197"/>
      <c r="G345" s="155"/>
      <c r="H345" s="191"/>
      <c r="I345" s="191"/>
      <c r="J345" s="191"/>
      <c r="K345" s="191"/>
      <c r="L345" s="191"/>
      <c r="M345" s="191"/>
      <c r="N345" s="191"/>
      <c r="O345" s="191"/>
    </row>
    <row r="346">
      <c r="A346" s="196"/>
      <c r="B346" s="175"/>
      <c r="C346" s="196"/>
      <c r="D346" s="197"/>
      <c r="E346" s="197"/>
      <c r="F346" s="197"/>
      <c r="G346" s="155"/>
      <c r="H346" s="191"/>
      <c r="I346" s="191"/>
      <c r="J346" s="191"/>
      <c r="K346" s="191"/>
      <c r="L346" s="191"/>
      <c r="M346" s="191"/>
      <c r="N346" s="191"/>
      <c r="O346" s="191"/>
    </row>
    <row r="347">
      <c r="A347" s="196"/>
      <c r="B347" s="175"/>
      <c r="C347" s="196"/>
      <c r="D347" s="197"/>
      <c r="E347" s="197"/>
      <c r="F347" s="197"/>
      <c r="G347" s="155"/>
      <c r="H347" s="191"/>
      <c r="I347" s="191"/>
      <c r="J347" s="191"/>
      <c r="K347" s="191"/>
      <c r="L347" s="191"/>
      <c r="M347" s="191"/>
      <c r="N347" s="191"/>
      <c r="O347" s="191"/>
    </row>
    <row r="348">
      <c r="A348" s="196"/>
      <c r="B348" s="175"/>
      <c r="C348" s="196"/>
      <c r="D348" s="197"/>
      <c r="E348" s="197"/>
      <c r="F348" s="197"/>
      <c r="G348" s="155"/>
      <c r="H348" s="191"/>
      <c r="I348" s="191"/>
      <c r="J348" s="191"/>
      <c r="K348" s="191"/>
      <c r="L348" s="191"/>
      <c r="M348" s="191"/>
      <c r="N348" s="191"/>
      <c r="O348" s="191"/>
    </row>
    <row r="349">
      <c r="A349" s="196"/>
      <c r="B349" s="175"/>
      <c r="C349" s="196"/>
      <c r="D349" s="197"/>
      <c r="E349" s="197"/>
      <c r="F349" s="197"/>
      <c r="G349" s="155"/>
      <c r="H349" s="191"/>
      <c r="I349" s="191"/>
      <c r="J349" s="191"/>
      <c r="K349" s="191"/>
      <c r="L349" s="191"/>
      <c r="M349" s="191"/>
      <c r="N349" s="191"/>
      <c r="O349" s="191"/>
    </row>
    <row r="350">
      <c r="A350" s="196"/>
      <c r="B350" s="175"/>
      <c r="C350" s="196"/>
      <c r="D350" s="197"/>
      <c r="E350" s="197"/>
      <c r="F350" s="197"/>
      <c r="G350" s="155"/>
      <c r="H350" s="191"/>
      <c r="I350" s="191"/>
      <c r="J350" s="191"/>
      <c r="K350" s="191"/>
      <c r="L350" s="191"/>
      <c r="M350" s="191"/>
      <c r="N350" s="191"/>
      <c r="O350" s="191"/>
    </row>
    <row r="351">
      <c r="A351" s="196"/>
      <c r="B351" s="175"/>
      <c r="C351" s="196"/>
      <c r="D351" s="197"/>
      <c r="E351" s="197"/>
      <c r="F351" s="197"/>
      <c r="G351" s="155"/>
      <c r="H351" s="191"/>
      <c r="I351" s="191"/>
      <c r="J351" s="191"/>
      <c r="K351" s="191"/>
      <c r="L351" s="191"/>
      <c r="M351" s="191"/>
      <c r="N351" s="191"/>
      <c r="O351" s="191"/>
    </row>
    <row r="352">
      <c r="A352" s="196"/>
      <c r="B352" s="175"/>
      <c r="C352" s="196"/>
      <c r="D352" s="197"/>
      <c r="E352" s="197"/>
      <c r="F352" s="197"/>
      <c r="G352" s="155"/>
      <c r="H352" s="191"/>
      <c r="I352" s="191"/>
      <c r="J352" s="191"/>
      <c r="K352" s="191"/>
      <c r="L352" s="191"/>
      <c r="M352" s="191"/>
      <c r="N352" s="191"/>
      <c r="O352" s="191"/>
    </row>
    <row r="353">
      <c r="A353" s="196"/>
      <c r="B353" s="175"/>
      <c r="C353" s="196"/>
      <c r="D353" s="197"/>
      <c r="E353" s="197"/>
      <c r="F353" s="197"/>
      <c r="G353" s="155"/>
      <c r="H353" s="191"/>
      <c r="I353" s="191"/>
      <c r="J353" s="191"/>
      <c r="K353" s="191"/>
      <c r="L353" s="191"/>
      <c r="M353" s="191"/>
      <c r="N353" s="191"/>
      <c r="O353" s="191"/>
    </row>
    <row r="354">
      <c r="A354" s="196"/>
      <c r="B354" s="175"/>
      <c r="C354" s="196"/>
      <c r="D354" s="197"/>
      <c r="E354" s="197"/>
      <c r="F354" s="197"/>
      <c r="G354" s="155"/>
      <c r="H354" s="191"/>
      <c r="I354" s="191"/>
      <c r="J354" s="191"/>
      <c r="K354" s="191"/>
      <c r="L354" s="191"/>
      <c r="M354" s="191"/>
      <c r="N354" s="191"/>
      <c r="O354" s="191"/>
    </row>
    <row r="355">
      <c r="A355" s="196"/>
      <c r="B355" s="175"/>
      <c r="C355" s="196"/>
      <c r="D355" s="197"/>
      <c r="E355" s="197"/>
      <c r="F355" s="197"/>
      <c r="G355" s="155"/>
      <c r="H355" s="191"/>
      <c r="I355" s="191"/>
      <c r="J355" s="191"/>
      <c r="K355" s="191"/>
      <c r="L355" s="191"/>
      <c r="M355" s="191"/>
      <c r="N355" s="191"/>
      <c r="O355" s="191"/>
    </row>
    <row r="356">
      <c r="A356" s="196"/>
      <c r="B356" s="175"/>
      <c r="C356" s="196"/>
      <c r="D356" s="197"/>
      <c r="E356" s="197"/>
      <c r="F356" s="197"/>
      <c r="G356" s="155"/>
      <c r="H356" s="191"/>
      <c r="I356" s="191"/>
      <c r="J356" s="191"/>
      <c r="K356" s="191"/>
      <c r="L356" s="191"/>
      <c r="M356" s="191"/>
      <c r="N356" s="191"/>
      <c r="O356" s="191"/>
    </row>
    <row r="357">
      <c r="A357" s="196"/>
      <c r="B357" s="175"/>
      <c r="C357" s="196"/>
      <c r="D357" s="197"/>
      <c r="E357" s="197"/>
      <c r="F357" s="197"/>
      <c r="G357" s="155"/>
      <c r="H357" s="191"/>
      <c r="I357" s="191"/>
      <c r="J357" s="191"/>
      <c r="K357" s="191"/>
      <c r="L357" s="191"/>
      <c r="M357" s="191"/>
      <c r="N357" s="191"/>
      <c r="O357" s="191"/>
    </row>
    <row r="358">
      <c r="A358" s="196"/>
      <c r="B358" s="175"/>
      <c r="C358" s="196"/>
      <c r="D358" s="197"/>
      <c r="E358" s="197"/>
      <c r="F358" s="197"/>
      <c r="G358" s="155"/>
      <c r="H358" s="191"/>
      <c r="I358" s="191"/>
      <c r="J358" s="191"/>
      <c r="K358" s="191"/>
      <c r="L358" s="191"/>
      <c r="M358" s="191"/>
      <c r="N358" s="191"/>
      <c r="O358" s="191"/>
    </row>
    <row r="359">
      <c r="A359" s="196"/>
      <c r="B359" s="175"/>
      <c r="C359" s="196"/>
      <c r="D359" s="197"/>
      <c r="E359" s="197"/>
      <c r="F359" s="197"/>
      <c r="G359" s="155"/>
      <c r="H359" s="191"/>
      <c r="I359" s="191"/>
      <c r="J359" s="191"/>
      <c r="K359" s="191"/>
      <c r="L359" s="191"/>
      <c r="M359" s="191"/>
      <c r="N359" s="191"/>
      <c r="O359" s="191"/>
    </row>
    <row r="360">
      <c r="A360" s="196"/>
      <c r="B360" s="175"/>
      <c r="C360" s="196"/>
      <c r="D360" s="197"/>
      <c r="E360" s="197"/>
      <c r="F360" s="197"/>
      <c r="G360" s="155"/>
      <c r="H360" s="191"/>
      <c r="I360" s="191"/>
      <c r="J360" s="191"/>
      <c r="K360" s="191"/>
      <c r="L360" s="191"/>
      <c r="M360" s="191"/>
      <c r="N360" s="191"/>
      <c r="O360" s="191"/>
    </row>
    <row r="361">
      <c r="A361" s="196"/>
      <c r="B361" s="175"/>
      <c r="C361" s="196"/>
      <c r="D361" s="197"/>
      <c r="E361" s="197"/>
      <c r="F361" s="197"/>
      <c r="G361" s="155"/>
      <c r="H361" s="191"/>
      <c r="I361" s="191"/>
      <c r="J361" s="191"/>
      <c r="K361" s="191"/>
      <c r="L361" s="191"/>
      <c r="M361" s="191"/>
      <c r="N361" s="191"/>
      <c r="O361" s="191"/>
    </row>
    <row r="362">
      <c r="A362" s="196"/>
      <c r="B362" s="175"/>
      <c r="C362" s="196"/>
      <c r="D362" s="197"/>
      <c r="E362" s="197"/>
      <c r="F362" s="197"/>
      <c r="G362" s="155"/>
      <c r="H362" s="191"/>
      <c r="I362" s="191"/>
      <c r="J362" s="191"/>
      <c r="K362" s="191"/>
      <c r="L362" s="191"/>
      <c r="M362" s="191"/>
      <c r="N362" s="191"/>
      <c r="O362" s="191"/>
    </row>
    <row r="363">
      <c r="A363" s="196"/>
      <c r="B363" s="175"/>
      <c r="C363" s="196"/>
      <c r="D363" s="197"/>
      <c r="E363" s="197"/>
      <c r="F363" s="197"/>
      <c r="G363" s="155"/>
      <c r="H363" s="191"/>
      <c r="I363" s="191"/>
      <c r="J363" s="191"/>
      <c r="K363" s="191"/>
      <c r="L363" s="191"/>
      <c r="M363" s="191"/>
      <c r="N363" s="191"/>
      <c r="O363" s="191"/>
    </row>
    <row r="364">
      <c r="A364" s="196"/>
      <c r="B364" s="175"/>
      <c r="C364" s="196"/>
      <c r="D364" s="197"/>
      <c r="E364" s="197"/>
      <c r="F364" s="197"/>
      <c r="G364" s="155"/>
      <c r="H364" s="191"/>
      <c r="I364" s="191"/>
      <c r="J364" s="191"/>
      <c r="K364" s="191"/>
      <c r="L364" s="191"/>
      <c r="M364" s="191"/>
      <c r="N364" s="191"/>
      <c r="O364" s="191"/>
    </row>
    <row r="365">
      <c r="A365" s="196"/>
      <c r="B365" s="175"/>
      <c r="C365" s="196"/>
      <c r="D365" s="197"/>
      <c r="E365" s="197"/>
      <c r="F365" s="197"/>
      <c r="G365" s="155"/>
      <c r="H365" s="191"/>
      <c r="I365" s="191"/>
      <c r="J365" s="191"/>
      <c r="K365" s="191"/>
      <c r="L365" s="191"/>
      <c r="M365" s="191"/>
      <c r="N365" s="191"/>
      <c r="O365" s="191"/>
    </row>
    <row r="366">
      <c r="A366" s="196"/>
      <c r="B366" s="175"/>
      <c r="C366" s="196"/>
      <c r="D366" s="197"/>
      <c r="E366" s="197"/>
      <c r="F366" s="197"/>
      <c r="G366" s="155"/>
      <c r="H366" s="191"/>
      <c r="I366" s="191"/>
      <c r="J366" s="191"/>
      <c r="K366" s="191"/>
      <c r="L366" s="191"/>
      <c r="M366" s="191"/>
      <c r="N366" s="191"/>
      <c r="O366" s="191"/>
    </row>
    <row r="367">
      <c r="A367" s="196"/>
      <c r="B367" s="175"/>
      <c r="C367" s="196"/>
      <c r="D367" s="197"/>
      <c r="E367" s="197"/>
      <c r="F367" s="197"/>
      <c r="G367" s="155"/>
      <c r="H367" s="191"/>
      <c r="I367" s="191"/>
      <c r="J367" s="191"/>
      <c r="K367" s="191"/>
      <c r="L367" s="191"/>
      <c r="M367" s="191"/>
      <c r="N367" s="191"/>
      <c r="O367" s="191"/>
    </row>
    <row r="368">
      <c r="A368" s="196"/>
      <c r="B368" s="175"/>
      <c r="C368" s="196"/>
      <c r="D368" s="197"/>
      <c r="E368" s="197"/>
      <c r="F368" s="197"/>
      <c r="G368" s="155"/>
      <c r="H368" s="191"/>
      <c r="I368" s="191"/>
      <c r="J368" s="191"/>
      <c r="K368" s="191"/>
      <c r="L368" s="191"/>
      <c r="M368" s="191"/>
      <c r="N368" s="191"/>
      <c r="O368" s="191"/>
    </row>
    <row r="369">
      <c r="A369" s="196"/>
      <c r="B369" s="175"/>
      <c r="C369" s="196"/>
      <c r="D369" s="197"/>
      <c r="E369" s="197"/>
      <c r="F369" s="197"/>
      <c r="G369" s="155"/>
      <c r="H369" s="191"/>
      <c r="I369" s="191"/>
      <c r="J369" s="191"/>
      <c r="K369" s="191"/>
      <c r="L369" s="191"/>
      <c r="M369" s="191"/>
      <c r="N369" s="191"/>
      <c r="O369" s="191"/>
    </row>
    <row r="370">
      <c r="A370" s="196"/>
      <c r="B370" s="175"/>
      <c r="C370" s="196"/>
      <c r="D370" s="197"/>
      <c r="E370" s="197"/>
      <c r="F370" s="197"/>
      <c r="G370" s="155"/>
      <c r="H370" s="191"/>
      <c r="I370" s="191"/>
      <c r="J370" s="191"/>
      <c r="K370" s="191"/>
      <c r="L370" s="191"/>
      <c r="M370" s="191"/>
      <c r="N370" s="191"/>
      <c r="O370" s="191"/>
    </row>
    <row r="371">
      <c r="A371" s="196"/>
      <c r="B371" s="175"/>
      <c r="C371" s="196"/>
      <c r="D371" s="197"/>
      <c r="E371" s="197"/>
      <c r="F371" s="197"/>
      <c r="G371" s="155"/>
      <c r="H371" s="191"/>
      <c r="I371" s="191"/>
      <c r="J371" s="191"/>
      <c r="K371" s="191"/>
      <c r="L371" s="191"/>
      <c r="M371" s="191"/>
      <c r="N371" s="191"/>
      <c r="O371" s="191"/>
    </row>
    <row r="372">
      <c r="A372" s="196"/>
      <c r="B372" s="175"/>
      <c r="C372" s="196"/>
      <c r="D372" s="197"/>
      <c r="E372" s="197"/>
      <c r="F372" s="197"/>
      <c r="G372" s="155"/>
      <c r="H372" s="191"/>
      <c r="I372" s="191"/>
      <c r="J372" s="191"/>
      <c r="K372" s="191"/>
      <c r="L372" s="191"/>
      <c r="M372" s="191"/>
      <c r="N372" s="191"/>
      <c r="O372" s="191"/>
    </row>
    <row r="373">
      <c r="A373" s="196"/>
      <c r="B373" s="175"/>
      <c r="C373" s="196"/>
      <c r="D373" s="197"/>
      <c r="E373" s="197"/>
      <c r="F373" s="197"/>
      <c r="G373" s="155"/>
      <c r="H373" s="191"/>
      <c r="I373" s="191"/>
      <c r="J373" s="191"/>
      <c r="K373" s="191"/>
      <c r="L373" s="191"/>
      <c r="M373" s="191"/>
      <c r="N373" s="191"/>
      <c r="O373" s="191"/>
    </row>
    <row r="374">
      <c r="A374" s="196"/>
      <c r="B374" s="175"/>
      <c r="C374" s="196"/>
      <c r="D374" s="197"/>
      <c r="E374" s="197"/>
      <c r="F374" s="197"/>
      <c r="G374" s="155"/>
      <c r="H374" s="191"/>
      <c r="I374" s="191"/>
      <c r="J374" s="191"/>
      <c r="K374" s="191"/>
      <c r="L374" s="191"/>
      <c r="M374" s="191"/>
      <c r="N374" s="191"/>
      <c r="O374" s="191"/>
    </row>
    <row r="375">
      <c r="A375" s="196"/>
      <c r="B375" s="175"/>
      <c r="C375" s="196"/>
      <c r="D375" s="197"/>
      <c r="E375" s="197"/>
      <c r="F375" s="197"/>
      <c r="G375" s="155"/>
      <c r="H375" s="191"/>
      <c r="I375" s="191"/>
      <c r="J375" s="191"/>
      <c r="K375" s="191"/>
      <c r="L375" s="191"/>
      <c r="M375" s="191"/>
      <c r="N375" s="191"/>
      <c r="O375" s="191"/>
    </row>
    <row r="376">
      <c r="A376" s="196"/>
      <c r="B376" s="175"/>
      <c r="C376" s="196"/>
      <c r="D376" s="197"/>
      <c r="E376" s="197"/>
      <c r="F376" s="197"/>
      <c r="G376" s="155"/>
      <c r="H376" s="191"/>
      <c r="I376" s="191"/>
      <c r="J376" s="191"/>
      <c r="K376" s="191"/>
      <c r="L376" s="191"/>
      <c r="M376" s="191"/>
      <c r="N376" s="191"/>
      <c r="O376" s="191"/>
    </row>
    <row r="377">
      <c r="A377" s="196"/>
      <c r="B377" s="175"/>
      <c r="C377" s="196"/>
      <c r="D377" s="197"/>
      <c r="E377" s="197"/>
      <c r="F377" s="197"/>
      <c r="G377" s="155"/>
      <c r="H377" s="191"/>
      <c r="I377" s="191"/>
      <c r="J377" s="191"/>
      <c r="K377" s="191"/>
      <c r="L377" s="191"/>
      <c r="M377" s="191"/>
      <c r="N377" s="191"/>
      <c r="O377" s="191"/>
    </row>
    <row r="378">
      <c r="A378" s="196"/>
      <c r="B378" s="175"/>
      <c r="C378" s="196"/>
      <c r="D378" s="197"/>
      <c r="E378" s="197"/>
      <c r="F378" s="197"/>
      <c r="G378" s="155"/>
      <c r="H378" s="191"/>
      <c r="I378" s="191"/>
      <c r="J378" s="191"/>
      <c r="K378" s="191"/>
      <c r="L378" s="191"/>
      <c r="M378" s="191"/>
      <c r="N378" s="191"/>
      <c r="O378" s="191"/>
    </row>
    <row r="379">
      <c r="A379" s="196"/>
      <c r="B379" s="175"/>
      <c r="C379" s="196"/>
      <c r="D379" s="197"/>
      <c r="E379" s="197"/>
      <c r="F379" s="197"/>
      <c r="G379" s="155"/>
      <c r="H379" s="191"/>
      <c r="I379" s="191"/>
      <c r="J379" s="191"/>
      <c r="K379" s="191"/>
      <c r="L379" s="191"/>
      <c r="M379" s="191"/>
      <c r="N379" s="191"/>
      <c r="O379" s="191"/>
    </row>
    <row r="380">
      <c r="A380" s="196"/>
      <c r="B380" s="175"/>
      <c r="C380" s="196"/>
      <c r="D380" s="197"/>
      <c r="E380" s="197"/>
      <c r="F380" s="197"/>
      <c r="G380" s="155"/>
      <c r="H380" s="191"/>
      <c r="I380" s="191"/>
      <c r="J380" s="191"/>
      <c r="K380" s="191"/>
      <c r="L380" s="191"/>
      <c r="M380" s="191"/>
      <c r="N380" s="191"/>
      <c r="O380" s="191"/>
    </row>
    <row r="381">
      <c r="A381" s="196"/>
      <c r="B381" s="175"/>
      <c r="C381" s="196"/>
      <c r="D381" s="197"/>
      <c r="E381" s="197"/>
      <c r="F381" s="197"/>
      <c r="G381" s="155"/>
      <c r="H381" s="191"/>
      <c r="I381" s="191"/>
      <c r="J381" s="191"/>
      <c r="K381" s="191"/>
      <c r="L381" s="191"/>
      <c r="M381" s="191"/>
      <c r="N381" s="191"/>
      <c r="O381" s="191"/>
    </row>
    <row r="382">
      <c r="A382" s="196"/>
      <c r="B382" s="175"/>
      <c r="C382" s="196"/>
      <c r="D382" s="197"/>
      <c r="E382" s="197"/>
      <c r="F382" s="197"/>
      <c r="G382" s="155"/>
      <c r="H382" s="191"/>
      <c r="I382" s="191"/>
      <c r="J382" s="191"/>
      <c r="K382" s="191"/>
      <c r="L382" s="191"/>
      <c r="M382" s="191"/>
      <c r="N382" s="191"/>
      <c r="O382" s="191"/>
    </row>
    <row r="383">
      <c r="A383" s="196"/>
      <c r="B383" s="175"/>
      <c r="C383" s="196"/>
      <c r="D383" s="197"/>
      <c r="E383" s="197"/>
      <c r="F383" s="197"/>
      <c r="G383" s="155"/>
      <c r="H383" s="191"/>
      <c r="I383" s="191"/>
      <c r="J383" s="191"/>
      <c r="K383" s="191"/>
      <c r="L383" s="191"/>
      <c r="M383" s="191"/>
      <c r="N383" s="191"/>
      <c r="O383" s="191"/>
    </row>
    <row r="384">
      <c r="A384" s="196"/>
      <c r="B384" s="175"/>
      <c r="C384" s="196"/>
      <c r="D384" s="197"/>
      <c r="E384" s="197"/>
      <c r="F384" s="197"/>
      <c r="G384" s="155"/>
      <c r="H384" s="191"/>
      <c r="I384" s="191"/>
      <c r="J384" s="191"/>
      <c r="K384" s="191"/>
      <c r="L384" s="191"/>
      <c r="M384" s="191"/>
      <c r="N384" s="191"/>
      <c r="O384" s="191"/>
    </row>
    <row r="385">
      <c r="A385" s="196"/>
      <c r="B385" s="175"/>
      <c r="C385" s="196"/>
      <c r="D385" s="197"/>
      <c r="E385" s="197"/>
      <c r="F385" s="197"/>
      <c r="G385" s="155"/>
      <c r="H385" s="191"/>
      <c r="I385" s="191"/>
      <c r="J385" s="191"/>
      <c r="K385" s="191"/>
      <c r="L385" s="191"/>
      <c r="M385" s="191"/>
      <c r="N385" s="191"/>
      <c r="O385" s="191"/>
    </row>
    <row r="386">
      <c r="A386" s="196"/>
      <c r="B386" s="175"/>
      <c r="C386" s="196"/>
      <c r="D386" s="197"/>
      <c r="E386" s="197"/>
      <c r="F386" s="197"/>
      <c r="G386" s="155"/>
      <c r="H386" s="191"/>
      <c r="I386" s="191"/>
      <c r="J386" s="191"/>
      <c r="K386" s="191"/>
      <c r="L386" s="191"/>
      <c r="M386" s="191"/>
      <c r="N386" s="191"/>
      <c r="O386" s="191"/>
    </row>
    <row r="387">
      <c r="A387" s="196"/>
      <c r="B387" s="175"/>
      <c r="C387" s="196"/>
      <c r="D387" s="197"/>
      <c r="E387" s="197"/>
      <c r="F387" s="197"/>
      <c r="G387" s="155"/>
      <c r="H387" s="191"/>
      <c r="I387" s="191"/>
      <c r="J387" s="191"/>
      <c r="K387" s="191"/>
      <c r="L387" s="191"/>
      <c r="M387" s="191"/>
      <c r="N387" s="191"/>
      <c r="O387" s="191"/>
    </row>
    <row r="388">
      <c r="A388" s="196"/>
      <c r="B388" s="175"/>
      <c r="C388" s="196"/>
      <c r="D388" s="197"/>
      <c r="E388" s="197"/>
      <c r="F388" s="197"/>
      <c r="G388" s="155"/>
      <c r="H388" s="191"/>
      <c r="I388" s="191"/>
      <c r="J388" s="191"/>
      <c r="K388" s="191"/>
      <c r="L388" s="191"/>
      <c r="M388" s="191"/>
      <c r="N388" s="191"/>
      <c r="O388" s="191"/>
    </row>
    <row r="389">
      <c r="A389" s="196"/>
      <c r="B389" s="175"/>
      <c r="C389" s="196"/>
      <c r="D389" s="197"/>
      <c r="E389" s="197"/>
      <c r="F389" s="197"/>
      <c r="G389" s="155"/>
      <c r="H389" s="191"/>
      <c r="I389" s="191"/>
      <c r="J389" s="191"/>
      <c r="K389" s="191"/>
      <c r="L389" s="191"/>
      <c r="M389" s="191"/>
      <c r="N389" s="191"/>
      <c r="O389" s="191"/>
    </row>
    <row r="390">
      <c r="A390" s="196"/>
      <c r="B390" s="175"/>
      <c r="C390" s="196"/>
      <c r="D390" s="197"/>
      <c r="E390" s="197"/>
      <c r="F390" s="197"/>
      <c r="G390" s="155"/>
      <c r="H390" s="191"/>
      <c r="I390" s="191"/>
      <c r="J390" s="191"/>
      <c r="K390" s="191"/>
      <c r="L390" s="191"/>
      <c r="M390" s="191"/>
      <c r="N390" s="191"/>
      <c r="O390" s="191"/>
    </row>
    <row r="391">
      <c r="A391" s="196"/>
      <c r="B391" s="175"/>
      <c r="C391" s="196"/>
      <c r="D391" s="197"/>
      <c r="E391" s="197"/>
      <c r="F391" s="197"/>
      <c r="G391" s="155"/>
      <c r="H391" s="191"/>
      <c r="I391" s="191"/>
      <c r="J391" s="191"/>
      <c r="K391" s="191"/>
      <c r="L391" s="191"/>
      <c r="M391" s="191"/>
      <c r="N391" s="191"/>
      <c r="O391" s="191"/>
    </row>
    <row r="392">
      <c r="A392" s="196"/>
      <c r="B392" s="175"/>
      <c r="C392" s="196"/>
      <c r="D392" s="197"/>
      <c r="E392" s="197"/>
      <c r="F392" s="197"/>
      <c r="G392" s="155"/>
      <c r="H392" s="191"/>
      <c r="I392" s="191"/>
      <c r="J392" s="191"/>
      <c r="K392" s="191"/>
      <c r="L392" s="191"/>
      <c r="M392" s="191"/>
      <c r="N392" s="191"/>
      <c r="O392" s="191"/>
    </row>
    <row r="393">
      <c r="A393" s="196"/>
      <c r="B393" s="175"/>
      <c r="C393" s="196"/>
      <c r="D393" s="197"/>
      <c r="E393" s="197"/>
      <c r="F393" s="197"/>
      <c r="G393" s="155"/>
      <c r="H393" s="191"/>
      <c r="I393" s="191"/>
      <c r="J393" s="191"/>
      <c r="K393" s="191"/>
      <c r="L393" s="191"/>
      <c r="M393" s="191"/>
      <c r="N393" s="191"/>
      <c r="O393" s="191"/>
    </row>
    <row r="394">
      <c r="A394" s="196"/>
      <c r="B394" s="175"/>
      <c r="C394" s="196"/>
      <c r="D394" s="197"/>
      <c r="E394" s="197"/>
      <c r="F394" s="197"/>
      <c r="G394" s="155"/>
      <c r="H394" s="191"/>
      <c r="I394" s="191"/>
      <c r="J394" s="191"/>
      <c r="K394" s="191"/>
      <c r="L394" s="191"/>
      <c r="M394" s="191"/>
      <c r="N394" s="191"/>
      <c r="O394" s="191"/>
    </row>
    <row r="395">
      <c r="A395" s="196"/>
      <c r="B395" s="175"/>
      <c r="C395" s="196"/>
      <c r="D395" s="197"/>
      <c r="E395" s="197"/>
      <c r="F395" s="197"/>
      <c r="G395" s="155"/>
      <c r="H395" s="191"/>
      <c r="I395" s="191"/>
      <c r="J395" s="191"/>
      <c r="K395" s="191"/>
      <c r="L395" s="191"/>
      <c r="M395" s="191"/>
      <c r="N395" s="191"/>
      <c r="O395" s="191"/>
    </row>
    <row r="396">
      <c r="A396" s="196"/>
      <c r="B396" s="175"/>
      <c r="C396" s="196"/>
      <c r="D396" s="197"/>
      <c r="E396" s="197"/>
      <c r="F396" s="197"/>
      <c r="G396" s="155"/>
      <c r="H396" s="191"/>
      <c r="I396" s="191"/>
      <c r="J396" s="191"/>
      <c r="K396" s="191"/>
      <c r="L396" s="191"/>
      <c r="M396" s="191"/>
      <c r="N396" s="191"/>
      <c r="O396" s="191"/>
    </row>
    <row r="397">
      <c r="A397" s="196"/>
      <c r="B397" s="175"/>
      <c r="C397" s="196"/>
      <c r="D397" s="197"/>
      <c r="E397" s="197"/>
      <c r="F397" s="197"/>
      <c r="G397" s="155"/>
      <c r="H397" s="191"/>
      <c r="I397" s="191"/>
      <c r="J397" s="191"/>
      <c r="K397" s="191"/>
      <c r="L397" s="191"/>
      <c r="M397" s="191"/>
      <c r="N397" s="191"/>
      <c r="O397" s="191"/>
    </row>
    <row r="398">
      <c r="A398" s="196"/>
      <c r="B398" s="175"/>
      <c r="C398" s="196"/>
      <c r="D398" s="197"/>
      <c r="E398" s="197"/>
      <c r="F398" s="197"/>
      <c r="G398" s="155"/>
      <c r="H398" s="191"/>
      <c r="I398" s="191"/>
      <c r="J398" s="191"/>
      <c r="K398" s="191"/>
      <c r="L398" s="191"/>
      <c r="M398" s="191"/>
      <c r="N398" s="191"/>
      <c r="O398" s="191"/>
    </row>
    <row r="399">
      <c r="A399" s="196"/>
      <c r="B399" s="175"/>
      <c r="C399" s="196"/>
      <c r="D399" s="197"/>
      <c r="E399" s="197"/>
      <c r="F399" s="197"/>
      <c r="G399" s="155"/>
      <c r="H399" s="191"/>
      <c r="I399" s="191"/>
      <c r="J399" s="191"/>
      <c r="K399" s="191"/>
      <c r="L399" s="191"/>
      <c r="M399" s="191"/>
      <c r="N399" s="191"/>
      <c r="O399" s="191"/>
    </row>
    <row r="400">
      <c r="A400" s="196"/>
      <c r="B400" s="175"/>
      <c r="C400" s="196"/>
      <c r="D400" s="197"/>
      <c r="E400" s="197"/>
      <c r="F400" s="197"/>
      <c r="G400" s="155"/>
      <c r="H400" s="191"/>
      <c r="I400" s="191"/>
      <c r="J400" s="191"/>
      <c r="K400" s="191"/>
      <c r="L400" s="191"/>
      <c r="M400" s="191"/>
      <c r="N400" s="191"/>
      <c r="O400" s="191"/>
    </row>
    <row r="401">
      <c r="A401" s="196"/>
      <c r="B401" s="175"/>
      <c r="C401" s="196"/>
      <c r="D401" s="197"/>
      <c r="E401" s="197"/>
      <c r="F401" s="197"/>
      <c r="G401" s="155"/>
      <c r="H401" s="191"/>
      <c r="I401" s="191"/>
      <c r="J401" s="191"/>
      <c r="K401" s="191"/>
      <c r="L401" s="191"/>
      <c r="M401" s="191"/>
      <c r="N401" s="191"/>
      <c r="O401" s="191"/>
    </row>
    <row r="402">
      <c r="A402" s="196"/>
      <c r="B402" s="175"/>
      <c r="C402" s="196"/>
      <c r="D402" s="197"/>
      <c r="E402" s="197"/>
      <c r="F402" s="197"/>
      <c r="G402" s="155"/>
      <c r="H402" s="191"/>
      <c r="I402" s="191"/>
      <c r="J402" s="191"/>
      <c r="K402" s="191"/>
      <c r="L402" s="191"/>
      <c r="M402" s="191"/>
      <c r="N402" s="191"/>
      <c r="O402" s="191"/>
    </row>
    <row r="403">
      <c r="A403" s="196"/>
      <c r="B403" s="175"/>
      <c r="C403" s="196"/>
      <c r="D403" s="197"/>
      <c r="E403" s="197"/>
      <c r="F403" s="197"/>
      <c r="G403" s="155"/>
      <c r="H403" s="191"/>
      <c r="I403" s="191"/>
      <c r="J403" s="191"/>
      <c r="K403" s="191"/>
      <c r="L403" s="191"/>
      <c r="M403" s="191"/>
      <c r="N403" s="191"/>
      <c r="O403" s="191"/>
    </row>
    <row r="404">
      <c r="A404" s="196"/>
      <c r="B404" s="175"/>
      <c r="C404" s="196"/>
      <c r="D404" s="197"/>
      <c r="E404" s="197"/>
      <c r="F404" s="197"/>
      <c r="G404" s="155"/>
      <c r="H404" s="191"/>
      <c r="I404" s="191"/>
      <c r="J404" s="191"/>
      <c r="K404" s="191"/>
      <c r="L404" s="191"/>
      <c r="M404" s="191"/>
      <c r="N404" s="191"/>
      <c r="O404" s="191"/>
    </row>
    <row r="405">
      <c r="A405" s="196"/>
      <c r="B405" s="175"/>
      <c r="C405" s="196"/>
      <c r="D405" s="197"/>
      <c r="E405" s="197"/>
      <c r="F405" s="197"/>
      <c r="G405" s="155"/>
      <c r="H405" s="191"/>
      <c r="I405" s="191"/>
      <c r="J405" s="191"/>
      <c r="K405" s="191"/>
      <c r="L405" s="191"/>
      <c r="M405" s="191"/>
      <c r="N405" s="191"/>
      <c r="O405" s="191"/>
    </row>
    <row r="406">
      <c r="A406" s="196"/>
      <c r="B406" s="175"/>
      <c r="C406" s="196"/>
      <c r="D406" s="197"/>
      <c r="E406" s="197"/>
      <c r="F406" s="197"/>
      <c r="G406" s="155"/>
      <c r="H406" s="191"/>
      <c r="I406" s="191"/>
      <c r="J406" s="191"/>
      <c r="K406" s="191"/>
      <c r="L406" s="191"/>
      <c r="M406" s="191"/>
      <c r="N406" s="191"/>
      <c r="O406" s="191"/>
    </row>
    <row r="407">
      <c r="A407" s="196"/>
      <c r="B407" s="175"/>
      <c r="C407" s="196"/>
      <c r="D407" s="197"/>
      <c r="E407" s="197"/>
      <c r="F407" s="197"/>
      <c r="G407" s="155"/>
      <c r="H407" s="191"/>
      <c r="I407" s="191"/>
      <c r="J407" s="191"/>
      <c r="K407" s="191"/>
      <c r="L407" s="191"/>
      <c r="M407" s="191"/>
      <c r="N407" s="191"/>
      <c r="O407" s="191"/>
    </row>
    <row r="408">
      <c r="A408" s="196"/>
      <c r="B408" s="175"/>
      <c r="C408" s="196"/>
      <c r="D408" s="197"/>
      <c r="E408" s="197"/>
      <c r="F408" s="197"/>
      <c r="G408" s="155"/>
      <c r="H408" s="191"/>
      <c r="I408" s="191"/>
      <c r="J408" s="191"/>
      <c r="K408" s="191"/>
      <c r="L408" s="191"/>
      <c r="M408" s="191"/>
      <c r="N408" s="191"/>
      <c r="O408" s="191"/>
    </row>
    <row r="409">
      <c r="A409" s="196"/>
      <c r="B409" s="175"/>
      <c r="C409" s="196"/>
      <c r="D409" s="197"/>
      <c r="E409" s="197"/>
      <c r="F409" s="197"/>
      <c r="G409" s="155"/>
      <c r="H409" s="191"/>
      <c r="I409" s="191"/>
      <c r="J409" s="191"/>
      <c r="K409" s="191"/>
      <c r="L409" s="191"/>
      <c r="M409" s="191"/>
      <c r="N409" s="191"/>
      <c r="O409" s="191"/>
    </row>
    <row r="410">
      <c r="A410" s="196"/>
      <c r="B410" s="175"/>
      <c r="C410" s="196"/>
      <c r="D410" s="197"/>
      <c r="E410" s="197"/>
      <c r="F410" s="197"/>
      <c r="G410" s="155"/>
      <c r="H410" s="191"/>
      <c r="I410" s="191"/>
      <c r="J410" s="191"/>
      <c r="K410" s="191"/>
      <c r="L410" s="191"/>
      <c r="M410" s="191"/>
      <c r="N410" s="191"/>
      <c r="O410" s="191"/>
    </row>
    <row r="411">
      <c r="A411" s="196"/>
      <c r="B411" s="175"/>
      <c r="C411" s="196"/>
      <c r="D411" s="197"/>
      <c r="E411" s="197"/>
      <c r="F411" s="197"/>
      <c r="G411" s="155"/>
      <c r="H411" s="191"/>
      <c r="I411" s="191"/>
      <c r="J411" s="191"/>
      <c r="K411" s="191"/>
      <c r="L411" s="191"/>
      <c r="M411" s="191"/>
      <c r="N411" s="191"/>
      <c r="O411" s="191"/>
    </row>
    <row r="412">
      <c r="A412" s="196"/>
      <c r="B412" s="175"/>
      <c r="C412" s="196"/>
      <c r="D412" s="197"/>
      <c r="E412" s="197"/>
      <c r="F412" s="197"/>
      <c r="G412" s="155"/>
      <c r="H412" s="191"/>
      <c r="I412" s="191"/>
      <c r="J412" s="191"/>
      <c r="K412" s="191"/>
      <c r="L412" s="191"/>
      <c r="M412" s="191"/>
      <c r="N412" s="191"/>
      <c r="O412" s="191"/>
    </row>
    <row r="413">
      <c r="A413" s="196"/>
      <c r="B413" s="175"/>
      <c r="C413" s="196"/>
      <c r="D413" s="197"/>
      <c r="E413" s="197"/>
      <c r="F413" s="197"/>
      <c r="G413" s="155"/>
      <c r="H413" s="191"/>
      <c r="I413" s="191"/>
      <c r="J413" s="191"/>
      <c r="K413" s="191"/>
      <c r="L413" s="191"/>
      <c r="M413" s="191"/>
      <c r="N413" s="191"/>
      <c r="O413" s="191"/>
    </row>
    <row r="414">
      <c r="A414" s="196"/>
      <c r="B414" s="175"/>
      <c r="C414" s="196"/>
      <c r="D414" s="197"/>
      <c r="E414" s="197"/>
      <c r="F414" s="197"/>
      <c r="G414" s="155"/>
      <c r="H414" s="191"/>
      <c r="I414" s="191"/>
      <c r="J414" s="191"/>
      <c r="K414" s="191"/>
      <c r="L414" s="191"/>
      <c r="M414" s="191"/>
      <c r="N414" s="191"/>
      <c r="O414" s="191"/>
    </row>
    <row r="415">
      <c r="A415" s="196"/>
      <c r="B415" s="175"/>
      <c r="C415" s="196"/>
      <c r="D415" s="197"/>
      <c r="E415" s="197"/>
      <c r="F415" s="197"/>
      <c r="G415" s="155"/>
      <c r="H415" s="191"/>
      <c r="I415" s="191"/>
      <c r="J415" s="191"/>
      <c r="K415" s="191"/>
      <c r="L415" s="191"/>
      <c r="M415" s="191"/>
      <c r="N415" s="191"/>
      <c r="O415" s="191"/>
    </row>
    <row r="416">
      <c r="A416" s="196"/>
      <c r="B416" s="175"/>
      <c r="C416" s="196"/>
      <c r="D416" s="197"/>
      <c r="E416" s="197"/>
      <c r="F416" s="197"/>
      <c r="G416" s="155"/>
      <c r="H416" s="191"/>
      <c r="I416" s="191"/>
      <c r="J416" s="191"/>
      <c r="K416" s="191"/>
      <c r="L416" s="191"/>
      <c r="M416" s="191"/>
      <c r="N416" s="191"/>
      <c r="O416" s="191"/>
    </row>
    <row r="417">
      <c r="A417" s="196"/>
      <c r="B417" s="175"/>
      <c r="C417" s="196"/>
      <c r="D417" s="197"/>
      <c r="E417" s="197"/>
      <c r="F417" s="197"/>
      <c r="G417" s="155"/>
      <c r="H417" s="191"/>
      <c r="I417" s="191"/>
      <c r="J417" s="191"/>
      <c r="K417" s="191"/>
      <c r="L417" s="191"/>
      <c r="M417" s="191"/>
      <c r="N417" s="191"/>
      <c r="O417" s="191"/>
    </row>
    <row r="418">
      <c r="A418" s="196"/>
      <c r="B418" s="175"/>
      <c r="C418" s="196"/>
      <c r="D418" s="197"/>
      <c r="E418" s="197"/>
      <c r="F418" s="197"/>
      <c r="G418" s="155"/>
      <c r="H418" s="191"/>
      <c r="I418" s="191"/>
      <c r="J418" s="191"/>
      <c r="K418" s="191"/>
      <c r="L418" s="191"/>
      <c r="M418" s="191"/>
      <c r="N418" s="191"/>
      <c r="O418" s="191"/>
    </row>
    <row r="419">
      <c r="A419" s="196"/>
      <c r="B419" s="175"/>
      <c r="C419" s="196"/>
      <c r="D419" s="197"/>
      <c r="E419" s="197"/>
      <c r="F419" s="197"/>
      <c r="G419" s="155"/>
      <c r="H419" s="191"/>
      <c r="I419" s="191"/>
      <c r="J419" s="191"/>
      <c r="K419" s="191"/>
      <c r="L419" s="191"/>
      <c r="M419" s="191"/>
      <c r="N419" s="191"/>
      <c r="O419" s="191"/>
    </row>
    <row r="420">
      <c r="A420" s="196"/>
      <c r="B420" s="175"/>
      <c r="C420" s="196"/>
      <c r="D420" s="197"/>
      <c r="E420" s="197"/>
      <c r="F420" s="197"/>
      <c r="G420" s="155"/>
      <c r="H420" s="191"/>
      <c r="I420" s="191"/>
      <c r="J420" s="191"/>
      <c r="K420" s="191"/>
      <c r="L420" s="191"/>
      <c r="M420" s="191"/>
      <c r="N420" s="191"/>
      <c r="O420" s="191"/>
    </row>
    <row r="421">
      <c r="A421" s="196"/>
      <c r="B421" s="175"/>
      <c r="C421" s="196"/>
      <c r="D421" s="197"/>
      <c r="E421" s="197"/>
      <c r="F421" s="197"/>
      <c r="G421" s="155"/>
      <c r="H421" s="191"/>
      <c r="I421" s="191"/>
      <c r="J421" s="191"/>
      <c r="K421" s="191"/>
      <c r="L421" s="191"/>
      <c r="M421" s="191"/>
      <c r="N421" s="191"/>
      <c r="O421" s="191"/>
    </row>
    <row r="422">
      <c r="A422" s="196"/>
      <c r="B422" s="175"/>
      <c r="C422" s="196"/>
      <c r="D422" s="197"/>
      <c r="E422" s="197"/>
      <c r="F422" s="197"/>
      <c r="G422" s="155"/>
      <c r="H422" s="191"/>
      <c r="I422" s="191"/>
      <c r="J422" s="191"/>
      <c r="K422" s="191"/>
      <c r="L422" s="191"/>
      <c r="M422" s="191"/>
      <c r="N422" s="191"/>
      <c r="O422" s="191"/>
    </row>
    <row r="423">
      <c r="A423" s="196"/>
      <c r="B423" s="175"/>
      <c r="C423" s="196"/>
      <c r="D423" s="197"/>
      <c r="E423" s="197"/>
      <c r="F423" s="197"/>
      <c r="G423" s="155"/>
      <c r="H423" s="191"/>
      <c r="I423" s="191"/>
      <c r="J423" s="191"/>
      <c r="K423" s="191"/>
      <c r="L423" s="191"/>
      <c r="M423" s="191"/>
      <c r="N423" s="191"/>
      <c r="O423" s="191"/>
    </row>
    <row r="424">
      <c r="A424" s="196"/>
      <c r="B424" s="175"/>
      <c r="C424" s="196"/>
      <c r="D424" s="197"/>
      <c r="E424" s="197"/>
      <c r="F424" s="197"/>
      <c r="G424" s="155"/>
      <c r="H424" s="191"/>
      <c r="I424" s="191"/>
      <c r="J424" s="191"/>
      <c r="K424" s="191"/>
      <c r="L424" s="191"/>
      <c r="M424" s="191"/>
      <c r="N424" s="191"/>
      <c r="O424" s="191"/>
    </row>
    <row r="425">
      <c r="A425" s="196"/>
      <c r="B425" s="175"/>
      <c r="C425" s="196"/>
      <c r="D425" s="197"/>
      <c r="E425" s="197"/>
      <c r="F425" s="197"/>
      <c r="G425" s="155"/>
      <c r="H425" s="191"/>
      <c r="I425" s="191"/>
      <c r="J425" s="191"/>
      <c r="K425" s="191"/>
      <c r="L425" s="191"/>
      <c r="M425" s="191"/>
      <c r="N425" s="191"/>
      <c r="O425" s="191"/>
    </row>
    <row r="426">
      <c r="A426" s="196"/>
      <c r="B426" s="175"/>
      <c r="C426" s="196"/>
      <c r="D426" s="197"/>
      <c r="E426" s="197"/>
      <c r="F426" s="197"/>
      <c r="G426" s="155"/>
      <c r="H426" s="191"/>
      <c r="I426" s="191"/>
      <c r="J426" s="191"/>
      <c r="K426" s="191"/>
      <c r="L426" s="191"/>
      <c r="M426" s="191"/>
      <c r="N426" s="191"/>
      <c r="O426" s="191"/>
    </row>
    <row r="427">
      <c r="A427" s="196"/>
      <c r="B427" s="175"/>
      <c r="C427" s="196"/>
      <c r="D427" s="197"/>
      <c r="E427" s="197"/>
      <c r="F427" s="197"/>
      <c r="G427" s="155"/>
      <c r="H427" s="191"/>
      <c r="I427" s="191"/>
      <c r="J427" s="191"/>
      <c r="K427" s="191"/>
      <c r="L427" s="191"/>
      <c r="M427" s="191"/>
      <c r="N427" s="191"/>
      <c r="O427" s="191"/>
    </row>
    <row r="428">
      <c r="A428" s="196"/>
      <c r="B428" s="175"/>
      <c r="C428" s="196"/>
      <c r="D428" s="197"/>
      <c r="E428" s="197"/>
      <c r="F428" s="197"/>
      <c r="G428" s="155"/>
      <c r="H428" s="191"/>
      <c r="I428" s="191"/>
      <c r="J428" s="191"/>
      <c r="K428" s="191"/>
      <c r="L428" s="191"/>
      <c r="M428" s="191"/>
      <c r="N428" s="191"/>
      <c r="O428" s="191"/>
    </row>
    <row r="429">
      <c r="A429" s="196"/>
      <c r="B429" s="175"/>
      <c r="C429" s="196"/>
      <c r="D429" s="197"/>
      <c r="E429" s="197"/>
      <c r="F429" s="197"/>
      <c r="G429" s="155"/>
      <c r="H429" s="191"/>
      <c r="I429" s="191"/>
      <c r="J429" s="191"/>
      <c r="K429" s="191"/>
      <c r="L429" s="191"/>
      <c r="M429" s="191"/>
      <c r="N429" s="191"/>
      <c r="O429" s="191"/>
    </row>
    <row r="430">
      <c r="A430" s="196"/>
      <c r="B430" s="175"/>
      <c r="C430" s="196"/>
      <c r="D430" s="197"/>
      <c r="E430" s="197"/>
      <c r="F430" s="197"/>
      <c r="G430" s="155"/>
      <c r="H430" s="191"/>
      <c r="I430" s="191"/>
      <c r="J430" s="191"/>
      <c r="K430" s="191"/>
      <c r="L430" s="191"/>
      <c r="M430" s="191"/>
      <c r="N430" s="191"/>
      <c r="O430" s="191"/>
    </row>
    <row r="431">
      <c r="A431" s="196"/>
      <c r="B431" s="175"/>
      <c r="C431" s="196"/>
      <c r="D431" s="197"/>
      <c r="E431" s="197"/>
      <c r="F431" s="197"/>
      <c r="G431" s="155"/>
      <c r="H431" s="191"/>
      <c r="I431" s="191"/>
      <c r="J431" s="191"/>
      <c r="K431" s="191"/>
      <c r="L431" s="191"/>
      <c r="M431" s="191"/>
      <c r="N431" s="191"/>
      <c r="O431" s="191"/>
    </row>
    <row r="432">
      <c r="A432" s="196"/>
      <c r="B432" s="175"/>
      <c r="C432" s="196"/>
      <c r="D432" s="197"/>
      <c r="E432" s="197"/>
      <c r="F432" s="197"/>
      <c r="G432" s="155"/>
      <c r="H432" s="191"/>
      <c r="I432" s="191"/>
      <c r="J432" s="191"/>
      <c r="K432" s="191"/>
      <c r="L432" s="191"/>
      <c r="M432" s="191"/>
      <c r="N432" s="191"/>
      <c r="O432" s="191"/>
    </row>
    <row r="433">
      <c r="A433" s="196"/>
      <c r="B433" s="175"/>
      <c r="C433" s="196"/>
      <c r="D433" s="197"/>
      <c r="E433" s="197"/>
      <c r="F433" s="197"/>
      <c r="G433" s="155"/>
      <c r="H433" s="191"/>
      <c r="I433" s="191"/>
      <c r="J433" s="191"/>
      <c r="K433" s="191"/>
      <c r="L433" s="191"/>
      <c r="M433" s="191"/>
      <c r="N433" s="191"/>
      <c r="O433" s="191"/>
    </row>
    <row r="434">
      <c r="A434" s="196"/>
      <c r="B434" s="175"/>
      <c r="C434" s="196"/>
      <c r="D434" s="197"/>
      <c r="E434" s="197"/>
      <c r="F434" s="197"/>
      <c r="G434" s="155"/>
      <c r="H434" s="191"/>
      <c r="I434" s="191"/>
      <c r="J434" s="191"/>
      <c r="K434" s="191"/>
      <c r="L434" s="191"/>
      <c r="M434" s="191"/>
      <c r="N434" s="191"/>
      <c r="O434" s="191"/>
    </row>
    <row r="435">
      <c r="A435" s="196"/>
      <c r="B435" s="175"/>
      <c r="C435" s="196"/>
      <c r="D435" s="197"/>
      <c r="E435" s="197"/>
      <c r="F435" s="197"/>
      <c r="G435" s="155"/>
      <c r="H435" s="191"/>
      <c r="I435" s="191"/>
      <c r="J435" s="191"/>
      <c r="K435" s="191"/>
      <c r="L435" s="191"/>
      <c r="M435" s="191"/>
      <c r="N435" s="191"/>
      <c r="O435" s="191"/>
    </row>
    <row r="436">
      <c r="A436" s="196"/>
      <c r="B436" s="175"/>
      <c r="C436" s="196"/>
      <c r="D436" s="197"/>
      <c r="E436" s="197"/>
      <c r="F436" s="197"/>
      <c r="G436" s="155"/>
      <c r="H436" s="191"/>
      <c r="I436" s="191"/>
      <c r="J436" s="191"/>
      <c r="K436" s="191"/>
      <c r="L436" s="191"/>
      <c r="M436" s="191"/>
      <c r="N436" s="191"/>
      <c r="O436" s="191"/>
    </row>
    <row r="437">
      <c r="A437" s="196"/>
      <c r="B437" s="175"/>
      <c r="C437" s="196"/>
      <c r="D437" s="197"/>
      <c r="E437" s="197"/>
      <c r="F437" s="197"/>
      <c r="G437" s="155"/>
      <c r="H437" s="191"/>
      <c r="I437" s="191"/>
      <c r="J437" s="191"/>
      <c r="K437" s="191"/>
      <c r="L437" s="191"/>
      <c r="M437" s="191"/>
      <c r="N437" s="191"/>
      <c r="O437" s="191"/>
    </row>
    <row r="438">
      <c r="A438" s="196"/>
      <c r="B438" s="175"/>
      <c r="C438" s="196"/>
      <c r="D438" s="197"/>
      <c r="E438" s="197"/>
      <c r="F438" s="197"/>
      <c r="G438" s="155"/>
      <c r="H438" s="191"/>
      <c r="I438" s="191"/>
      <c r="J438" s="191"/>
      <c r="K438" s="191"/>
      <c r="L438" s="191"/>
      <c r="M438" s="191"/>
      <c r="N438" s="191"/>
      <c r="O438" s="191"/>
    </row>
    <row r="439">
      <c r="A439" s="196"/>
      <c r="B439" s="175"/>
      <c r="C439" s="196"/>
      <c r="D439" s="197"/>
      <c r="E439" s="197"/>
      <c r="F439" s="197"/>
      <c r="G439" s="155"/>
      <c r="H439" s="191"/>
      <c r="I439" s="191"/>
      <c r="J439" s="191"/>
      <c r="K439" s="191"/>
      <c r="L439" s="191"/>
      <c r="M439" s="191"/>
      <c r="N439" s="191"/>
      <c r="O439" s="191"/>
    </row>
    <row r="440">
      <c r="A440" s="196"/>
      <c r="B440" s="175"/>
      <c r="C440" s="196"/>
      <c r="D440" s="197"/>
      <c r="E440" s="197"/>
      <c r="F440" s="197"/>
      <c r="G440" s="155"/>
      <c r="H440" s="191"/>
      <c r="I440" s="191"/>
      <c r="J440" s="191"/>
      <c r="K440" s="191"/>
      <c r="L440" s="191"/>
      <c r="M440" s="191"/>
      <c r="N440" s="191"/>
      <c r="O440" s="191"/>
    </row>
    <row r="441">
      <c r="A441" s="196"/>
      <c r="B441" s="175"/>
      <c r="C441" s="196"/>
      <c r="D441" s="197"/>
      <c r="E441" s="197"/>
      <c r="F441" s="197"/>
      <c r="G441" s="155"/>
      <c r="H441" s="191"/>
      <c r="I441" s="191"/>
      <c r="J441" s="191"/>
      <c r="K441" s="191"/>
      <c r="L441" s="191"/>
      <c r="M441" s="191"/>
      <c r="N441" s="191"/>
      <c r="O441" s="191"/>
    </row>
    <row r="442">
      <c r="A442" s="196"/>
      <c r="B442" s="175"/>
      <c r="C442" s="196"/>
      <c r="D442" s="197"/>
      <c r="E442" s="197"/>
      <c r="F442" s="197"/>
      <c r="G442" s="155"/>
      <c r="H442" s="191"/>
      <c r="I442" s="191"/>
      <c r="J442" s="191"/>
      <c r="K442" s="191"/>
      <c r="L442" s="191"/>
      <c r="M442" s="191"/>
      <c r="N442" s="191"/>
      <c r="O442" s="191"/>
    </row>
    <row r="443">
      <c r="A443" s="196"/>
      <c r="B443" s="175"/>
      <c r="C443" s="196"/>
      <c r="D443" s="197"/>
      <c r="E443" s="197"/>
      <c r="F443" s="197"/>
      <c r="G443" s="155"/>
      <c r="H443" s="191"/>
      <c r="I443" s="191"/>
      <c r="J443" s="191"/>
      <c r="K443" s="191"/>
      <c r="L443" s="191"/>
      <c r="M443" s="191"/>
      <c r="N443" s="191"/>
      <c r="O443" s="191"/>
    </row>
    <row r="444">
      <c r="A444" s="196"/>
      <c r="B444" s="175"/>
      <c r="C444" s="196"/>
      <c r="D444" s="197"/>
      <c r="E444" s="197"/>
      <c r="F444" s="197"/>
      <c r="G444" s="155"/>
      <c r="H444" s="191"/>
      <c r="I444" s="191"/>
      <c r="J444" s="191"/>
      <c r="K444" s="191"/>
      <c r="L444" s="191"/>
      <c r="M444" s="191"/>
      <c r="N444" s="191"/>
      <c r="O444" s="191"/>
    </row>
    <row r="445">
      <c r="A445" s="196"/>
      <c r="B445" s="175"/>
      <c r="C445" s="196"/>
      <c r="D445" s="197"/>
      <c r="E445" s="197"/>
      <c r="F445" s="197"/>
      <c r="G445" s="155"/>
      <c r="H445" s="191"/>
      <c r="I445" s="191"/>
      <c r="J445" s="191"/>
      <c r="K445" s="191"/>
      <c r="L445" s="191"/>
      <c r="M445" s="191"/>
      <c r="N445" s="191"/>
      <c r="O445" s="191"/>
    </row>
    <row r="446">
      <c r="A446" s="196"/>
      <c r="B446" s="175"/>
      <c r="C446" s="196"/>
      <c r="D446" s="197"/>
      <c r="E446" s="197"/>
      <c r="F446" s="197"/>
      <c r="G446" s="155"/>
      <c r="H446" s="191"/>
      <c r="I446" s="191"/>
      <c r="J446" s="191"/>
      <c r="K446" s="191"/>
      <c r="L446" s="191"/>
      <c r="M446" s="191"/>
      <c r="N446" s="191"/>
      <c r="O446" s="191"/>
    </row>
    <row r="447">
      <c r="A447" s="196"/>
      <c r="B447" s="175"/>
      <c r="C447" s="196"/>
      <c r="D447" s="197"/>
      <c r="E447" s="197"/>
      <c r="F447" s="197"/>
      <c r="G447" s="155"/>
      <c r="H447" s="191"/>
      <c r="I447" s="191"/>
      <c r="J447" s="191"/>
      <c r="K447" s="191"/>
      <c r="L447" s="191"/>
      <c r="M447" s="191"/>
      <c r="N447" s="191"/>
      <c r="O447" s="191"/>
    </row>
    <row r="448">
      <c r="A448" s="196"/>
      <c r="B448" s="175"/>
      <c r="C448" s="196"/>
      <c r="D448" s="197"/>
      <c r="E448" s="197"/>
      <c r="F448" s="197"/>
      <c r="G448" s="155"/>
      <c r="H448" s="191"/>
      <c r="I448" s="191"/>
      <c r="J448" s="191"/>
      <c r="K448" s="191"/>
      <c r="L448" s="191"/>
      <c r="M448" s="191"/>
      <c r="N448" s="191"/>
      <c r="O448" s="191"/>
    </row>
    <row r="449">
      <c r="A449" s="196"/>
      <c r="B449" s="175"/>
      <c r="C449" s="196"/>
      <c r="D449" s="197"/>
      <c r="E449" s="197"/>
      <c r="F449" s="197"/>
      <c r="G449" s="155"/>
      <c r="H449" s="191"/>
      <c r="I449" s="191"/>
      <c r="J449" s="191"/>
      <c r="K449" s="191"/>
      <c r="L449" s="191"/>
      <c r="M449" s="191"/>
      <c r="N449" s="191"/>
      <c r="O449" s="191"/>
    </row>
    <row r="450">
      <c r="A450" s="196"/>
      <c r="B450" s="175"/>
      <c r="C450" s="196"/>
      <c r="D450" s="197"/>
      <c r="E450" s="197"/>
      <c r="F450" s="197"/>
      <c r="G450" s="155"/>
      <c r="H450" s="191"/>
      <c r="I450" s="191"/>
      <c r="J450" s="191"/>
      <c r="K450" s="191"/>
      <c r="L450" s="191"/>
      <c r="M450" s="191"/>
      <c r="N450" s="191"/>
      <c r="O450" s="191"/>
    </row>
    <row r="451">
      <c r="A451" s="196"/>
      <c r="B451" s="175"/>
      <c r="C451" s="196"/>
      <c r="D451" s="197"/>
      <c r="E451" s="197"/>
      <c r="F451" s="197"/>
      <c r="G451" s="155"/>
      <c r="H451" s="191"/>
      <c r="I451" s="191"/>
      <c r="J451" s="191"/>
      <c r="K451" s="191"/>
      <c r="L451" s="191"/>
      <c r="M451" s="191"/>
      <c r="N451" s="191"/>
      <c r="O451" s="191"/>
    </row>
    <row r="452">
      <c r="A452" s="196"/>
      <c r="B452" s="175"/>
      <c r="C452" s="196"/>
      <c r="D452" s="197"/>
      <c r="E452" s="197"/>
      <c r="F452" s="197"/>
      <c r="G452" s="155"/>
      <c r="H452" s="191"/>
      <c r="I452" s="191"/>
      <c r="J452" s="191"/>
      <c r="K452" s="191"/>
      <c r="L452" s="191"/>
      <c r="M452" s="191"/>
      <c r="N452" s="191"/>
      <c r="O452" s="191"/>
    </row>
    <row r="453">
      <c r="A453" s="196"/>
      <c r="B453" s="175"/>
      <c r="C453" s="196"/>
      <c r="D453" s="197"/>
      <c r="E453" s="197"/>
      <c r="F453" s="197"/>
      <c r="G453" s="155"/>
      <c r="H453" s="191"/>
      <c r="I453" s="191"/>
      <c r="J453" s="191"/>
      <c r="K453" s="191"/>
      <c r="L453" s="191"/>
      <c r="M453" s="191"/>
      <c r="N453" s="191"/>
      <c r="O453" s="191"/>
    </row>
    <row r="454">
      <c r="A454" s="196"/>
      <c r="B454" s="175"/>
      <c r="C454" s="196"/>
      <c r="D454" s="197"/>
      <c r="E454" s="197"/>
      <c r="F454" s="197"/>
      <c r="G454" s="155"/>
      <c r="H454" s="191"/>
      <c r="I454" s="191"/>
      <c r="J454" s="191"/>
      <c r="K454" s="191"/>
      <c r="L454" s="191"/>
      <c r="M454" s="191"/>
      <c r="N454" s="191"/>
      <c r="O454" s="191"/>
    </row>
    <row r="455">
      <c r="A455" s="196"/>
      <c r="B455" s="175"/>
      <c r="C455" s="196"/>
      <c r="D455" s="197"/>
      <c r="E455" s="197"/>
      <c r="F455" s="197"/>
      <c r="G455" s="155"/>
      <c r="H455" s="191"/>
      <c r="I455" s="191"/>
      <c r="J455" s="191"/>
      <c r="K455" s="191"/>
      <c r="L455" s="191"/>
      <c r="M455" s="191"/>
      <c r="N455" s="191"/>
      <c r="O455" s="191"/>
    </row>
    <row r="456">
      <c r="A456" s="196"/>
      <c r="B456" s="175"/>
      <c r="C456" s="196"/>
      <c r="D456" s="197"/>
      <c r="E456" s="197"/>
      <c r="F456" s="197"/>
      <c r="G456" s="155"/>
      <c r="H456" s="191"/>
      <c r="I456" s="191"/>
      <c r="J456" s="191"/>
      <c r="K456" s="191"/>
      <c r="L456" s="191"/>
      <c r="M456" s="191"/>
      <c r="N456" s="191"/>
      <c r="O456" s="191"/>
    </row>
    <row r="457">
      <c r="A457" s="196"/>
      <c r="B457" s="175"/>
      <c r="C457" s="196"/>
      <c r="D457" s="197"/>
      <c r="E457" s="197"/>
      <c r="F457" s="197"/>
      <c r="G457" s="155"/>
      <c r="H457" s="191"/>
      <c r="I457" s="191"/>
      <c r="J457" s="191"/>
      <c r="K457" s="191"/>
      <c r="L457" s="191"/>
      <c r="M457" s="191"/>
      <c r="N457" s="191"/>
      <c r="O457" s="191"/>
    </row>
    <row r="458">
      <c r="A458" s="196"/>
      <c r="B458" s="175"/>
      <c r="C458" s="196"/>
      <c r="D458" s="197"/>
      <c r="E458" s="197"/>
      <c r="F458" s="197"/>
      <c r="G458" s="155"/>
      <c r="H458" s="191"/>
      <c r="I458" s="191"/>
      <c r="J458" s="191"/>
      <c r="K458" s="191"/>
      <c r="L458" s="191"/>
      <c r="M458" s="191"/>
      <c r="N458" s="191"/>
      <c r="O458" s="191"/>
    </row>
    <row r="459">
      <c r="A459" s="196"/>
      <c r="B459" s="175"/>
      <c r="C459" s="196"/>
      <c r="D459" s="197"/>
      <c r="E459" s="197"/>
      <c r="F459" s="197"/>
      <c r="G459" s="155"/>
      <c r="H459" s="191"/>
      <c r="I459" s="191"/>
      <c r="J459" s="191"/>
      <c r="K459" s="191"/>
      <c r="L459" s="191"/>
      <c r="M459" s="191"/>
      <c r="N459" s="191"/>
      <c r="O459" s="191"/>
    </row>
    <row r="460">
      <c r="A460" s="196"/>
      <c r="B460" s="175"/>
      <c r="C460" s="196"/>
      <c r="D460" s="197"/>
      <c r="E460" s="197"/>
      <c r="F460" s="197"/>
      <c r="G460" s="155"/>
      <c r="H460" s="191"/>
      <c r="I460" s="191"/>
      <c r="J460" s="191"/>
      <c r="K460" s="191"/>
      <c r="L460" s="191"/>
      <c r="M460" s="191"/>
      <c r="N460" s="191"/>
      <c r="O460" s="191"/>
    </row>
    <row r="461">
      <c r="A461" s="196"/>
      <c r="B461" s="175"/>
      <c r="C461" s="196"/>
      <c r="D461" s="197"/>
      <c r="E461" s="197"/>
      <c r="F461" s="197"/>
      <c r="G461" s="155"/>
      <c r="H461" s="191"/>
      <c r="I461" s="191"/>
      <c r="J461" s="191"/>
      <c r="K461" s="191"/>
      <c r="L461" s="191"/>
      <c r="M461" s="191"/>
      <c r="N461" s="191"/>
      <c r="O461" s="191"/>
    </row>
    <row r="462">
      <c r="A462" s="196"/>
      <c r="B462" s="175"/>
      <c r="C462" s="196"/>
      <c r="D462" s="197"/>
      <c r="E462" s="197"/>
      <c r="F462" s="197"/>
      <c r="G462" s="155"/>
      <c r="H462" s="191"/>
      <c r="I462" s="191"/>
      <c r="J462" s="191"/>
      <c r="K462" s="191"/>
      <c r="L462" s="191"/>
      <c r="M462" s="191"/>
      <c r="N462" s="191"/>
      <c r="O462" s="191"/>
    </row>
    <row r="463">
      <c r="A463" s="196"/>
      <c r="B463" s="175"/>
      <c r="C463" s="196"/>
      <c r="D463" s="197"/>
      <c r="E463" s="197"/>
      <c r="F463" s="197"/>
      <c r="G463" s="155"/>
      <c r="H463" s="191"/>
      <c r="I463" s="191"/>
      <c r="J463" s="191"/>
      <c r="K463" s="191"/>
      <c r="L463" s="191"/>
      <c r="M463" s="191"/>
      <c r="N463" s="191"/>
      <c r="O463" s="191"/>
    </row>
    <row r="464">
      <c r="A464" s="196"/>
      <c r="B464" s="175"/>
      <c r="C464" s="196"/>
      <c r="D464" s="197"/>
      <c r="E464" s="197"/>
      <c r="F464" s="197"/>
      <c r="G464" s="155"/>
      <c r="H464" s="191"/>
      <c r="I464" s="191"/>
      <c r="J464" s="191"/>
      <c r="K464" s="191"/>
      <c r="L464" s="191"/>
      <c r="M464" s="191"/>
      <c r="N464" s="191"/>
      <c r="O464" s="191"/>
    </row>
    <row r="465">
      <c r="A465" s="196"/>
      <c r="B465" s="175"/>
      <c r="C465" s="196"/>
      <c r="D465" s="197"/>
      <c r="E465" s="197"/>
      <c r="F465" s="197"/>
      <c r="G465" s="155"/>
      <c r="H465" s="191"/>
      <c r="I465" s="191"/>
      <c r="J465" s="191"/>
      <c r="K465" s="191"/>
      <c r="L465" s="191"/>
      <c r="M465" s="191"/>
      <c r="N465" s="191"/>
      <c r="O465" s="191"/>
    </row>
    <row r="466">
      <c r="A466" s="196"/>
      <c r="B466" s="175"/>
      <c r="C466" s="196"/>
      <c r="D466" s="197"/>
      <c r="E466" s="197"/>
      <c r="F466" s="197"/>
      <c r="G466" s="155"/>
      <c r="H466" s="191"/>
      <c r="I466" s="191"/>
      <c r="J466" s="191"/>
      <c r="K466" s="191"/>
      <c r="L466" s="191"/>
      <c r="M466" s="191"/>
      <c r="N466" s="191"/>
      <c r="O466" s="191"/>
    </row>
    <row r="467">
      <c r="A467" s="196"/>
      <c r="B467" s="175"/>
      <c r="C467" s="196"/>
      <c r="D467" s="197"/>
      <c r="E467" s="197"/>
      <c r="F467" s="197"/>
      <c r="G467" s="155"/>
      <c r="H467" s="191"/>
      <c r="I467" s="191"/>
      <c r="J467" s="191"/>
      <c r="K467" s="191"/>
      <c r="L467" s="191"/>
      <c r="M467" s="191"/>
      <c r="N467" s="191"/>
      <c r="O467" s="191"/>
    </row>
    <row r="468">
      <c r="A468" s="196"/>
      <c r="B468" s="175"/>
      <c r="C468" s="196"/>
      <c r="D468" s="197"/>
      <c r="E468" s="197"/>
      <c r="F468" s="197"/>
      <c r="G468" s="155"/>
      <c r="H468" s="191"/>
      <c r="I468" s="191"/>
      <c r="J468" s="191"/>
      <c r="K468" s="191"/>
      <c r="L468" s="191"/>
      <c r="M468" s="191"/>
      <c r="N468" s="191"/>
      <c r="O468" s="191"/>
    </row>
    <row r="469">
      <c r="A469" s="196"/>
      <c r="B469" s="175"/>
      <c r="C469" s="196"/>
      <c r="D469" s="197"/>
      <c r="E469" s="197"/>
      <c r="F469" s="197"/>
      <c r="G469" s="155"/>
      <c r="H469" s="191"/>
      <c r="I469" s="191"/>
      <c r="J469" s="191"/>
      <c r="K469" s="191"/>
      <c r="L469" s="191"/>
      <c r="M469" s="191"/>
      <c r="N469" s="191"/>
      <c r="O469" s="191"/>
    </row>
    <row r="470">
      <c r="A470" s="196"/>
      <c r="B470" s="175"/>
      <c r="C470" s="196"/>
      <c r="D470" s="197"/>
      <c r="E470" s="197"/>
      <c r="F470" s="197"/>
      <c r="G470" s="155"/>
      <c r="H470" s="191"/>
      <c r="I470" s="191"/>
      <c r="J470" s="191"/>
      <c r="K470" s="191"/>
      <c r="L470" s="191"/>
      <c r="M470" s="191"/>
      <c r="N470" s="191"/>
      <c r="O470" s="191"/>
    </row>
    <row r="471">
      <c r="A471" s="196"/>
      <c r="B471" s="175"/>
      <c r="C471" s="196"/>
      <c r="D471" s="197"/>
      <c r="E471" s="197"/>
      <c r="F471" s="197"/>
      <c r="G471" s="155"/>
      <c r="H471" s="191"/>
      <c r="I471" s="191"/>
      <c r="J471" s="191"/>
      <c r="K471" s="191"/>
      <c r="L471" s="191"/>
      <c r="M471" s="191"/>
      <c r="N471" s="191"/>
      <c r="O471" s="191"/>
    </row>
    <row r="472">
      <c r="A472" s="196"/>
      <c r="B472" s="175"/>
      <c r="C472" s="196"/>
      <c r="D472" s="197"/>
      <c r="E472" s="197"/>
      <c r="F472" s="197"/>
      <c r="G472" s="155"/>
      <c r="H472" s="191"/>
      <c r="I472" s="191"/>
      <c r="J472" s="191"/>
      <c r="K472" s="191"/>
      <c r="L472" s="191"/>
      <c r="M472" s="191"/>
      <c r="N472" s="191"/>
      <c r="O472" s="191"/>
    </row>
    <row r="473">
      <c r="A473" s="196"/>
      <c r="B473" s="175"/>
      <c r="C473" s="196"/>
      <c r="D473" s="197"/>
      <c r="E473" s="197"/>
      <c r="F473" s="197"/>
      <c r="G473" s="155"/>
      <c r="H473" s="191"/>
      <c r="I473" s="191"/>
      <c r="J473" s="191"/>
      <c r="K473" s="191"/>
      <c r="L473" s="191"/>
      <c r="M473" s="191"/>
      <c r="N473" s="191"/>
      <c r="O473" s="191"/>
    </row>
    <row r="474">
      <c r="A474" s="196"/>
      <c r="B474" s="175"/>
      <c r="C474" s="196"/>
      <c r="D474" s="197"/>
      <c r="E474" s="197"/>
      <c r="F474" s="197"/>
      <c r="G474" s="155"/>
      <c r="H474" s="191"/>
      <c r="I474" s="191"/>
      <c r="J474" s="191"/>
      <c r="K474" s="191"/>
      <c r="L474" s="191"/>
      <c r="M474" s="191"/>
      <c r="N474" s="191"/>
      <c r="O474" s="191"/>
    </row>
    <row r="475">
      <c r="A475" s="196"/>
      <c r="B475" s="175"/>
      <c r="C475" s="196"/>
      <c r="D475" s="197"/>
      <c r="E475" s="197"/>
      <c r="F475" s="197"/>
      <c r="G475" s="155"/>
      <c r="H475" s="191"/>
      <c r="I475" s="191"/>
      <c r="J475" s="191"/>
      <c r="K475" s="191"/>
      <c r="L475" s="191"/>
      <c r="M475" s="191"/>
      <c r="N475" s="191"/>
      <c r="O475" s="191"/>
    </row>
    <row r="476">
      <c r="A476" s="196"/>
      <c r="B476" s="175"/>
      <c r="C476" s="196"/>
      <c r="D476" s="197"/>
      <c r="E476" s="197"/>
      <c r="F476" s="197"/>
      <c r="G476" s="155"/>
      <c r="H476" s="191"/>
      <c r="I476" s="191"/>
      <c r="J476" s="191"/>
      <c r="K476" s="191"/>
      <c r="L476" s="191"/>
      <c r="M476" s="191"/>
      <c r="N476" s="191"/>
      <c r="O476" s="191"/>
    </row>
    <row r="477">
      <c r="A477" s="196"/>
      <c r="B477" s="175"/>
      <c r="C477" s="196"/>
      <c r="D477" s="197"/>
      <c r="E477" s="197"/>
      <c r="F477" s="197"/>
      <c r="G477" s="155"/>
      <c r="H477" s="191"/>
      <c r="I477" s="191"/>
      <c r="J477" s="191"/>
      <c r="K477" s="191"/>
      <c r="L477" s="191"/>
      <c r="M477" s="191"/>
      <c r="N477" s="191"/>
      <c r="O477" s="191"/>
    </row>
    <row r="478">
      <c r="A478" s="196"/>
      <c r="B478" s="175"/>
      <c r="C478" s="196"/>
      <c r="D478" s="197"/>
      <c r="E478" s="197"/>
      <c r="F478" s="197"/>
      <c r="G478" s="155"/>
      <c r="H478" s="191"/>
      <c r="I478" s="191"/>
      <c r="J478" s="191"/>
      <c r="K478" s="191"/>
      <c r="L478" s="191"/>
      <c r="M478" s="191"/>
      <c r="N478" s="191"/>
      <c r="O478" s="191"/>
    </row>
    <row r="479">
      <c r="A479" s="196"/>
      <c r="B479" s="175"/>
      <c r="C479" s="196"/>
      <c r="D479" s="197"/>
      <c r="E479" s="197"/>
      <c r="F479" s="197"/>
      <c r="G479" s="155"/>
      <c r="H479" s="191"/>
      <c r="I479" s="191"/>
      <c r="J479" s="191"/>
      <c r="K479" s="191"/>
      <c r="L479" s="191"/>
      <c r="M479" s="191"/>
      <c r="N479" s="191"/>
      <c r="O479" s="191"/>
    </row>
    <row r="480">
      <c r="A480" s="196"/>
      <c r="B480" s="175"/>
      <c r="C480" s="196"/>
      <c r="D480" s="197"/>
      <c r="E480" s="197"/>
      <c r="F480" s="197"/>
      <c r="G480" s="155"/>
      <c r="H480" s="191"/>
      <c r="I480" s="191"/>
      <c r="J480" s="191"/>
      <c r="K480" s="191"/>
      <c r="L480" s="191"/>
      <c r="M480" s="191"/>
      <c r="N480" s="191"/>
      <c r="O480" s="191"/>
    </row>
    <row r="481">
      <c r="A481" s="196"/>
      <c r="B481" s="175"/>
      <c r="C481" s="196"/>
      <c r="D481" s="197"/>
      <c r="E481" s="197"/>
      <c r="F481" s="197"/>
      <c r="G481" s="155"/>
      <c r="H481" s="191"/>
      <c r="I481" s="191"/>
      <c r="J481" s="191"/>
      <c r="K481" s="191"/>
      <c r="L481" s="191"/>
      <c r="M481" s="191"/>
      <c r="N481" s="191"/>
      <c r="O481" s="191"/>
    </row>
    <row r="482">
      <c r="A482" s="196"/>
      <c r="B482" s="175"/>
      <c r="C482" s="196"/>
      <c r="D482" s="197"/>
      <c r="E482" s="197"/>
      <c r="F482" s="197"/>
      <c r="G482" s="155"/>
      <c r="H482" s="191"/>
      <c r="I482" s="191"/>
      <c r="J482" s="191"/>
      <c r="K482" s="191"/>
      <c r="L482" s="191"/>
      <c r="M482" s="191"/>
      <c r="N482" s="191"/>
      <c r="O482" s="191"/>
    </row>
    <row r="483">
      <c r="A483" s="196"/>
      <c r="B483" s="175"/>
      <c r="C483" s="196"/>
      <c r="D483" s="197"/>
      <c r="E483" s="197"/>
      <c r="F483" s="197"/>
      <c r="G483" s="155"/>
      <c r="H483" s="191"/>
      <c r="I483" s="191"/>
      <c r="J483" s="191"/>
      <c r="K483" s="191"/>
      <c r="L483" s="191"/>
      <c r="M483" s="191"/>
      <c r="N483" s="191"/>
      <c r="O483" s="191"/>
    </row>
    <row r="484">
      <c r="A484" s="196"/>
      <c r="B484" s="175"/>
      <c r="C484" s="196"/>
      <c r="D484" s="197"/>
      <c r="E484" s="197"/>
      <c r="F484" s="197"/>
      <c r="G484" s="155"/>
      <c r="H484" s="191"/>
      <c r="I484" s="191"/>
      <c r="J484" s="191"/>
      <c r="K484" s="191"/>
      <c r="L484" s="191"/>
      <c r="M484" s="191"/>
      <c r="N484" s="191"/>
      <c r="O484" s="191"/>
    </row>
    <row r="485">
      <c r="A485" s="196"/>
      <c r="B485" s="175"/>
      <c r="C485" s="196"/>
      <c r="D485" s="197"/>
      <c r="E485" s="197"/>
      <c r="F485" s="197"/>
      <c r="G485" s="155"/>
      <c r="H485" s="191"/>
      <c r="I485" s="191"/>
      <c r="J485" s="191"/>
      <c r="K485" s="191"/>
      <c r="L485" s="191"/>
      <c r="M485" s="191"/>
      <c r="N485" s="191"/>
      <c r="O485" s="191"/>
    </row>
    <row r="486">
      <c r="A486" s="196"/>
      <c r="B486" s="175"/>
      <c r="C486" s="196"/>
      <c r="D486" s="197"/>
      <c r="E486" s="197"/>
      <c r="F486" s="197"/>
      <c r="G486" s="155"/>
      <c r="H486" s="191"/>
      <c r="I486" s="191"/>
      <c r="J486" s="191"/>
      <c r="K486" s="191"/>
      <c r="L486" s="191"/>
      <c r="M486" s="191"/>
      <c r="N486" s="191"/>
      <c r="O486" s="191"/>
    </row>
    <row r="487">
      <c r="A487" s="196"/>
      <c r="B487" s="175"/>
      <c r="C487" s="196"/>
      <c r="D487" s="197"/>
      <c r="E487" s="197"/>
      <c r="F487" s="197"/>
      <c r="G487" s="155"/>
      <c r="H487" s="191"/>
      <c r="I487" s="191"/>
      <c r="J487" s="191"/>
      <c r="K487" s="191"/>
      <c r="L487" s="191"/>
      <c r="M487" s="191"/>
      <c r="N487" s="191"/>
      <c r="O487" s="191"/>
    </row>
    <row r="488">
      <c r="A488" s="196"/>
      <c r="B488" s="175"/>
      <c r="C488" s="196"/>
      <c r="D488" s="197"/>
      <c r="E488" s="197"/>
      <c r="F488" s="197"/>
      <c r="G488" s="155"/>
      <c r="H488" s="191"/>
      <c r="I488" s="191"/>
      <c r="J488" s="191"/>
      <c r="K488" s="191"/>
      <c r="L488" s="191"/>
      <c r="M488" s="191"/>
      <c r="N488" s="191"/>
      <c r="O488" s="191"/>
    </row>
    <row r="489">
      <c r="A489" s="196"/>
      <c r="B489" s="175"/>
      <c r="C489" s="196"/>
      <c r="D489" s="197"/>
      <c r="E489" s="197"/>
      <c r="F489" s="197"/>
      <c r="G489" s="155"/>
      <c r="H489" s="191"/>
      <c r="I489" s="191"/>
      <c r="J489" s="191"/>
      <c r="K489" s="191"/>
      <c r="L489" s="191"/>
      <c r="M489" s="191"/>
      <c r="N489" s="191"/>
      <c r="O489" s="191"/>
    </row>
    <row r="490">
      <c r="A490" s="196"/>
      <c r="B490" s="175"/>
      <c r="C490" s="196"/>
      <c r="D490" s="197"/>
      <c r="E490" s="197"/>
      <c r="F490" s="197"/>
      <c r="G490" s="155"/>
      <c r="H490" s="191"/>
      <c r="I490" s="191"/>
      <c r="J490" s="191"/>
      <c r="K490" s="191"/>
      <c r="L490" s="191"/>
      <c r="M490" s="191"/>
      <c r="N490" s="191"/>
      <c r="O490" s="191"/>
    </row>
    <row r="491">
      <c r="A491" s="196"/>
      <c r="B491" s="175"/>
      <c r="C491" s="196"/>
      <c r="D491" s="197"/>
      <c r="E491" s="197"/>
      <c r="F491" s="197"/>
      <c r="G491" s="155"/>
      <c r="H491" s="191"/>
      <c r="I491" s="191"/>
      <c r="J491" s="191"/>
      <c r="K491" s="191"/>
      <c r="L491" s="191"/>
      <c r="M491" s="191"/>
      <c r="N491" s="191"/>
      <c r="O491" s="191"/>
    </row>
    <row r="492">
      <c r="A492" s="196"/>
      <c r="B492" s="175"/>
      <c r="C492" s="196"/>
      <c r="D492" s="197"/>
      <c r="E492" s="197"/>
      <c r="F492" s="197"/>
      <c r="G492" s="155"/>
      <c r="H492" s="191"/>
      <c r="I492" s="191"/>
      <c r="J492" s="191"/>
      <c r="K492" s="191"/>
      <c r="L492" s="191"/>
      <c r="M492" s="191"/>
      <c r="N492" s="191"/>
      <c r="O492" s="191"/>
    </row>
    <row r="493">
      <c r="A493" s="196"/>
      <c r="B493" s="175"/>
      <c r="C493" s="196"/>
      <c r="D493" s="197"/>
      <c r="E493" s="197"/>
      <c r="F493" s="197"/>
      <c r="G493" s="155"/>
      <c r="H493" s="191"/>
      <c r="I493" s="191"/>
      <c r="J493" s="191"/>
      <c r="K493" s="191"/>
      <c r="L493" s="191"/>
      <c r="M493" s="191"/>
      <c r="N493" s="191"/>
      <c r="O493" s="191"/>
    </row>
    <row r="494">
      <c r="A494" s="196"/>
      <c r="B494" s="175"/>
      <c r="C494" s="196"/>
      <c r="D494" s="197"/>
      <c r="E494" s="197"/>
      <c r="F494" s="197"/>
      <c r="G494" s="155"/>
      <c r="H494" s="191"/>
      <c r="I494" s="191"/>
      <c r="J494" s="191"/>
      <c r="K494" s="191"/>
      <c r="L494" s="191"/>
      <c r="M494" s="191"/>
      <c r="N494" s="191"/>
      <c r="O494" s="191"/>
    </row>
    <row r="495">
      <c r="A495" s="196"/>
      <c r="B495" s="175"/>
      <c r="C495" s="196"/>
      <c r="D495" s="197"/>
      <c r="E495" s="197"/>
      <c r="F495" s="197"/>
      <c r="G495" s="155"/>
      <c r="H495" s="191"/>
      <c r="I495" s="191"/>
      <c r="J495" s="191"/>
      <c r="K495" s="191"/>
      <c r="L495" s="191"/>
      <c r="M495" s="191"/>
      <c r="N495" s="191"/>
      <c r="O495" s="191"/>
    </row>
    <row r="496">
      <c r="A496" s="196"/>
      <c r="B496" s="175"/>
      <c r="C496" s="196"/>
      <c r="D496" s="197"/>
      <c r="E496" s="197"/>
      <c r="F496" s="197"/>
      <c r="G496" s="155"/>
      <c r="H496" s="191"/>
      <c r="I496" s="191"/>
      <c r="J496" s="191"/>
      <c r="K496" s="191"/>
      <c r="L496" s="191"/>
      <c r="M496" s="191"/>
      <c r="N496" s="191"/>
      <c r="O496" s="191"/>
    </row>
    <row r="497">
      <c r="A497" s="196"/>
      <c r="B497" s="175"/>
      <c r="C497" s="196"/>
      <c r="D497" s="197"/>
      <c r="E497" s="197"/>
      <c r="F497" s="197"/>
      <c r="G497" s="155"/>
      <c r="H497" s="191"/>
      <c r="I497" s="191"/>
      <c r="J497" s="191"/>
      <c r="K497" s="191"/>
      <c r="L497" s="191"/>
      <c r="M497" s="191"/>
      <c r="N497" s="191"/>
      <c r="O497" s="191"/>
    </row>
    <row r="498">
      <c r="A498" s="196"/>
      <c r="B498" s="175"/>
      <c r="C498" s="196"/>
      <c r="D498" s="197"/>
      <c r="E498" s="197"/>
      <c r="F498" s="197"/>
      <c r="G498" s="155"/>
      <c r="H498" s="191"/>
      <c r="I498" s="191"/>
      <c r="J498" s="191"/>
      <c r="K498" s="191"/>
      <c r="L498" s="191"/>
      <c r="M498" s="191"/>
      <c r="N498" s="191"/>
      <c r="O498" s="191"/>
    </row>
    <row r="499">
      <c r="A499" s="196"/>
      <c r="B499" s="175"/>
      <c r="C499" s="196"/>
      <c r="D499" s="197"/>
      <c r="E499" s="197"/>
      <c r="F499" s="197"/>
      <c r="G499" s="155"/>
      <c r="H499" s="191"/>
      <c r="I499" s="191"/>
      <c r="J499" s="191"/>
      <c r="K499" s="191"/>
      <c r="L499" s="191"/>
      <c r="M499" s="191"/>
      <c r="N499" s="191"/>
      <c r="O499" s="191"/>
    </row>
    <row r="500">
      <c r="A500" s="196"/>
      <c r="B500" s="175"/>
      <c r="C500" s="196"/>
      <c r="D500" s="197"/>
      <c r="E500" s="197"/>
      <c r="F500" s="197"/>
      <c r="G500" s="155"/>
      <c r="H500" s="191"/>
      <c r="I500" s="191"/>
      <c r="J500" s="191"/>
      <c r="K500" s="191"/>
      <c r="L500" s="191"/>
      <c r="M500" s="191"/>
      <c r="N500" s="191"/>
      <c r="O500" s="191"/>
    </row>
    <row r="501">
      <c r="A501" s="196"/>
      <c r="B501" s="175"/>
      <c r="C501" s="196"/>
      <c r="D501" s="197"/>
      <c r="E501" s="197"/>
      <c r="F501" s="197"/>
      <c r="G501" s="155"/>
      <c r="H501" s="191"/>
      <c r="I501" s="191"/>
      <c r="J501" s="191"/>
      <c r="K501" s="191"/>
      <c r="L501" s="191"/>
      <c r="M501" s="191"/>
      <c r="N501" s="191"/>
      <c r="O501" s="191"/>
    </row>
    <row r="502">
      <c r="A502" s="196"/>
      <c r="B502" s="175"/>
      <c r="C502" s="196"/>
      <c r="D502" s="197"/>
      <c r="E502" s="197"/>
      <c r="F502" s="197"/>
      <c r="G502" s="155"/>
      <c r="H502" s="191"/>
      <c r="I502" s="191"/>
      <c r="J502" s="191"/>
      <c r="K502" s="191"/>
      <c r="L502" s="191"/>
      <c r="M502" s="191"/>
      <c r="N502" s="191"/>
      <c r="O502" s="191"/>
    </row>
    <row r="503">
      <c r="A503" s="196"/>
      <c r="B503" s="175"/>
      <c r="C503" s="196"/>
      <c r="D503" s="197"/>
      <c r="E503" s="197"/>
      <c r="F503" s="197"/>
      <c r="G503" s="155"/>
      <c r="H503" s="191"/>
      <c r="I503" s="191"/>
      <c r="J503" s="191"/>
      <c r="K503" s="191"/>
      <c r="L503" s="191"/>
      <c r="M503" s="191"/>
      <c r="N503" s="191"/>
      <c r="O503" s="191"/>
    </row>
    <row r="504">
      <c r="A504" s="196"/>
      <c r="B504" s="175"/>
      <c r="C504" s="196"/>
      <c r="D504" s="197"/>
      <c r="E504" s="197"/>
      <c r="F504" s="197"/>
      <c r="G504" s="155"/>
      <c r="H504" s="191"/>
      <c r="I504" s="191"/>
      <c r="J504" s="191"/>
      <c r="K504" s="191"/>
      <c r="L504" s="191"/>
      <c r="M504" s="191"/>
      <c r="N504" s="191"/>
      <c r="O504" s="191"/>
    </row>
    <row r="505">
      <c r="A505" s="196"/>
      <c r="B505" s="175"/>
      <c r="C505" s="196"/>
      <c r="D505" s="197"/>
      <c r="E505" s="197"/>
      <c r="F505" s="197"/>
      <c r="G505" s="155"/>
      <c r="H505" s="191"/>
      <c r="I505" s="191"/>
      <c r="J505" s="191"/>
      <c r="K505" s="191"/>
      <c r="L505" s="191"/>
      <c r="M505" s="191"/>
      <c r="N505" s="191"/>
      <c r="O505" s="191"/>
    </row>
    <row r="506">
      <c r="A506" s="196"/>
      <c r="B506" s="175"/>
      <c r="C506" s="196"/>
      <c r="D506" s="197"/>
      <c r="E506" s="197"/>
      <c r="F506" s="197"/>
      <c r="G506" s="155"/>
      <c r="H506" s="191"/>
      <c r="I506" s="191"/>
      <c r="J506" s="191"/>
      <c r="K506" s="191"/>
      <c r="L506" s="191"/>
      <c r="M506" s="191"/>
      <c r="N506" s="191"/>
      <c r="O506" s="191"/>
    </row>
    <row r="507">
      <c r="A507" s="196"/>
      <c r="B507" s="175"/>
      <c r="C507" s="196"/>
      <c r="D507" s="197"/>
      <c r="E507" s="197"/>
      <c r="F507" s="197"/>
      <c r="G507" s="155"/>
      <c r="H507" s="191"/>
      <c r="I507" s="191"/>
      <c r="J507" s="191"/>
      <c r="K507" s="191"/>
      <c r="L507" s="191"/>
      <c r="M507" s="191"/>
      <c r="N507" s="191"/>
      <c r="O507" s="191"/>
    </row>
    <row r="508">
      <c r="A508" s="196"/>
      <c r="B508" s="175"/>
      <c r="C508" s="196"/>
      <c r="D508" s="197"/>
      <c r="E508" s="197"/>
      <c r="F508" s="197"/>
      <c r="G508" s="155"/>
      <c r="H508" s="191"/>
      <c r="I508" s="191"/>
      <c r="J508" s="191"/>
      <c r="K508" s="191"/>
      <c r="L508" s="191"/>
      <c r="M508" s="191"/>
      <c r="N508" s="191"/>
      <c r="O508" s="191"/>
    </row>
    <row r="509">
      <c r="A509" s="196"/>
      <c r="B509" s="175"/>
      <c r="C509" s="196"/>
      <c r="D509" s="197"/>
      <c r="E509" s="197"/>
      <c r="F509" s="197"/>
      <c r="G509" s="155"/>
      <c r="H509" s="191"/>
      <c r="I509" s="191"/>
      <c r="J509" s="191"/>
      <c r="K509" s="191"/>
      <c r="L509" s="191"/>
      <c r="M509" s="191"/>
      <c r="N509" s="191"/>
      <c r="O509" s="191"/>
    </row>
    <row r="510">
      <c r="A510" s="196"/>
      <c r="B510" s="175"/>
      <c r="C510" s="196"/>
      <c r="D510" s="197"/>
      <c r="E510" s="197"/>
      <c r="F510" s="197"/>
      <c r="G510" s="155"/>
      <c r="H510" s="191"/>
      <c r="I510" s="191"/>
      <c r="J510" s="191"/>
      <c r="K510" s="191"/>
      <c r="L510" s="191"/>
      <c r="M510" s="191"/>
      <c r="N510" s="191"/>
      <c r="O510" s="191"/>
    </row>
    <row r="511">
      <c r="A511" s="196"/>
      <c r="B511" s="175"/>
      <c r="C511" s="196"/>
      <c r="D511" s="197"/>
      <c r="E511" s="197"/>
      <c r="F511" s="197"/>
      <c r="G511" s="155"/>
      <c r="H511" s="191"/>
      <c r="I511" s="191"/>
      <c r="J511" s="191"/>
      <c r="K511" s="191"/>
      <c r="L511" s="191"/>
      <c r="M511" s="191"/>
      <c r="N511" s="191"/>
      <c r="O511" s="191"/>
    </row>
    <row r="512">
      <c r="A512" s="196"/>
      <c r="B512" s="175"/>
      <c r="C512" s="196"/>
      <c r="D512" s="197"/>
      <c r="E512" s="197"/>
      <c r="F512" s="197"/>
      <c r="G512" s="155"/>
      <c r="H512" s="191"/>
      <c r="I512" s="191"/>
      <c r="J512" s="191"/>
      <c r="K512" s="191"/>
      <c r="L512" s="191"/>
      <c r="M512" s="191"/>
      <c r="N512" s="191"/>
      <c r="O512" s="191"/>
    </row>
    <row r="513">
      <c r="A513" s="196"/>
      <c r="B513" s="175"/>
      <c r="C513" s="196"/>
      <c r="D513" s="197"/>
      <c r="E513" s="197"/>
      <c r="F513" s="197"/>
      <c r="G513" s="155"/>
      <c r="H513" s="191"/>
      <c r="I513" s="191"/>
      <c r="J513" s="191"/>
      <c r="K513" s="191"/>
      <c r="L513" s="191"/>
      <c r="M513" s="191"/>
      <c r="N513" s="191"/>
      <c r="O513" s="191"/>
    </row>
    <row r="514">
      <c r="A514" s="196"/>
      <c r="B514" s="175"/>
      <c r="C514" s="196"/>
      <c r="D514" s="197"/>
      <c r="E514" s="197"/>
      <c r="F514" s="197"/>
      <c r="G514" s="155"/>
      <c r="H514" s="191"/>
      <c r="I514" s="191"/>
      <c r="J514" s="191"/>
      <c r="K514" s="191"/>
      <c r="L514" s="191"/>
      <c r="M514" s="191"/>
      <c r="N514" s="191"/>
      <c r="O514" s="191"/>
    </row>
    <row r="515">
      <c r="A515" s="196"/>
      <c r="B515" s="175"/>
      <c r="C515" s="196"/>
      <c r="D515" s="197"/>
      <c r="E515" s="197"/>
      <c r="F515" s="197"/>
      <c r="G515" s="155"/>
      <c r="H515" s="191"/>
      <c r="I515" s="191"/>
      <c r="J515" s="191"/>
      <c r="K515" s="191"/>
      <c r="L515" s="191"/>
      <c r="M515" s="191"/>
      <c r="N515" s="191"/>
      <c r="O515" s="191"/>
    </row>
    <row r="516">
      <c r="A516" s="196"/>
      <c r="B516" s="175"/>
      <c r="C516" s="196"/>
      <c r="D516" s="197"/>
      <c r="E516" s="197"/>
      <c r="F516" s="197"/>
      <c r="G516" s="155"/>
      <c r="H516" s="191"/>
      <c r="I516" s="191"/>
      <c r="J516" s="191"/>
      <c r="K516" s="191"/>
      <c r="L516" s="191"/>
      <c r="M516" s="191"/>
      <c r="N516" s="191"/>
      <c r="O516" s="191"/>
    </row>
    <row r="517">
      <c r="A517" s="196"/>
      <c r="B517" s="175"/>
      <c r="C517" s="196"/>
      <c r="D517" s="197"/>
      <c r="E517" s="197"/>
      <c r="F517" s="197"/>
      <c r="G517" s="155"/>
      <c r="H517" s="191"/>
      <c r="I517" s="191"/>
      <c r="J517" s="191"/>
      <c r="K517" s="191"/>
      <c r="L517" s="191"/>
      <c r="M517" s="191"/>
      <c r="N517" s="191"/>
      <c r="O517" s="191"/>
    </row>
    <row r="518">
      <c r="A518" s="196"/>
      <c r="B518" s="175"/>
      <c r="C518" s="196"/>
      <c r="D518" s="197"/>
      <c r="E518" s="197"/>
      <c r="F518" s="197"/>
      <c r="G518" s="155"/>
      <c r="H518" s="191"/>
      <c r="I518" s="191"/>
      <c r="J518" s="191"/>
      <c r="K518" s="191"/>
      <c r="L518" s="191"/>
      <c r="M518" s="191"/>
      <c r="N518" s="191"/>
      <c r="O518" s="191"/>
    </row>
    <row r="519">
      <c r="A519" s="196"/>
      <c r="B519" s="175"/>
      <c r="C519" s="196"/>
      <c r="D519" s="197"/>
      <c r="E519" s="197"/>
      <c r="F519" s="197"/>
      <c r="G519" s="155"/>
      <c r="H519" s="191"/>
      <c r="I519" s="191"/>
      <c r="J519" s="191"/>
      <c r="K519" s="191"/>
      <c r="L519" s="191"/>
      <c r="M519" s="191"/>
      <c r="N519" s="191"/>
      <c r="O519" s="191"/>
    </row>
    <row r="520">
      <c r="A520" s="196"/>
      <c r="B520" s="175"/>
      <c r="C520" s="196"/>
      <c r="D520" s="197"/>
      <c r="E520" s="197"/>
      <c r="F520" s="197"/>
      <c r="G520" s="155"/>
      <c r="H520" s="191"/>
      <c r="I520" s="191"/>
      <c r="J520" s="191"/>
      <c r="K520" s="191"/>
      <c r="L520" s="191"/>
      <c r="M520" s="191"/>
      <c r="N520" s="191"/>
      <c r="O520" s="191"/>
    </row>
    <row r="521">
      <c r="A521" s="196"/>
      <c r="B521" s="175"/>
      <c r="C521" s="196"/>
      <c r="D521" s="197"/>
      <c r="E521" s="197"/>
      <c r="F521" s="197"/>
      <c r="G521" s="155"/>
      <c r="H521" s="191"/>
      <c r="I521" s="191"/>
      <c r="J521" s="191"/>
      <c r="K521" s="191"/>
      <c r="L521" s="191"/>
      <c r="M521" s="191"/>
      <c r="N521" s="191"/>
      <c r="O521" s="191"/>
    </row>
    <row r="522">
      <c r="A522" s="196"/>
      <c r="B522" s="175"/>
      <c r="C522" s="196"/>
      <c r="D522" s="197"/>
      <c r="E522" s="197"/>
      <c r="F522" s="197"/>
      <c r="G522" s="155"/>
      <c r="H522" s="191"/>
      <c r="I522" s="191"/>
      <c r="J522" s="191"/>
      <c r="K522" s="191"/>
      <c r="L522" s="191"/>
      <c r="M522" s="191"/>
      <c r="N522" s="191"/>
      <c r="O522" s="191"/>
    </row>
    <row r="523">
      <c r="A523" s="196"/>
      <c r="B523" s="175"/>
      <c r="C523" s="196"/>
      <c r="D523" s="197"/>
      <c r="E523" s="197"/>
      <c r="F523" s="197"/>
      <c r="G523" s="155"/>
      <c r="H523" s="191"/>
      <c r="I523" s="191"/>
      <c r="J523" s="191"/>
      <c r="K523" s="191"/>
      <c r="L523" s="191"/>
      <c r="M523" s="191"/>
      <c r="N523" s="191"/>
      <c r="O523" s="191"/>
    </row>
    <row r="524">
      <c r="A524" s="196"/>
      <c r="B524" s="175"/>
      <c r="C524" s="196"/>
      <c r="D524" s="197"/>
      <c r="E524" s="197"/>
      <c r="F524" s="197"/>
      <c r="G524" s="155"/>
      <c r="H524" s="191"/>
      <c r="I524" s="191"/>
      <c r="J524" s="191"/>
      <c r="K524" s="191"/>
      <c r="L524" s="191"/>
      <c r="M524" s="191"/>
      <c r="N524" s="191"/>
      <c r="O524" s="191"/>
    </row>
    <row r="525">
      <c r="A525" s="196"/>
      <c r="B525" s="175"/>
      <c r="C525" s="196"/>
      <c r="D525" s="197"/>
      <c r="E525" s="197"/>
      <c r="F525" s="197"/>
      <c r="G525" s="155"/>
      <c r="H525" s="191"/>
      <c r="I525" s="191"/>
      <c r="J525" s="191"/>
      <c r="K525" s="191"/>
      <c r="L525" s="191"/>
      <c r="M525" s="191"/>
      <c r="N525" s="191"/>
      <c r="O525" s="191"/>
    </row>
    <row r="526">
      <c r="A526" s="196"/>
      <c r="B526" s="175"/>
      <c r="C526" s="196"/>
      <c r="D526" s="197"/>
      <c r="E526" s="197"/>
      <c r="F526" s="197"/>
      <c r="G526" s="155"/>
      <c r="H526" s="191"/>
      <c r="I526" s="191"/>
      <c r="J526" s="191"/>
      <c r="K526" s="191"/>
      <c r="L526" s="191"/>
      <c r="M526" s="191"/>
      <c r="N526" s="191"/>
      <c r="O526" s="191"/>
    </row>
    <row r="527">
      <c r="A527" s="196"/>
      <c r="B527" s="175"/>
      <c r="C527" s="196"/>
      <c r="D527" s="197"/>
      <c r="E527" s="197"/>
      <c r="F527" s="197"/>
      <c r="G527" s="155"/>
      <c r="H527" s="191"/>
      <c r="I527" s="191"/>
      <c r="J527" s="191"/>
      <c r="K527" s="191"/>
      <c r="L527" s="191"/>
      <c r="M527" s="191"/>
      <c r="N527" s="191"/>
      <c r="O527" s="191"/>
    </row>
    <row r="528">
      <c r="A528" s="196"/>
      <c r="B528" s="175"/>
      <c r="C528" s="196"/>
      <c r="D528" s="197"/>
      <c r="E528" s="197"/>
      <c r="F528" s="197"/>
      <c r="G528" s="155"/>
      <c r="H528" s="191"/>
      <c r="I528" s="191"/>
      <c r="J528" s="191"/>
      <c r="K528" s="191"/>
      <c r="L528" s="191"/>
      <c r="M528" s="191"/>
      <c r="N528" s="191"/>
      <c r="O528" s="191"/>
    </row>
    <row r="529">
      <c r="A529" s="196"/>
      <c r="B529" s="175"/>
      <c r="C529" s="196"/>
      <c r="D529" s="197"/>
      <c r="E529" s="197"/>
      <c r="F529" s="197"/>
      <c r="G529" s="155"/>
      <c r="H529" s="191"/>
      <c r="I529" s="191"/>
      <c r="J529" s="191"/>
      <c r="K529" s="191"/>
      <c r="L529" s="191"/>
      <c r="M529" s="191"/>
      <c r="N529" s="191"/>
      <c r="O529" s="191"/>
    </row>
    <row r="530">
      <c r="A530" s="196"/>
      <c r="B530" s="175"/>
      <c r="C530" s="196"/>
      <c r="D530" s="197"/>
      <c r="E530" s="197"/>
      <c r="F530" s="197"/>
      <c r="G530" s="155"/>
      <c r="H530" s="191"/>
      <c r="I530" s="191"/>
      <c r="J530" s="191"/>
      <c r="K530" s="191"/>
      <c r="L530" s="191"/>
      <c r="M530" s="191"/>
      <c r="N530" s="191"/>
      <c r="O530" s="191"/>
    </row>
    <row r="531">
      <c r="A531" s="196"/>
      <c r="B531" s="175"/>
      <c r="C531" s="196"/>
      <c r="D531" s="197"/>
      <c r="E531" s="197"/>
      <c r="F531" s="197"/>
      <c r="G531" s="155"/>
      <c r="H531" s="191"/>
      <c r="I531" s="191"/>
      <c r="J531" s="191"/>
      <c r="K531" s="191"/>
      <c r="L531" s="191"/>
      <c r="M531" s="191"/>
      <c r="N531" s="191"/>
      <c r="O531" s="191"/>
    </row>
    <row r="532">
      <c r="A532" s="196"/>
      <c r="B532" s="175"/>
      <c r="C532" s="196"/>
      <c r="D532" s="197"/>
      <c r="E532" s="197"/>
      <c r="F532" s="197"/>
      <c r="G532" s="155"/>
      <c r="H532" s="191"/>
      <c r="I532" s="191"/>
      <c r="J532" s="191"/>
      <c r="K532" s="191"/>
      <c r="L532" s="191"/>
      <c r="M532" s="191"/>
      <c r="N532" s="191"/>
      <c r="O532" s="191"/>
    </row>
    <row r="533">
      <c r="A533" s="196"/>
      <c r="B533" s="175"/>
      <c r="C533" s="196"/>
      <c r="D533" s="197"/>
      <c r="E533" s="197"/>
      <c r="F533" s="197"/>
      <c r="G533" s="155"/>
      <c r="H533" s="191"/>
      <c r="I533" s="191"/>
      <c r="J533" s="191"/>
      <c r="K533" s="191"/>
      <c r="L533" s="191"/>
      <c r="M533" s="191"/>
      <c r="N533" s="191"/>
      <c r="O533" s="191"/>
    </row>
    <row r="534">
      <c r="A534" s="196"/>
      <c r="B534" s="175"/>
      <c r="C534" s="196"/>
      <c r="D534" s="197"/>
      <c r="E534" s="197"/>
      <c r="F534" s="197"/>
      <c r="G534" s="155"/>
      <c r="H534" s="191"/>
      <c r="I534" s="191"/>
      <c r="J534" s="191"/>
      <c r="K534" s="191"/>
      <c r="L534" s="191"/>
      <c r="M534" s="191"/>
      <c r="N534" s="191"/>
      <c r="O534" s="191"/>
    </row>
    <row r="535">
      <c r="A535" s="196"/>
      <c r="B535" s="175"/>
      <c r="C535" s="196"/>
      <c r="D535" s="197"/>
      <c r="E535" s="197"/>
      <c r="F535" s="197"/>
      <c r="G535" s="155"/>
      <c r="H535" s="191"/>
      <c r="I535" s="191"/>
      <c r="J535" s="191"/>
      <c r="K535" s="191"/>
      <c r="L535" s="191"/>
      <c r="M535" s="191"/>
      <c r="N535" s="191"/>
      <c r="O535" s="191"/>
    </row>
    <row r="536">
      <c r="A536" s="196"/>
      <c r="B536" s="175"/>
      <c r="C536" s="196"/>
      <c r="D536" s="197"/>
      <c r="E536" s="197"/>
      <c r="F536" s="197"/>
      <c r="G536" s="155"/>
      <c r="H536" s="191"/>
      <c r="I536" s="191"/>
      <c r="J536" s="191"/>
      <c r="K536" s="191"/>
      <c r="L536" s="191"/>
      <c r="M536" s="191"/>
      <c r="N536" s="191"/>
      <c r="O536" s="191"/>
    </row>
    <row r="537">
      <c r="A537" s="196"/>
      <c r="B537" s="175"/>
      <c r="C537" s="196"/>
      <c r="D537" s="197"/>
      <c r="E537" s="197"/>
      <c r="F537" s="197"/>
      <c r="G537" s="155"/>
      <c r="H537" s="191"/>
      <c r="I537" s="191"/>
      <c r="J537" s="191"/>
      <c r="K537" s="191"/>
      <c r="L537" s="191"/>
      <c r="M537" s="191"/>
      <c r="N537" s="191"/>
      <c r="O537" s="191"/>
    </row>
    <row r="538">
      <c r="A538" s="196"/>
      <c r="B538" s="175"/>
      <c r="C538" s="196"/>
      <c r="D538" s="197"/>
      <c r="E538" s="197"/>
      <c r="F538" s="197"/>
      <c r="G538" s="155"/>
      <c r="H538" s="191"/>
      <c r="I538" s="191"/>
      <c r="J538" s="191"/>
      <c r="K538" s="191"/>
      <c r="L538" s="191"/>
      <c r="M538" s="191"/>
      <c r="N538" s="191"/>
      <c r="O538" s="191"/>
    </row>
    <row r="539">
      <c r="A539" s="196"/>
      <c r="B539" s="175"/>
      <c r="C539" s="196"/>
      <c r="D539" s="197"/>
      <c r="E539" s="197"/>
      <c r="F539" s="197"/>
      <c r="G539" s="155"/>
      <c r="H539" s="191"/>
      <c r="I539" s="191"/>
      <c r="J539" s="191"/>
      <c r="K539" s="191"/>
      <c r="L539" s="191"/>
      <c r="M539" s="191"/>
      <c r="N539" s="191"/>
      <c r="O539" s="191"/>
    </row>
    <row r="540">
      <c r="A540" s="196"/>
      <c r="B540" s="175"/>
      <c r="C540" s="196"/>
      <c r="D540" s="197"/>
      <c r="E540" s="197"/>
      <c r="F540" s="197"/>
      <c r="G540" s="155"/>
      <c r="H540" s="191"/>
      <c r="I540" s="191"/>
      <c r="J540" s="191"/>
      <c r="K540" s="191"/>
      <c r="L540" s="191"/>
      <c r="M540" s="191"/>
      <c r="N540" s="191"/>
      <c r="O540" s="191"/>
    </row>
    <row r="541">
      <c r="A541" s="196"/>
      <c r="B541" s="175"/>
      <c r="C541" s="196"/>
      <c r="D541" s="197"/>
      <c r="E541" s="197"/>
      <c r="F541" s="197"/>
      <c r="G541" s="155"/>
      <c r="H541" s="191"/>
      <c r="I541" s="191"/>
      <c r="J541" s="191"/>
      <c r="K541" s="191"/>
      <c r="L541" s="191"/>
      <c r="M541" s="191"/>
      <c r="N541" s="191"/>
      <c r="O541" s="191"/>
    </row>
    <row r="542">
      <c r="A542" s="196"/>
      <c r="B542" s="175"/>
      <c r="C542" s="196"/>
      <c r="D542" s="197"/>
      <c r="E542" s="197"/>
      <c r="F542" s="197"/>
      <c r="G542" s="155"/>
      <c r="H542" s="191"/>
      <c r="I542" s="191"/>
      <c r="J542" s="191"/>
      <c r="K542" s="191"/>
      <c r="L542" s="191"/>
      <c r="M542" s="191"/>
      <c r="N542" s="191"/>
      <c r="O542" s="191"/>
    </row>
    <row r="543">
      <c r="A543" s="196"/>
      <c r="B543" s="175"/>
      <c r="C543" s="196"/>
      <c r="D543" s="197"/>
      <c r="E543" s="197"/>
      <c r="F543" s="197"/>
      <c r="G543" s="155"/>
      <c r="H543" s="191"/>
      <c r="I543" s="191"/>
      <c r="J543" s="191"/>
      <c r="K543" s="191"/>
      <c r="L543" s="191"/>
      <c r="M543" s="191"/>
      <c r="N543" s="191"/>
      <c r="O543" s="191"/>
    </row>
    <row r="544">
      <c r="A544" s="196"/>
      <c r="B544" s="175"/>
      <c r="C544" s="196"/>
      <c r="D544" s="197"/>
      <c r="E544" s="197"/>
      <c r="F544" s="197"/>
      <c r="G544" s="155"/>
      <c r="H544" s="191"/>
      <c r="I544" s="191"/>
      <c r="J544" s="191"/>
      <c r="K544" s="191"/>
      <c r="L544" s="191"/>
      <c r="M544" s="191"/>
      <c r="N544" s="191"/>
      <c r="O544" s="191"/>
    </row>
    <row r="545">
      <c r="A545" s="196"/>
      <c r="B545" s="175"/>
      <c r="C545" s="196"/>
      <c r="D545" s="197"/>
      <c r="E545" s="197"/>
      <c r="F545" s="197"/>
      <c r="G545" s="155"/>
      <c r="H545" s="191"/>
      <c r="I545" s="191"/>
      <c r="J545" s="191"/>
      <c r="K545" s="191"/>
      <c r="L545" s="191"/>
      <c r="M545" s="191"/>
      <c r="N545" s="191"/>
      <c r="O545" s="191"/>
    </row>
    <row r="546">
      <c r="A546" s="196"/>
      <c r="B546" s="175"/>
      <c r="C546" s="196"/>
      <c r="D546" s="197"/>
      <c r="E546" s="197"/>
      <c r="F546" s="197"/>
      <c r="G546" s="155"/>
      <c r="H546" s="191"/>
      <c r="I546" s="191"/>
      <c r="J546" s="191"/>
      <c r="K546" s="191"/>
      <c r="L546" s="191"/>
      <c r="M546" s="191"/>
      <c r="N546" s="191"/>
      <c r="O546" s="191"/>
    </row>
    <row r="547">
      <c r="A547" s="196"/>
      <c r="B547" s="175"/>
      <c r="C547" s="196"/>
      <c r="D547" s="197"/>
      <c r="E547" s="197"/>
      <c r="F547" s="197"/>
      <c r="G547" s="155"/>
      <c r="H547" s="191"/>
      <c r="I547" s="191"/>
      <c r="J547" s="191"/>
      <c r="K547" s="191"/>
      <c r="L547" s="191"/>
      <c r="M547" s="191"/>
      <c r="N547" s="191"/>
      <c r="O547" s="191"/>
    </row>
    <row r="548">
      <c r="A548" s="196"/>
      <c r="B548" s="175"/>
      <c r="C548" s="196"/>
      <c r="D548" s="197"/>
      <c r="E548" s="197"/>
      <c r="F548" s="197"/>
      <c r="G548" s="155"/>
      <c r="H548" s="191"/>
      <c r="I548" s="191"/>
      <c r="J548" s="191"/>
      <c r="K548" s="191"/>
      <c r="L548" s="191"/>
      <c r="M548" s="191"/>
      <c r="N548" s="191"/>
      <c r="O548" s="191"/>
    </row>
    <row r="549">
      <c r="A549" s="196"/>
      <c r="B549" s="175"/>
      <c r="C549" s="196"/>
      <c r="D549" s="197"/>
      <c r="E549" s="197"/>
      <c r="F549" s="197"/>
      <c r="G549" s="155"/>
      <c r="H549" s="191"/>
      <c r="I549" s="191"/>
      <c r="J549" s="191"/>
      <c r="K549" s="191"/>
      <c r="L549" s="191"/>
      <c r="M549" s="191"/>
      <c r="N549" s="191"/>
      <c r="O549" s="191"/>
    </row>
    <row r="550">
      <c r="A550" s="196"/>
      <c r="B550" s="175"/>
      <c r="C550" s="196"/>
      <c r="D550" s="197"/>
      <c r="E550" s="197"/>
      <c r="F550" s="197"/>
      <c r="G550" s="155"/>
      <c r="H550" s="191"/>
      <c r="I550" s="191"/>
      <c r="J550" s="191"/>
      <c r="K550" s="191"/>
      <c r="L550" s="191"/>
      <c r="M550" s="191"/>
      <c r="N550" s="191"/>
      <c r="O550" s="191"/>
    </row>
    <row r="551">
      <c r="A551" s="196"/>
      <c r="B551" s="175"/>
      <c r="C551" s="196"/>
      <c r="D551" s="197"/>
      <c r="E551" s="197"/>
      <c r="F551" s="197"/>
      <c r="G551" s="155"/>
      <c r="H551" s="191"/>
      <c r="I551" s="191"/>
      <c r="J551" s="191"/>
      <c r="K551" s="191"/>
      <c r="L551" s="191"/>
      <c r="M551" s="191"/>
      <c r="N551" s="191"/>
      <c r="O551" s="191"/>
    </row>
    <row r="552">
      <c r="A552" s="196"/>
      <c r="B552" s="175"/>
      <c r="C552" s="196"/>
      <c r="D552" s="197"/>
      <c r="E552" s="197"/>
      <c r="F552" s="197"/>
      <c r="G552" s="155"/>
      <c r="H552" s="191"/>
      <c r="I552" s="191"/>
      <c r="J552" s="191"/>
      <c r="K552" s="191"/>
      <c r="L552" s="191"/>
      <c r="M552" s="191"/>
      <c r="N552" s="191"/>
      <c r="O552" s="191"/>
    </row>
    <row r="553">
      <c r="A553" s="196"/>
      <c r="B553" s="175"/>
      <c r="C553" s="196"/>
      <c r="D553" s="197"/>
      <c r="E553" s="197"/>
      <c r="F553" s="197"/>
      <c r="G553" s="155"/>
      <c r="H553" s="191"/>
      <c r="I553" s="191"/>
      <c r="J553" s="191"/>
      <c r="K553" s="191"/>
      <c r="L553" s="191"/>
      <c r="M553" s="191"/>
      <c r="N553" s="191"/>
      <c r="O553" s="191"/>
    </row>
    <row r="554">
      <c r="A554" s="196"/>
      <c r="B554" s="175"/>
      <c r="C554" s="196"/>
      <c r="D554" s="197"/>
      <c r="E554" s="197"/>
      <c r="F554" s="197"/>
      <c r="G554" s="155"/>
      <c r="H554" s="191"/>
      <c r="I554" s="191"/>
      <c r="J554" s="191"/>
      <c r="K554" s="191"/>
      <c r="L554" s="191"/>
      <c r="M554" s="191"/>
      <c r="N554" s="191"/>
      <c r="O554" s="191"/>
    </row>
    <row r="555">
      <c r="A555" s="196"/>
      <c r="B555" s="175"/>
      <c r="C555" s="196"/>
      <c r="D555" s="197"/>
      <c r="E555" s="197"/>
      <c r="F555" s="197"/>
      <c r="G555" s="155"/>
      <c r="H555" s="191"/>
      <c r="I555" s="191"/>
      <c r="J555" s="191"/>
      <c r="K555" s="191"/>
      <c r="L555" s="191"/>
      <c r="M555" s="191"/>
      <c r="N555" s="191"/>
      <c r="O555" s="191"/>
    </row>
    <row r="556">
      <c r="A556" s="196"/>
      <c r="B556" s="175"/>
      <c r="C556" s="196"/>
      <c r="D556" s="197"/>
      <c r="E556" s="197"/>
      <c r="F556" s="197"/>
      <c r="G556" s="155"/>
      <c r="H556" s="191"/>
      <c r="I556" s="191"/>
      <c r="J556" s="191"/>
      <c r="K556" s="191"/>
      <c r="L556" s="191"/>
      <c r="M556" s="191"/>
      <c r="N556" s="191"/>
      <c r="O556" s="191"/>
    </row>
    <row r="557">
      <c r="A557" s="196"/>
      <c r="B557" s="175"/>
      <c r="C557" s="196"/>
      <c r="D557" s="197"/>
      <c r="E557" s="197"/>
      <c r="F557" s="197"/>
      <c r="G557" s="155"/>
      <c r="H557" s="191"/>
      <c r="I557" s="191"/>
      <c r="J557" s="191"/>
      <c r="K557" s="191"/>
      <c r="L557" s="191"/>
      <c r="M557" s="191"/>
      <c r="N557" s="191"/>
      <c r="O557" s="191"/>
    </row>
    <row r="558">
      <c r="A558" s="196"/>
      <c r="B558" s="175"/>
      <c r="C558" s="196"/>
      <c r="D558" s="197"/>
      <c r="E558" s="197"/>
      <c r="F558" s="197"/>
      <c r="G558" s="155"/>
      <c r="H558" s="191"/>
      <c r="I558" s="191"/>
      <c r="J558" s="191"/>
      <c r="K558" s="191"/>
      <c r="L558" s="191"/>
      <c r="M558" s="191"/>
      <c r="N558" s="191"/>
      <c r="O558" s="191"/>
    </row>
    <row r="559">
      <c r="A559" s="196"/>
      <c r="B559" s="175"/>
      <c r="C559" s="196"/>
      <c r="D559" s="197"/>
      <c r="E559" s="197"/>
      <c r="F559" s="197"/>
      <c r="G559" s="155"/>
      <c r="H559" s="191"/>
      <c r="I559" s="191"/>
      <c r="J559" s="191"/>
      <c r="K559" s="191"/>
      <c r="L559" s="191"/>
      <c r="M559" s="191"/>
      <c r="N559" s="191"/>
      <c r="O559" s="191"/>
    </row>
    <row r="560">
      <c r="A560" s="196"/>
      <c r="B560" s="175"/>
      <c r="C560" s="196"/>
      <c r="D560" s="197"/>
      <c r="E560" s="197"/>
      <c r="F560" s="197"/>
      <c r="G560" s="155"/>
      <c r="H560" s="191"/>
      <c r="I560" s="191"/>
      <c r="J560" s="191"/>
      <c r="K560" s="191"/>
      <c r="L560" s="191"/>
      <c r="M560" s="191"/>
      <c r="N560" s="191"/>
      <c r="O560" s="191"/>
    </row>
    <row r="561">
      <c r="A561" s="196"/>
      <c r="B561" s="175"/>
      <c r="C561" s="196"/>
      <c r="D561" s="197"/>
      <c r="E561" s="197"/>
      <c r="F561" s="197"/>
      <c r="G561" s="155"/>
      <c r="H561" s="191"/>
      <c r="I561" s="191"/>
      <c r="J561" s="191"/>
      <c r="K561" s="191"/>
      <c r="L561" s="191"/>
      <c r="M561" s="191"/>
      <c r="N561" s="191"/>
      <c r="O561" s="191"/>
    </row>
    <row r="562">
      <c r="A562" s="196"/>
      <c r="B562" s="175"/>
      <c r="C562" s="196"/>
      <c r="D562" s="197"/>
      <c r="E562" s="197"/>
      <c r="F562" s="197"/>
      <c r="G562" s="155"/>
      <c r="H562" s="191"/>
      <c r="I562" s="191"/>
      <c r="J562" s="191"/>
      <c r="K562" s="191"/>
      <c r="L562" s="191"/>
      <c r="M562" s="191"/>
      <c r="N562" s="191"/>
      <c r="O562" s="191"/>
    </row>
    <row r="563">
      <c r="A563" s="196"/>
      <c r="B563" s="175"/>
      <c r="C563" s="196"/>
      <c r="D563" s="197"/>
      <c r="E563" s="197"/>
      <c r="F563" s="197"/>
      <c r="G563" s="155"/>
      <c r="H563" s="191"/>
      <c r="I563" s="191"/>
      <c r="J563" s="191"/>
      <c r="K563" s="191"/>
      <c r="L563" s="191"/>
      <c r="M563" s="191"/>
      <c r="N563" s="191"/>
      <c r="O563" s="191"/>
    </row>
    <row r="564">
      <c r="A564" s="196"/>
      <c r="B564" s="175"/>
      <c r="C564" s="196"/>
      <c r="D564" s="197"/>
      <c r="E564" s="197"/>
      <c r="F564" s="197"/>
      <c r="G564" s="155"/>
      <c r="H564" s="191"/>
      <c r="I564" s="191"/>
      <c r="J564" s="191"/>
      <c r="K564" s="191"/>
      <c r="L564" s="191"/>
      <c r="M564" s="191"/>
      <c r="N564" s="191"/>
      <c r="O564" s="191"/>
    </row>
    <row r="565">
      <c r="A565" s="196"/>
      <c r="B565" s="175"/>
      <c r="C565" s="196"/>
      <c r="D565" s="197"/>
      <c r="E565" s="197"/>
      <c r="F565" s="197"/>
      <c r="G565" s="155"/>
      <c r="H565" s="191"/>
      <c r="I565" s="191"/>
      <c r="J565" s="191"/>
      <c r="K565" s="191"/>
      <c r="L565" s="191"/>
      <c r="M565" s="191"/>
      <c r="N565" s="191"/>
      <c r="O565" s="191"/>
    </row>
    <row r="566">
      <c r="A566" s="196"/>
      <c r="B566" s="175"/>
      <c r="C566" s="196"/>
      <c r="D566" s="197"/>
      <c r="E566" s="197"/>
      <c r="F566" s="197"/>
      <c r="G566" s="155"/>
      <c r="H566" s="191"/>
      <c r="I566" s="191"/>
      <c r="J566" s="191"/>
      <c r="K566" s="191"/>
      <c r="L566" s="191"/>
      <c r="M566" s="191"/>
      <c r="N566" s="191"/>
      <c r="O566" s="191"/>
    </row>
    <row r="567">
      <c r="A567" s="196"/>
      <c r="B567" s="175"/>
      <c r="C567" s="196"/>
      <c r="D567" s="197"/>
      <c r="E567" s="197"/>
      <c r="F567" s="197"/>
      <c r="G567" s="155"/>
      <c r="H567" s="191"/>
      <c r="I567" s="191"/>
      <c r="J567" s="191"/>
      <c r="K567" s="191"/>
      <c r="L567" s="191"/>
      <c r="M567" s="191"/>
      <c r="N567" s="191"/>
      <c r="O567" s="191"/>
    </row>
    <row r="568">
      <c r="A568" s="196"/>
      <c r="B568" s="175"/>
      <c r="C568" s="196"/>
      <c r="D568" s="197"/>
      <c r="E568" s="197"/>
      <c r="F568" s="197"/>
      <c r="G568" s="155"/>
      <c r="H568" s="191"/>
      <c r="I568" s="191"/>
      <c r="J568" s="191"/>
      <c r="K568" s="191"/>
      <c r="L568" s="191"/>
      <c r="M568" s="191"/>
      <c r="N568" s="191"/>
      <c r="O568" s="191"/>
    </row>
    <row r="569">
      <c r="A569" s="196"/>
      <c r="B569" s="175"/>
      <c r="C569" s="196"/>
      <c r="D569" s="197"/>
      <c r="E569" s="197"/>
      <c r="F569" s="197"/>
      <c r="G569" s="155"/>
      <c r="H569" s="191"/>
      <c r="I569" s="191"/>
      <c r="J569" s="191"/>
      <c r="K569" s="191"/>
      <c r="L569" s="191"/>
      <c r="M569" s="191"/>
      <c r="N569" s="191"/>
      <c r="O569" s="191"/>
    </row>
    <row r="570">
      <c r="A570" s="196"/>
      <c r="B570" s="175"/>
      <c r="C570" s="196"/>
      <c r="D570" s="197"/>
      <c r="E570" s="197"/>
      <c r="F570" s="197"/>
      <c r="G570" s="155"/>
      <c r="H570" s="191"/>
      <c r="I570" s="191"/>
      <c r="J570" s="191"/>
      <c r="K570" s="191"/>
      <c r="L570" s="191"/>
      <c r="M570" s="191"/>
      <c r="N570" s="191"/>
      <c r="O570" s="191"/>
    </row>
    <row r="571">
      <c r="A571" s="196"/>
      <c r="B571" s="175"/>
      <c r="C571" s="196"/>
      <c r="D571" s="197"/>
      <c r="E571" s="197"/>
      <c r="F571" s="197"/>
      <c r="G571" s="155"/>
      <c r="H571" s="191"/>
      <c r="I571" s="191"/>
      <c r="J571" s="191"/>
      <c r="K571" s="191"/>
      <c r="L571" s="191"/>
      <c r="M571" s="191"/>
      <c r="N571" s="191"/>
      <c r="O571" s="191"/>
    </row>
    <row r="572">
      <c r="A572" s="196"/>
      <c r="B572" s="175"/>
      <c r="C572" s="196"/>
      <c r="D572" s="197"/>
      <c r="E572" s="197"/>
      <c r="F572" s="197"/>
      <c r="G572" s="155"/>
      <c r="H572" s="191"/>
      <c r="I572" s="191"/>
      <c r="J572" s="191"/>
      <c r="K572" s="191"/>
      <c r="L572" s="191"/>
      <c r="M572" s="191"/>
      <c r="N572" s="191"/>
      <c r="O572" s="191"/>
    </row>
    <row r="573">
      <c r="A573" s="196"/>
      <c r="B573" s="175"/>
      <c r="C573" s="196"/>
      <c r="D573" s="197"/>
      <c r="E573" s="197"/>
      <c r="F573" s="197"/>
      <c r="G573" s="155"/>
      <c r="H573" s="191"/>
      <c r="I573" s="191"/>
      <c r="J573" s="191"/>
      <c r="K573" s="191"/>
      <c r="L573" s="191"/>
      <c r="M573" s="191"/>
      <c r="N573" s="191"/>
      <c r="O573" s="191"/>
    </row>
    <row r="574">
      <c r="A574" s="196"/>
      <c r="B574" s="175"/>
      <c r="C574" s="196"/>
      <c r="D574" s="197"/>
      <c r="E574" s="197"/>
      <c r="F574" s="197"/>
      <c r="G574" s="155"/>
      <c r="H574" s="191"/>
      <c r="I574" s="191"/>
      <c r="J574" s="191"/>
      <c r="K574" s="191"/>
      <c r="L574" s="191"/>
      <c r="M574" s="191"/>
      <c r="N574" s="191"/>
      <c r="O574" s="191"/>
    </row>
    <row r="575">
      <c r="A575" s="196"/>
      <c r="B575" s="175"/>
      <c r="C575" s="196"/>
      <c r="D575" s="197"/>
      <c r="E575" s="197"/>
      <c r="F575" s="197"/>
      <c r="G575" s="155"/>
      <c r="H575" s="191"/>
      <c r="I575" s="191"/>
      <c r="J575" s="191"/>
      <c r="K575" s="191"/>
      <c r="L575" s="191"/>
      <c r="M575" s="191"/>
      <c r="N575" s="191"/>
      <c r="O575" s="191"/>
    </row>
    <row r="576">
      <c r="A576" s="196"/>
      <c r="B576" s="175"/>
      <c r="C576" s="196"/>
      <c r="D576" s="197"/>
      <c r="E576" s="197"/>
      <c r="F576" s="197"/>
      <c r="G576" s="155"/>
      <c r="H576" s="191"/>
      <c r="I576" s="191"/>
      <c r="J576" s="191"/>
      <c r="K576" s="191"/>
      <c r="L576" s="191"/>
      <c r="M576" s="191"/>
      <c r="N576" s="191"/>
      <c r="O576" s="191"/>
    </row>
    <row r="577">
      <c r="A577" s="196"/>
      <c r="B577" s="175"/>
      <c r="C577" s="196"/>
      <c r="D577" s="197"/>
      <c r="E577" s="197"/>
      <c r="F577" s="197"/>
      <c r="G577" s="155"/>
      <c r="H577" s="191"/>
      <c r="I577" s="191"/>
      <c r="J577" s="191"/>
      <c r="K577" s="191"/>
      <c r="L577" s="191"/>
      <c r="M577" s="191"/>
      <c r="N577" s="191"/>
      <c r="O577" s="191"/>
    </row>
    <row r="578">
      <c r="A578" s="196"/>
      <c r="B578" s="175"/>
      <c r="C578" s="196"/>
      <c r="D578" s="197"/>
      <c r="E578" s="197"/>
      <c r="F578" s="197"/>
      <c r="G578" s="155"/>
      <c r="H578" s="191"/>
      <c r="I578" s="191"/>
      <c r="J578" s="191"/>
      <c r="K578" s="191"/>
      <c r="L578" s="191"/>
      <c r="M578" s="191"/>
      <c r="N578" s="191"/>
      <c r="O578" s="191"/>
    </row>
    <row r="579">
      <c r="A579" s="196"/>
      <c r="B579" s="175"/>
      <c r="C579" s="196"/>
      <c r="D579" s="197"/>
      <c r="E579" s="197"/>
      <c r="F579" s="197"/>
      <c r="G579" s="155"/>
      <c r="H579" s="191"/>
      <c r="I579" s="191"/>
      <c r="J579" s="191"/>
      <c r="K579" s="191"/>
      <c r="L579" s="191"/>
      <c r="M579" s="191"/>
      <c r="N579" s="191"/>
      <c r="O579" s="191"/>
    </row>
    <row r="580">
      <c r="A580" s="196"/>
      <c r="B580" s="175"/>
      <c r="C580" s="196"/>
      <c r="D580" s="197"/>
      <c r="E580" s="197"/>
      <c r="F580" s="197"/>
      <c r="G580" s="155"/>
      <c r="H580" s="191"/>
      <c r="I580" s="191"/>
      <c r="J580" s="191"/>
      <c r="K580" s="191"/>
      <c r="L580" s="191"/>
      <c r="M580" s="191"/>
      <c r="N580" s="191"/>
      <c r="O580" s="191"/>
    </row>
    <row r="581">
      <c r="A581" s="196"/>
      <c r="B581" s="175"/>
      <c r="C581" s="196"/>
      <c r="D581" s="197"/>
      <c r="E581" s="197"/>
      <c r="F581" s="197"/>
      <c r="G581" s="155"/>
      <c r="H581" s="191"/>
      <c r="I581" s="191"/>
      <c r="J581" s="191"/>
      <c r="K581" s="191"/>
      <c r="L581" s="191"/>
      <c r="M581" s="191"/>
      <c r="N581" s="191"/>
      <c r="O581" s="191"/>
    </row>
    <row r="582">
      <c r="A582" s="196"/>
      <c r="B582" s="175"/>
      <c r="C582" s="196"/>
      <c r="D582" s="197"/>
      <c r="E582" s="197"/>
      <c r="F582" s="197"/>
      <c r="G582" s="155"/>
      <c r="H582" s="191"/>
      <c r="I582" s="191"/>
      <c r="J582" s="191"/>
      <c r="K582" s="191"/>
      <c r="L582" s="191"/>
      <c r="M582" s="191"/>
      <c r="N582" s="191"/>
      <c r="O582" s="191"/>
    </row>
    <row r="583">
      <c r="A583" s="196"/>
      <c r="B583" s="175"/>
      <c r="C583" s="196"/>
      <c r="D583" s="197"/>
      <c r="E583" s="197"/>
      <c r="F583" s="197"/>
      <c r="G583" s="155"/>
      <c r="H583" s="191"/>
      <c r="I583" s="191"/>
      <c r="J583" s="191"/>
      <c r="K583" s="191"/>
      <c r="L583" s="191"/>
      <c r="M583" s="191"/>
      <c r="N583" s="191"/>
      <c r="O583" s="191"/>
    </row>
    <row r="584">
      <c r="A584" s="196"/>
      <c r="B584" s="175"/>
      <c r="C584" s="196"/>
      <c r="D584" s="197"/>
      <c r="E584" s="197"/>
      <c r="F584" s="197"/>
      <c r="G584" s="155"/>
      <c r="H584" s="191"/>
      <c r="I584" s="191"/>
      <c r="J584" s="191"/>
      <c r="K584" s="191"/>
      <c r="L584" s="191"/>
      <c r="M584" s="191"/>
      <c r="N584" s="191"/>
      <c r="O584" s="191"/>
    </row>
    <row r="585">
      <c r="A585" s="196"/>
      <c r="B585" s="175"/>
      <c r="C585" s="196"/>
      <c r="D585" s="197"/>
      <c r="E585" s="197"/>
      <c r="F585" s="197"/>
      <c r="G585" s="155"/>
      <c r="H585" s="191"/>
      <c r="I585" s="191"/>
      <c r="J585" s="191"/>
      <c r="K585" s="191"/>
      <c r="L585" s="191"/>
      <c r="M585" s="191"/>
      <c r="N585" s="191"/>
      <c r="O585" s="191"/>
    </row>
    <row r="586">
      <c r="A586" s="196"/>
      <c r="B586" s="175"/>
      <c r="C586" s="196"/>
      <c r="D586" s="197"/>
      <c r="E586" s="197"/>
      <c r="F586" s="197"/>
      <c r="G586" s="155"/>
      <c r="H586" s="191"/>
      <c r="I586" s="191"/>
      <c r="J586" s="191"/>
      <c r="K586" s="191"/>
      <c r="L586" s="191"/>
      <c r="M586" s="191"/>
      <c r="N586" s="191"/>
      <c r="O586" s="191"/>
    </row>
    <row r="587">
      <c r="A587" s="196"/>
      <c r="B587" s="175"/>
      <c r="C587" s="196"/>
      <c r="D587" s="197"/>
      <c r="E587" s="197"/>
      <c r="F587" s="197"/>
      <c r="G587" s="155"/>
      <c r="H587" s="191"/>
      <c r="I587" s="191"/>
      <c r="J587" s="191"/>
      <c r="K587" s="191"/>
      <c r="L587" s="191"/>
      <c r="M587" s="191"/>
      <c r="N587" s="191"/>
      <c r="O587" s="191"/>
    </row>
    <row r="588">
      <c r="A588" s="196"/>
      <c r="B588" s="175"/>
      <c r="C588" s="196"/>
      <c r="D588" s="197"/>
      <c r="E588" s="197"/>
      <c r="F588" s="197"/>
      <c r="G588" s="155"/>
      <c r="H588" s="191"/>
      <c r="I588" s="191"/>
      <c r="J588" s="191"/>
      <c r="K588" s="191"/>
      <c r="L588" s="191"/>
      <c r="M588" s="191"/>
      <c r="N588" s="191"/>
      <c r="O588" s="191"/>
    </row>
    <row r="589">
      <c r="A589" s="196"/>
      <c r="B589" s="175"/>
      <c r="C589" s="196"/>
      <c r="D589" s="197"/>
      <c r="E589" s="197"/>
      <c r="F589" s="197"/>
      <c r="G589" s="155"/>
      <c r="H589" s="191"/>
      <c r="I589" s="191"/>
      <c r="J589" s="191"/>
      <c r="K589" s="191"/>
      <c r="L589" s="191"/>
      <c r="M589" s="191"/>
      <c r="N589" s="191"/>
      <c r="O589" s="191"/>
    </row>
    <row r="590">
      <c r="A590" s="196"/>
      <c r="B590" s="175"/>
      <c r="C590" s="196"/>
      <c r="D590" s="197"/>
      <c r="E590" s="197"/>
      <c r="F590" s="197"/>
      <c r="G590" s="155"/>
      <c r="H590" s="191"/>
      <c r="I590" s="191"/>
      <c r="J590" s="191"/>
      <c r="K590" s="191"/>
      <c r="L590" s="191"/>
      <c r="M590" s="191"/>
      <c r="N590" s="191"/>
      <c r="O590" s="191"/>
    </row>
    <row r="591">
      <c r="A591" s="196"/>
      <c r="B591" s="175"/>
      <c r="C591" s="196"/>
      <c r="D591" s="197"/>
      <c r="E591" s="197"/>
      <c r="F591" s="197"/>
      <c r="G591" s="155"/>
      <c r="H591" s="191"/>
      <c r="I591" s="191"/>
      <c r="J591" s="191"/>
      <c r="K591" s="191"/>
      <c r="L591" s="191"/>
      <c r="M591" s="191"/>
      <c r="N591" s="191"/>
      <c r="O591" s="191"/>
    </row>
    <row r="592">
      <c r="A592" s="196"/>
      <c r="B592" s="175"/>
      <c r="C592" s="196"/>
      <c r="D592" s="197"/>
      <c r="E592" s="197"/>
      <c r="F592" s="197"/>
      <c r="G592" s="155"/>
      <c r="H592" s="191"/>
      <c r="I592" s="191"/>
      <c r="J592" s="191"/>
      <c r="K592" s="191"/>
      <c r="L592" s="191"/>
      <c r="M592" s="191"/>
      <c r="N592" s="191"/>
      <c r="O592" s="191"/>
    </row>
    <row r="593">
      <c r="A593" s="196"/>
      <c r="B593" s="175"/>
      <c r="C593" s="196"/>
      <c r="D593" s="197"/>
      <c r="E593" s="197"/>
      <c r="F593" s="197"/>
      <c r="G593" s="155"/>
      <c r="H593" s="191"/>
      <c r="I593" s="191"/>
      <c r="J593" s="191"/>
      <c r="K593" s="191"/>
      <c r="L593" s="191"/>
      <c r="M593" s="191"/>
      <c r="N593" s="191"/>
      <c r="O593" s="191"/>
    </row>
    <row r="594">
      <c r="A594" s="196"/>
      <c r="B594" s="175"/>
      <c r="C594" s="196"/>
      <c r="D594" s="197"/>
      <c r="E594" s="197"/>
      <c r="F594" s="197"/>
      <c r="G594" s="155"/>
      <c r="H594" s="191"/>
      <c r="I594" s="191"/>
      <c r="J594" s="191"/>
      <c r="K594" s="191"/>
      <c r="L594" s="191"/>
      <c r="M594" s="191"/>
      <c r="N594" s="191"/>
      <c r="O594" s="191"/>
    </row>
    <row r="595">
      <c r="A595" s="196"/>
      <c r="B595" s="175"/>
      <c r="C595" s="196"/>
      <c r="D595" s="197"/>
      <c r="E595" s="197"/>
      <c r="F595" s="197"/>
      <c r="G595" s="155"/>
      <c r="H595" s="191"/>
      <c r="I595" s="191"/>
      <c r="J595" s="191"/>
      <c r="K595" s="191"/>
      <c r="L595" s="191"/>
      <c r="M595" s="191"/>
      <c r="N595" s="191"/>
      <c r="O595" s="191"/>
    </row>
    <row r="596">
      <c r="A596" s="196"/>
      <c r="B596" s="175"/>
      <c r="C596" s="196"/>
      <c r="D596" s="197"/>
      <c r="E596" s="197"/>
      <c r="F596" s="197"/>
      <c r="G596" s="155"/>
      <c r="H596" s="191"/>
      <c r="I596" s="191"/>
      <c r="J596" s="191"/>
      <c r="K596" s="191"/>
      <c r="L596" s="191"/>
      <c r="M596" s="191"/>
      <c r="N596" s="191"/>
      <c r="O596" s="191"/>
    </row>
    <row r="597">
      <c r="A597" s="196"/>
      <c r="B597" s="175"/>
      <c r="C597" s="196"/>
      <c r="D597" s="197"/>
      <c r="E597" s="197"/>
      <c r="F597" s="197"/>
      <c r="G597" s="155"/>
      <c r="H597" s="191"/>
      <c r="I597" s="191"/>
      <c r="J597" s="191"/>
      <c r="K597" s="191"/>
      <c r="L597" s="191"/>
      <c r="M597" s="191"/>
      <c r="N597" s="191"/>
      <c r="O597" s="191"/>
    </row>
    <row r="598">
      <c r="A598" s="196"/>
      <c r="B598" s="175"/>
      <c r="C598" s="196"/>
      <c r="D598" s="197"/>
      <c r="E598" s="197"/>
      <c r="F598" s="197"/>
      <c r="G598" s="155"/>
      <c r="H598" s="191"/>
      <c r="I598" s="191"/>
      <c r="J598" s="191"/>
      <c r="K598" s="191"/>
      <c r="L598" s="191"/>
      <c r="M598" s="191"/>
      <c r="N598" s="191"/>
      <c r="O598" s="191"/>
    </row>
    <row r="599">
      <c r="A599" s="196"/>
      <c r="B599" s="175"/>
      <c r="C599" s="196"/>
      <c r="D599" s="197"/>
      <c r="E599" s="197"/>
      <c r="F599" s="197"/>
      <c r="G599" s="155"/>
      <c r="H599" s="191"/>
      <c r="I599" s="191"/>
      <c r="J599" s="191"/>
      <c r="K599" s="191"/>
      <c r="L599" s="191"/>
      <c r="M599" s="191"/>
      <c r="N599" s="191"/>
      <c r="O599" s="191"/>
    </row>
    <row r="600">
      <c r="A600" s="196"/>
      <c r="B600" s="175"/>
      <c r="C600" s="196"/>
      <c r="D600" s="197"/>
      <c r="E600" s="197"/>
      <c r="F600" s="197"/>
      <c r="G600" s="155"/>
      <c r="H600" s="191"/>
      <c r="I600" s="191"/>
      <c r="J600" s="191"/>
      <c r="K600" s="191"/>
      <c r="L600" s="191"/>
      <c r="M600" s="191"/>
      <c r="N600" s="191"/>
      <c r="O600" s="191"/>
    </row>
    <row r="601">
      <c r="A601" s="196"/>
      <c r="B601" s="175"/>
      <c r="C601" s="196"/>
      <c r="D601" s="197"/>
      <c r="E601" s="197"/>
      <c r="F601" s="197"/>
      <c r="G601" s="155"/>
      <c r="H601" s="191"/>
      <c r="I601" s="191"/>
      <c r="J601" s="191"/>
      <c r="K601" s="191"/>
      <c r="L601" s="191"/>
      <c r="M601" s="191"/>
      <c r="N601" s="191"/>
      <c r="O601" s="191"/>
    </row>
    <row r="602">
      <c r="A602" s="196"/>
      <c r="B602" s="175"/>
      <c r="C602" s="196"/>
      <c r="D602" s="197"/>
      <c r="E602" s="197"/>
      <c r="F602" s="197"/>
      <c r="G602" s="155"/>
      <c r="H602" s="191"/>
      <c r="I602" s="191"/>
      <c r="J602" s="191"/>
      <c r="K602" s="191"/>
      <c r="L602" s="191"/>
      <c r="M602" s="191"/>
      <c r="N602" s="191"/>
      <c r="O602" s="191"/>
    </row>
    <row r="603">
      <c r="A603" s="196"/>
      <c r="B603" s="175"/>
      <c r="C603" s="196"/>
      <c r="D603" s="197"/>
      <c r="E603" s="197"/>
      <c r="F603" s="197"/>
      <c r="G603" s="155"/>
      <c r="H603" s="191"/>
      <c r="I603" s="191"/>
      <c r="J603" s="191"/>
      <c r="K603" s="191"/>
      <c r="L603" s="191"/>
      <c r="M603" s="191"/>
      <c r="N603" s="191"/>
      <c r="O603" s="191"/>
    </row>
    <row r="604">
      <c r="A604" s="196"/>
      <c r="B604" s="175"/>
      <c r="C604" s="196"/>
      <c r="D604" s="197"/>
      <c r="E604" s="197"/>
      <c r="F604" s="197"/>
      <c r="G604" s="155"/>
      <c r="H604" s="191"/>
      <c r="I604" s="191"/>
      <c r="J604" s="191"/>
      <c r="K604" s="191"/>
      <c r="L604" s="191"/>
      <c r="M604" s="191"/>
      <c r="N604" s="191"/>
      <c r="O604" s="191"/>
    </row>
    <row r="605">
      <c r="A605" s="196"/>
      <c r="B605" s="175"/>
      <c r="C605" s="196"/>
      <c r="D605" s="197"/>
      <c r="E605" s="197"/>
      <c r="F605" s="197"/>
      <c r="G605" s="155"/>
      <c r="H605" s="191"/>
      <c r="I605" s="191"/>
      <c r="J605" s="191"/>
      <c r="K605" s="191"/>
      <c r="L605" s="191"/>
      <c r="M605" s="191"/>
      <c r="N605" s="191"/>
      <c r="O605" s="191"/>
    </row>
    <row r="606">
      <c r="A606" s="196"/>
      <c r="B606" s="175"/>
      <c r="C606" s="196"/>
      <c r="D606" s="197"/>
      <c r="E606" s="197"/>
      <c r="F606" s="197"/>
      <c r="G606" s="155"/>
      <c r="H606" s="191"/>
      <c r="I606" s="191"/>
      <c r="J606" s="191"/>
      <c r="K606" s="191"/>
      <c r="L606" s="191"/>
      <c r="M606" s="191"/>
      <c r="N606" s="191"/>
      <c r="O606" s="191"/>
    </row>
    <row r="607">
      <c r="A607" s="196"/>
      <c r="B607" s="175"/>
      <c r="C607" s="196"/>
      <c r="D607" s="197"/>
      <c r="E607" s="197"/>
      <c r="F607" s="197"/>
      <c r="G607" s="155"/>
      <c r="H607" s="191"/>
      <c r="I607" s="191"/>
      <c r="J607" s="191"/>
      <c r="K607" s="191"/>
      <c r="L607" s="191"/>
      <c r="M607" s="191"/>
      <c r="N607" s="191"/>
      <c r="O607" s="191"/>
    </row>
    <row r="608">
      <c r="A608" s="196"/>
      <c r="B608" s="175"/>
      <c r="C608" s="196"/>
      <c r="D608" s="197"/>
      <c r="E608" s="197"/>
      <c r="F608" s="197"/>
      <c r="G608" s="155"/>
      <c r="H608" s="191"/>
      <c r="I608" s="191"/>
      <c r="J608" s="191"/>
      <c r="K608" s="191"/>
      <c r="L608" s="191"/>
      <c r="M608" s="191"/>
      <c r="N608" s="191"/>
      <c r="O608" s="191"/>
    </row>
    <row r="609">
      <c r="A609" s="196"/>
      <c r="B609" s="175"/>
      <c r="C609" s="196"/>
      <c r="D609" s="197"/>
      <c r="E609" s="197"/>
      <c r="F609" s="197"/>
      <c r="G609" s="155"/>
      <c r="H609" s="191"/>
      <c r="I609" s="191"/>
      <c r="J609" s="191"/>
      <c r="K609" s="191"/>
      <c r="L609" s="191"/>
      <c r="M609" s="191"/>
      <c r="N609" s="191"/>
      <c r="O609" s="191"/>
    </row>
    <row r="610">
      <c r="A610" s="196"/>
      <c r="B610" s="175"/>
      <c r="C610" s="196"/>
      <c r="D610" s="197"/>
      <c r="E610" s="197"/>
      <c r="F610" s="197"/>
      <c r="G610" s="155"/>
      <c r="H610" s="191"/>
      <c r="I610" s="191"/>
      <c r="J610" s="191"/>
      <c r="K610" s="191"/>
      <c r="L610" s="191"/>
      <c r="M610" s="191"/>
      <c r="N610" s="191"/>
      <c r="O610" s="191"/>
    </row>
    <row r="611">
      <c r="A611" s="196"/>
      <c r="B611" s="175"/>
      <c r="C611" s="196"/>
      <c r="D611" s="197"/>
      <c r="E611" s="197"/>
      <c r="F611" s="197"/>
      <c r="G611" s="155"/>
      <c r="H611" s="191"/>
      <c r="I611" s="191"/>
      <c r="J611" s="191"/>
      <c r="K611" s="191"/>
      <c r="L611" s="191"/>
      <c r="M611" s="191"/>
      <c r="N611" s="191"/>
      <c r="O611" s="191"/>
    </row>
    <row r="612">
      <c r="A612" s="196"/>
      <c r="B612" s="175"/>
      <c r="C612" s="196"/>
      <c r="D612" s="197"/>
      <c r="E612" s="197"/>
      <c r="F612" s="197"/>
      <c r="G612" s="155"/>
      <c r="H612" s="191"/>
      <c r="I612" s="191"/>
      <c r="J612" s="191"/>
      <c r="K612" s="191"/>
      <c r="L612" s="191"/>
      <c r="M612" s="191"/>
      <c r="N612" s="191"/>
      <c r="O612" s="191"/>
    </row>
    <row r="613">
      <c r="A613" s="196"/>
      <c r="B613" s="175"/>
      <c r="C613" s="196"/>
      <c r="D613" s="197"/>
      <c r="E613" s="197"/>
      <c r="F613" s="197"/>
      <c r="G613" s="155"/>
      <c r="H613" s="191"/>
      <c r="I613" s="191"/>
      <c r="J613" s="191"/>
      <c r="K613" s="191"/>
      <c r="L613" s="191"/>
      <c r="M613" s="191"/>
      <c r="N613" s="191"/>
      <c r="O613" s="191"/>
    </row>
    <row r="614">
      <c r="A614" s="196"/>
      <c r="B614" s="175"/>
      <c r="C614" s="196"/>
      <c r="D614" s="197"/>
      <c r="E614" s="197"/>
      <c r="F614" s="197"/>
      <c r="G614" s="155"/>
      <c r="H614" s="191"/>
      <c r="I614" s="191"/>
      <c r="J614" s="191"/>
      <c r="K614" s="191"/>
      <c r="L614" s="191"/>
      <c r="M614" s="191"/>
      <c r="N614" s="191"/>
      <c r="O614" s="191"/>
    </row>
    <row r="615">
      <c r="A615" s="196"/>
      <c r="B615" s="175"/>
      <c r="C615" s="196"/>
      <c r="D615" s="197"/>
      <c r="E615" s="197"/>
      <c r="F615" s="197"/>
      <c r="G615" s="155"/>
      <c r="H615" s="191"/>
      <c r="I615" s="191"/>
      <c r="J615" s="191"/>
      <c r="K615" s="191"/>
      <c r="L615" s="191"/>
      <c r="M615" s="191"/>
      <c r="N615" s="191"/>
      <c r="O615" s="191"/>
    </row>
    <row r="616">
      <c r="A616" s="196"/>
      <c r="B616" s="175"/>
      <c r="C616" s="196"/>
      <c r="D616" s="197"/>
      <c r="E616" s="197"/>
      <c r="F616" s="197"/>
      <c r="G616" s="155"/>
      <c r="H616" s="191"/>
      <c r="I616" s="191"/>
      <c r="J616" s="191"/>
      <c r="K616" s="191"/>
      <c r="L616" s="191"/>
      <c r="M616" s="191"/>
      <c r="N616" s="191"/>
      <c r="O616" s="191"/>
    </row>
    <row r="617">
      <c r="A617" s="196"/>
      <c r="B617" s="175"/>
      <c r="C617" s="196"/>
      <c r="D617" s="197"/>
      <c r="E617" s="197"/>
      <c r="F617" s="197"/>
      <c r="G617" s="155"/>
      <c r="H617" s="191"/>
      <c r="I617" s="191"/>
      <c r="J617" s="191"/>
      <c r="K617" s="191"/>
      <c r="L617" s="191"/>
      <c r="M617" s="191"/>
      <c r="N617" s="191"/>
      <c r="O617" s="191"/>
    </row>
    <row r="618">
      <c r="A618" s="196"/>
      <c r="B618" s="175"/>
      <c r="C618" s="196"/>
      <c r="D618" s="197"/>
      <c r="E618" s="197"/>
      <c r="F618" s="197"/>
      <c r="G618" s="155"/>
      <c r="H618" s="191"/>
      <c r="I618" s="191"/>
      <c r="J618" s="191"/>
      <c r="K618" s="191"/>
      <c r="L618" s="191"/>
      <c r="M618" s="191"/>
      <c r="N618" s="191"/>
      <c r="O618" s="191"/>
    </row>
    <row r="619">
      <c r="A619" s="196"/>
      <c r="B619" s="175"/>
      <c r="C619" s="196"/>
      <c r="D619" s="197"/>
      <c r="E619" s="197"/>
      <c r="F619" s="197"/>
      <c r="G619" s="155"/>
      <c r="H619" s="191"/>
      <c r="I619" s="191"/>
      <c r="J619" s="191"/>
      <c r="K619" s="191"/>
      <c r="L619" s="191"/>
      <c r="M619" s="191"/>
      <c r="N619" s="191"/>
      <c r="O619" s="191"/>
    </row>
    <row r="620">
      <c r="A620" s="196"/>
      <c r="B620" s="175"/>
      <c r="C620" s="196"/>
      <c r="D620" s="197"/>
      <c r="E620" s="197"/>
      <c r="F620" s="197"/>
      <c r="G620" s="155"/>
      <c r="H620" s="191"/>
      <c r="I620" s="191"/>
      <c r="J620" s="191"/>
      <c r="K620" s="191"/>
      <c r="L620" s="191"/>
      <c r="M620" s="191"/>
      <c r="N620" s="191"/>
      <c r="O620" s="191"/>
    </row>
    <row r="621">
      <c r="A621" s="196"/>
      <c r="B621" s="175"/>
      <c r="C621" s="196"/>
      <c r="D621" s="197"/>
      <c r="E621" s="197"/>
      <c r="F621" s="197"/>
      <c r="G621" s="155"/>
      <c r="H621" s="191"/>
      <c r="I621" s="191"/>
      <c r="J621" s="191"/>
      <c r="K621" s="191"/>
      <c r="L621" s="191"/>
      <c r="M621" s="191"/>
      <c r="N621" s="191"/>
      <c r="O621" s="191"/>
    </row>
    <row r="622">
      <c r="A622" s="196"/>
      <c r="B622" s="175"/>
      <c r="C622" s="196"/>
      <c r="D622" s="197"/>
      <c r="E622" s="197"/>
      <c r="F622" s="197"/>
      <c r="G622" s="155"/>
      <c r="H622" s="191"/>
      <c r="I622" s="191"/>
      <c r="J622" s="191"/>
      <c r="K622" s="191"/>
      <c r="L622" s="191"/>
      <c r="M622" s="191"/>
      <c r="N622" s="191"/>
      <c r="O622" s="191"/>
    </row>
    <row r="623">
      <c r="A623" s="196"/>
      <c r="B623" s="175"/>
      <c r="C623" s="196"/>
      <c r="D623" s="197"/>
      <c r="E623" s="197"/>
      <c r="F623" s="197"/>
      <c r="G623" s="155"/>
      <c r="H623" s="191"/>
      <c r="I623" s="191"/>
      <c r="J623" s="191"/>
      <c r="K623" s="191"/>
      <c r="L623" s="191"/>
      <c r="M623" s="191"/>
      <c r="N623" s="191"/>
      <c r="O623" s="191"/>
    </row>
    <row r="624">
      <c r="A624" s="196"/>
      <c r="B624" s="175"/>
      <c r="C624" s="196"/>
      <c r="D624" s="197"/>
      <c r="E624" s="197"/>
      <c r="F624" s="197"/>
      <c r="G624" s="155"/>
      <c r="H624" s="191"/>
      <c r="I624" s="191"/>
      <c r="J624" s="191"/>
      <c r="K624" s="191"/>
      <c r="L624" s="191"/>
      <c r="M624" s="191"/>
      <c r="N624" s="191"/>
      <c r="O624" s="191"/>
    </row>
    <row r="625">
      <c r="A625" s="196"/>
      <c r="B625" s="175"/>
      <c r="C625" s="196"/>
      <c r="D625" s="197"/>
      <c r="E625" s="197"/>
      <c r="F625" s="197"/>
      <c r="G625" s="155"/>
      <c r="H625" s="191"/>
      <c r="I625" s="191"/>
      <c r="J625" s="191"/>
      <c r="K625" s="191"/>
      <c r="L625" s="191"/>
      <c r="M625" s="191"/>
      <c r="N625" s="191"/>
      <c r="O625" s="191"/>
    </row>
    <row r="626">
      <c r="A626" s="196"/>
      <c r="B626" s="175"/>
      <c r="C626" s="196"/>
      <c r="D626" s="197"/>
      <c r="E626" s="197"/>
      <c r="F626" s="197"/>
      <c r="G626" s="155"/>
      <c r="H626" s="191"/>
      <c r="I626" s="191"/>
      <c r="J626" s="191"/>
      <c r="K626" s="191"/>
      <c r="L626" s="191"/>
      <c r="M626" s="191"/>
      <c r="N626" s="191"/>
      <c r="O626" s="191"/>
    </row>
    <row r="627">
      <c r="A627" s="196"/>
      <c r="B627" s="175"/>
      <c r="C627" s="196"/>
      <c r="D627" s="197"/>
      <c r="E627" s="197"/>
      <c r="F627" s="197"/>
      <c r="G627" s="155"/>
      <c r="H627" s="191"/>
      <c r="I627" s="191"/>
      <c r="J627" s="191"/>
      <c r="K627" s="191"/>
      <c r="L627" s="191"/>
      <c r="M627" s="191"/>
      <c r="N627" s="191"/>
      <c r="O627" s="191"/>
    </row>
    <row r="628">
      <c r="A628" s="196"/>
      <c r="B628" s="175"/>
      <c r="C628" s="196"/>
      <c r="D628" s="197"/>
      <c r="E628" s="197"/>
      <c r="F628" s="197"/>
      <c r="G628" s="155"/>
      <c r="H628" s="191"/>
      <c r="I628" s="191"/>
      <c r="J628" s="191"/>
      <c r="K628" s="191"/>
      <c r="L628" s="191"/>
      <c r="M628" s="191"/>
      <c r="N628" s="191"/>
      <c r="O628" s="191"/>
    </row>
    <row r="629">
      <c r="A629" s="196"/>
      <c r="B629" s="175"/>
      <c r="C629" s="196"/>
      <c r="D629" s="197"/>
      <c r="E629" s="197"/>
      <c r="F629" s="197"/>
      <c r="G629" s="155"/>
      <c r="H629" s="191"/>
      <c r="I629" s="191"/>
      <c r="J629" s="191"/>
      <c r="K629" s="191"/>
      <c r="L629" s="191"/>
      <c r="M629" s="191"/>
      <c r="N629" s="191"/>
      <c r="O629" s="191"/>
    </row>
    <row r="630">
      <c r="A630" s="196"/>
      <c r="B630" s="175"/>
      <c r="C630" s="196"/>
      <c r="D630" s="197"/>
      <c r="E630" s="197"/>
      <c r="F630" s="197"/>
      <c r="G630" s="155"/>
      <c r="H630" s="191"/>
      <c r="I630" s="191"/>
      <c r="J630" s="191"/>
      <c r="K630" s="191"/>
      <c r="L630" s="191"/>
      <c r="M630" s="191"/>
      <c r="N630" s="191"/>
      <c r="O630" s="191"/>
    </row>
    <row r="631">
      <c r="A631" s="196"/>
      <c r="B631" s="175"/>
      <c r="C631" s="196"/>
      <c r="D631" s="197"/>
      <c r="E631" s="197"/>
      <c r="F631" s="197"/>
      <c r="G631" s="155"/>
      <c r="H631" s="191"/>
      <c r="I631" s="191"/>
      <c r="J631" s="191"/>
      <c r="K631" s="191"/>
      <c r="L631" s="191"/>
      <c r="M631" s="191"/>
      <c r="N631" s="191"/>
      <c r="O631" s="191"/>
    </row>
    <row r="632">
      <c r="A632" s="196"/>
      <c r="B632" s="175"/>
      <c r="C632" s="196"/>
      <c r="D632" s="197"/>
      <c r="E632" s="197"/>
      <c r="F632" s="197"/>
      <c r="G632" s="155"/>
      <c r="H632" s="191"/>
      <c r="I632" s="191"/>
      <c r="J632" s="191"/>
      <c r="K632" s="191"/>
      <c r="L632" s="191"/>
      <c r="M632" s="191"/>
      <c r="N632" s="191"/>
      <c r="O632" s="191"/>
    </row>
    <row r="633">
      <c r="A633" s="196"/>
      <c r="B633" s="175"/>
      <c r="C633" s="196"/>
      <c r="D633" s="197"/>
      <c r="E633" s="197"/>
      <c r="F633" s="197"/>
      <c r="G633" s="155"/>
      <c r="H633" s="191"/>
      <c r="I633" s="191"/>
      <c r="J633" s="191"/>
      <c r="K633" s="191"/>
      <c r="L633" s="191"/>
      <c r="M633" s="191"/>
      <c r="N633" s="191"/>
      <c r="O633" s="191"/>
    </row>
    <row r="634">
      <c r="A634" s="196"/>
      <c r="B634" s="175"/>
      <c r="C634" s="196"/>
      <c r="D634" s="197"/>
      <c r="E634" s="197"/>
      <c r="F634" s="197"/>
      <c r="G634" s="155"/>
      <c r="H634" s="191"/>
      <c r="I634" s="191"/>
      <c r="J634" s="191"/>
      <c r="K634" s="191"/>
      <c r="L634" s="191"/>
      <c r="M634" s="191"/>
      <c r="N634" s="191"/>
      <c r="O634" s="191"/>
    </row>
    <row r="635">
      <c r="A635" s="196"/>
      <c r="B635" s="175"/>
      <c r="C635" s="196"/>
      <c r="D635" s="197"/>
      <c r="E635" s="197"/>
      <c r="F635" s="197"/>
      <c r="G635" s="155"/>
      <c r="H635" s="191"/>
      <c r="I635" s="191"/>
      <c r="J635" s="191"/>
      <c r="K635" s="191"/>
      <c r="L635" s="191"/>
      <c r="M635" s="191"/>
      <c r="N635" s="191"/>
      <c r="O635" s="191"/>
    </row>
    <row r="636">
      <c r="A636" s="196"/>
      <c r="B636" s="175"/>
      <c r="C636" s="196"/>
      <c r="D636" s="197"/>
      <c r="E636" s="197"/>
      <c r="F636" s="197"/>
      <c r="G636" s="155"/>
      <c r="H636" s="191"/>
      <c r="I636" s="191"/>
      <c r="J636" s="191"/>
      <c r="K636" s="191"/>
      <c r="L636" s="191"/>
      <c r="M636" s="191"/>
      <c r="N636" s="191"/>
      <c r="O636" s="191"/>
    </row>
    <row r="637">
      <c r="A637" s="196"/>
      <c r="B637" s="175"/>
      <c r="C637" s="196"/>
      <c r="D637" s="197"/>
      <c r="E637" s="197"/>
      <c r="F637" s="197"/>
      <c r="G637" s="155"/>
      <c r="H637" s="191"/>
      <c r="I637" s="191"/>
      <c r="J637" s="191"/>
      <c r="K637" s="191"/>
      <c r="L637" s="191"/>
      <c r="M637" s="191"/>
      <c r="N637" s="191"/>
      <c r="O637" s="191"/>
    </row>
    <row r="638">
      <c r="A638" s="196"/>
      <c r="B638" s="175"/>
      <c r="C638" s="196"/>
      <c r="D638" s="197"/>
      <c r="E638" s="197"/>
      <c r="F638" s="197"/>
      <c r="G638" s="155"/>
      <c r="H638" s="191"/>
      <c r="I638" s="191"/>
      <c r="J638" s="191"/>
      <c r="K638" s="191"/>
      <c r="L638" s="191"/>
      <c r="M638" s="191"/>
      <c r="N638" s="191"/>
      <c r="O638" s="191"/>
    </row>
    <row r="639">
      <c r="A639" s="196"/>
      <c r="B639" s="175"/>
      <c r="C639" s="196"/>
      <c r="D639" s="197"/>
      <c r="E639" s="197"/>
      <c r="F639" s="197"/>
      <c r="G639" s="155"/>
      <c r="H639" s="191"/>
      <c r="I639" s="191"/>
      <c r="J639" s="191"/>
      <c r="K639" s="191"/>
      <c r="L639" s="191"/>
      <c r="M639" s="191"/>
      <c r="N639" s="191"/>
      <c r="O639" s="191"/>
    </row>
    <row r="640">
      <c r="A640" s="196"/>
      <c r="B640" s="175"/>
      <c r="C640" s="196"/>
      <c r="D640" s="197"/>
      <c r="E640" s="197"/>
      <c r="F640" s="197"/>
      <c r="G640" s="155"/>
      <c r="H640" s="191"/>
      <c r="I640" s="191"/>
      <c r="J640" s="191"/>
      <c r="K640" s="191"/>
      <c r="L640" s="191"/>
      <c r="M640" s="191"/>
      <c r="N640" s="191"/>
      <c r="O640" s="191"/>
    </row>
    <row r="641">
      <c r="A641" s="196"/>
      <c r="B641" s="175"/>
      <c r="C641" s="196"/>
      <c r="D641" s="197"/>
      <c r="E641" s="197"/>
      <c r="F641" s="197"/>
      <c r="G641" s="155"/>
      <c r="H641" s="191"/>
      <c r="I641" s="191"/>
      <c r="J641" s="191"/>
      <c r="K641" s="191"/>
      <c r="L641" s="191"/>
      <c r="M641" s="191"/>
      <c r="N641" s="191"/>
      <c r="O641" s="191"/>
    </row>
    <row r="642">
      <c r="A642" s="196"/>
      <c r="B642" s="175"/>
      <c r="C642" s="196"/>
      <c r="D642" s="197"/>
      <c r="E642" s="197"/>
      <c r="F642" s="197"/>
      <c r="G642" s="155"/>
      <c r="H642" s="191"/>
      <c r="I642" s="191"/>
      <c r="J642" s="191"/>
      <c r="K642" s="191"/>
      <c r="L642" s="191"/>
      <c r="M642" s="191"/>
      <c r="N642" s="191"/>
      <c r="O642" s="191"/>
    </row>
    <row r="643">
      <c r="A643" s="196"/>
      <c r="B643" s="175"/>
      <c r="C643" s="196"/>
      <c r="D643" s="197"/>
      <c r="E643" s="197"/>
      <c r="F643" s="197"/>
      <c r="G643" s="155"/>
      <c r="H643" s="191"/>
      <c r="I643" s="191"/>
      <c r="J643" s="191"/>
      <c r="K643" s="191"/>
      <c r="L643" s="191"/>
      <c r="M643" s="191"/>
      <c r="N643" s="191"/>
      <c r="O643" s="191"/>
    </row>
    <row r="644">
      <c r="A644" s="196"/>
      <c r="B644" s="175"/>
      <c r="C644" s="196"/>
      <c r="D644" s="197"/>
      <c r="E644" s="197"/>
      <c r="F644" s="197"/>
      <c r="G644" s="155"/>
      <c r="H644" s="191"/>
      <c r="I644" s="191"/>
      <c r="J644" s="191"/>
      <c r="K644" s="191"/>
      <c r="L644" s="191"/>
      <c r="M644" s="191"/>
      <c r="N644" s="191"/>
      <c r="O644" s="191"/>
    </row>
    <row r="645">
      <c r="A645" s="196"/>
      <c r="B645" s="175"/>
      <c r="C645" s="196"/>
      <c r="D645" s="197"/>
      <c r="E645" s="197"/>
      <c r="F645" s="197"/>
      <c r="G645" s="155"/>
      <c r="H645" s="191"/>
      <c r="I645" s="191"/>
      <c r="J645" s="191"/>
      <c r="K645" s="191"/>
      <c r="L645" s="191"/>
      <c r="M645" s="191"/>
      <c r="N645" s="191"/>
      <c r="O645" s="191"/>
    </row>
    <row r="646">
      <c r="A646" s="196"/>
      <c r="B646" s="175"/>
      <c r="C646" s="196"/>
      <c r="D646" s="197"/>
      <c r="E646" s="197"/>
      <c r="F646" s="197"/>
      <c r="G646" s="155"/>
      <c r="H646" s="191"/>
      <c r="I646" s="191"/>
      <c r="J646" s="191"/>
      <c r="K646" s="191"/>
      <c r="L646" s="191"/>
      <c r="M646" s="191"/>
      <c r="N646" s="191"/>
      <c r="O646" s="191"/>
    </row>
    <row r="647">
      <c r="A647" s="196"/>
      <c r="B647" s="175"/>
      <c r="C647" s="196"/>
      <c r="D647" s="197"/>
      <c r="E647" s="197"/>
      <c r="F647" s="197"/>
      <c r="G647" s="155"/>
      <c r="H647" s="191"/>
      <c r="I647" s="191"/>
      <c r="J647" s="191"/>
      <c r="K647" s="191"/>
      <c r="L647" s="191"/>
      <c r="M647" s="191"/>
      <c r="N647" s="191"/>
      <c r="O647" s="191"/>
    </row>
    <row r="648">
      <c r="A648" s="196"/>
      <c r="B648" s="175"/>
      <c r="C648" s="196"/>
      <c r="D648" s="197"/>
      <c r="E648" s="197"/>
      <c r="F648" s="197"/>
      <c r="G648" s="155"/>
      <c r="H648" s="191"/>
      <c r="I648" s="191"/>
      <c r="J648" s="191"/>
      <c r="K648" s="191"/>
      <c r="L648" s="191"/>
      <c r="M648" s="191"/>
      <c r="N648" s="191"/>
      <c r="O648" s="191"/>
    </row>
    <row r="649">
      <c r="A649" s="196"/>
      <c r="B649" s="175"/>
      <c r="C649" s="196"/>
      <c r="D649" s="197"/>
      <c r="E649" s="197"/>
      <c r="F649" s="197"/>
      <c r="G649" s="155"/>
      <c r="H649" s="191"/>
      <c r="I649" s="191"/>
      <c r="J649" s="191"/>
      <c r="K649" s="191"/>
      <c r="L649" s="191"/>
      <c r="M649" s="191"/>
      <c r="N649" s="191"/>
      <c r="O649" s="191"/>
    </row>
    <row r="650">
      <c r="A650" s="196"/>
      <c r="B650" s="175"/>
      <c r="C650" s="196"/>
      <c r="D650" s="197"/>
      <c r="E650" s="197"/>
      <c r="F650" s="197"/>
      <c r="G650" s="155"/>
      <c r="H650" s="191"/>
      <c r="I650" s="191"/>
      <c r="J650" s="191"/>
      <c r="K650" s="191"/>
      <c r="L650" s="191"/>
      <c r="M650" s="191"/>
      <c r="N650" s="191"/>
      <c r="O650" s="191"/>
    </row>
    <row r="651">
      <c r="A651" s="196"/>
      <c r="B651" s="175"/>
      <c r="C651" s="196"/>
      <c r="D651" s="197"/>
      <c r="E651" s="197"/>
      <c r="F651" s="197"/>
      <c r="G651" s="155"/>
      <c r="H651" s="191"/>
      <c r="I651" s="191"/>
      <c r="J651" s="191"/>
      <c r="K651" s="191"/>
      <c r="L651" s="191"/>
      <c r="M651" s="191"/>
      <c r="N651" s="191"/>
      <c r="O651" s="191"/>
    </row>
    <row r="652">
      <c r="A652" s="196"/>
      <c r="B652" s="175"/>
      <c r="C652" s="196"/>
      <c r="D652" s="197"/>
      <c r="E652" s="197"/>
      <c r="F652" s="197"/>
      <c r="G652" s="155"/>
      <c r="H652" s="191"/>
      <c r="I652" s="191"/>
      <c r="J652" s="191"/>
      <c r="K652" s="191"/>
      <c r="L652" s="191"/>
      <c r="M652" s="191"/>
      <c r="N652" s="191"/>
      <c r="O652" s="191"/>
    </row>
    <row r="653">
      <c r="A653" s="196"/>
      <c r="B653" s="175"/>
      <c r="C653" s="196"/>
      <c r="D653" s="197"/>
      <c r="E653" s="197"/>
      <c r="F653" s="197"/>
      <c r="G653" s="155"/>
      <c r="H653" s="191"/>
      <c r="I653" s="191"/>
      <c r="J653" s="191"/>
      <c r="K653" s="191"/>
      <c r="L653" s="191"/>
      <c r="M653" s="191"/>
      <c r="N653" s="191"/>
      <c r="O653" s="191"/>
    </row>
    <row r="654">
      <c r="A654" s="196"/>
      <c r="B654" s="175"/>
      <c r="C654" s="196"/>
      <c r="D654" s="197"/>
      <c r="E654" s="197"/>
      <c r="F654" s="197"/>
      <c r="G654" s="155"/>
      <c r="H654" s="191"/>
      <c r="I654" s="191"/>
      <c r="J654" s="191"/>
      <c r="K654" s="191"/>
      <c r="L654" s="191"/>
      <c r="M654" s="191"/>
      <c r="N654" s="191"/>
      <c r="O654" s="191"/>
    </row>
    <row r="655">
      <c r="A655" s="196"/>
      <c r="B655" s="175"/>
      <c r="C655" s="196"/>
      <c r="D655" s="197"/>
      <c r="E655" s="197"/>
      <c r="F655" s="197"/>
      <c r="G655" s="155"/>
      <c r="H655" s="191"/>
      <c r="I655" s="191"/>
      <c r="J655" s="191"/>
      <c r="K655" s="191"/>
      <c r="L655" s="191"/>
      <c r="M655" s="191"/>
      <c r="N655" s="191"/>
      <c r="O655" s="191"/>
    </row>
    <row r="656">
      <c r="A656" s="196"/>
      <c r="B656" s="175"/>
      <c r="C656" s="196"/>
      <c r="D656" s="197"/>
      <c r="E656" s="197"/>
      <c r="F656" s="197"/>
      <c r="G656" s="155"/>
      <c r="H656" s="191"/>
      <c r="I656" s="191"/>
      <c r="J656" s="191"/>
      <c r="K656" s="191"/>
      <c r="L656" s="191"/>
      <c r="M656" s="191"/>
      <c r="N656" s="191"/>
      <c r="O656" s="191"/>
    </row>
    <row r="657">
      <c r="A657" s="196"/>
      <c r="B657" s="175"/>
      <c r="C657" s="196"/>
      <c r="D657" s="197"/>
      <c r="E657" s="197"/>
      <c r="F657" s="197"/>
      <c r="G657" s="155"/>
      <c r="H657" s="191"/>
      <c r="I657" s="191"/>
      <c r="J657" s="191"/>
      <c r="K657" s="191"/>
      <c r="L657" s="191"/>
      <c r="M657" s="191"/>
      <c r="N657" s="191"/>
      <c r="O657" s="191"/>
    </row>
    <row r="658">
      <c r="A658" s="196"/>
      <c r="B658" s="175"/>
      <c r="C658" s="196"/>
      <c r="D658" s="197"/>
      <c r="E658" s="197"/>
      <c r="F658" s="197"/>
      <c r="G658" s="155"/>
      <c r="H658" s="191"/>
      <c r="I658" s="191"/>
      <c r="J658" s="191"/>
      <c r="K658" s="191"/>
      <c r="L658" s="191"/>
      <c r="M658" s="191"/>
      <c r="N658" s="191"/>
      <c r="O658" s="191"/>
    </row>
    <row r="659">
      <c r="A659" s="196"/>
      <c r="B659" s="175"/>
      <c r="C659" s="196"/>
      <c r="D659" s="197"/>
      <c r="E659" s="197"/>
      <c r="F659" s="197"/>
      <c r="G659" s="155"/>
      <c r="H659" s="191"/>
      <c r="I659" s="191"/>
      <c r="J659" s="191"/>
      <c r="K659" s="191"/>
      <c r="L659" s="191"/>
      <c r="M659" s="191"/>
      <c r="N659" s="191"/>
      <c r="O659" s="191"/>
    </row>
    <row r="660">
      <c r="A660" s="196"/>
      <c r="B660" s="175"/>
      <c r="C660" s="196"/>
      <c r="D660" s="197"/>
      <c r="E660" s="197"/>
      <c r="F660" s="197"/>
      <c r="G660" s="155"/>
      <c r="H660" s="191"/>
      <c r="I660" s="191"/>
      <c r="J660" s="191"/>
      <c r="K660" s="191"/>
      <c r="L660" s="191"/>
      <c r="M660" s="191"/>
      <c r="N660" s="191"/>
      <c r="O660" s="191"/>
    </row>
    <row r="661">
      <c r="A661" s="196"/>
      <c r="B661" s="175"/>
      <c r="C661" s="196"/>
      <c r="D661" s="197"/>
      <c r="E661" s="197"/>
      <c r="F661" s="197"/>
      <c r="G661" s="155"/>
      <c r="H661" s="191"/>
      <c r="I661" s="191"/>
      <c r="J661" s="191"/>
      <c r="K661" s="191"/>
      <c r="L661" s="191"/>
      <c r="M661" s="191"/>
      <c r="N661" s="191"/>
      <c r="O661" s="191"/>
    </row>
    <row r="662">
      <c r="A662" s="196"/>
      <c r="B662" s="175"/>
      <c r="C662" s="196"/>
      <c r="D662" s="197"/>
      <c r="E662" s="197"/>
      <c r="F662" s="197"/>
      <c r="G662" s="155"/>
      <c r="H662" s="191"/>
      <c r="I662" s="191"/>
      <c r="J662" s="191"/>
      <c r="K662" s="191"/>
      <c r="L662" s="191"/>
      <c r="M662" s="191"/>
      <c r="N662" s="191"/>
      <c r="O662" s="191"/>
    </row>
    <row r="663">
      <c r="A663" s="196"/>
      <c r="B663" s="175"/>
      <c r="C663" s="196"/>
      <c r="D663" s="197"/>
      <c r="E663" s="197"/>
      <c r="F663" s="197"/>
      <c r="G663" s="155"/>
      <c r="H663" s="191"/>
      <c r="I663" s="191"/>
      <c r="J663" s="191"/>
      <c r="K663" s="191"/>
      <c r="L663" s="191"/>
      <c r="M663" s="191"/>
      <c r="N663" s="191"/>
      <c r="O663" s="191"/>
    </row>
    <row r="664">
      <c r="A664" s="196"/>
      <c r="B664" s="175"/>
      <c r="C664" s="196"/>
      <c r="D664" s="197"/>
      <c r="E664" s="197"/>
      <c r="F664" s="197"/>
      <c r="G664" s="155"/>
      <c r="H664" s="191"/>
      <c r="I664" s="191"/>
      <c r="J664" s="191"/>
      <c r="K664" s="191"/>
      <c r="L664" s="191"/>
      <c r="M664" s="191"/>
      <c r="N664" s="191"/>
      <c r="O664" s="191"/>
    </row>
    <row r="665">
      <c r="A665" s="196"/>
      <c r="B665" s="175"/>
      <c r="C665" s="196"/>
      <c r="D665" s="197"/>
      <c r="E665" s="197"/>
      <c r="F665" s="197"/>
      <c r="G665" s="155"/>
      <c r="H665" s="191"/>
      <c r="I665" s="191"/>
      <c r="J665" s="191"/>
      <c r="K665" s="191"/>
      <c r="L665" s="191"/>
      <c r="M665" s="191"/>
      <c r="N665" s="191"/>
      <c r="O665" s="191"/>
    </row>
    <row r="666">
      <c r="A666" s="196"/>
      <c r="B666" s="175"/>
      <c r="C666" s="196"/>
      <c r="D666" s="197"/>
      <c r="E666" s="197"/>
      <c r="F666" s="197"/>
      <c r="G666" s="155"/>
      <c r="H666" s="191"/>
      <c r="I666" s="191"/>
      <c r="J666" s="191"/>
      <c r="K666" s="191"/>
      <c r="L666" s="191"/>
      <c r="M666" s="191"/>
      <c r="N666" s="191"/>
      <c r="O666" s="191"/>
    </row>
    <row r="667">
      <c r="A667" s="196"/>
      <c r="B667" s="175"/>
      <c r="C667" s="196"/>
      <c r="D667" s="197"/>
      <c r="E667" s="197"/>
      <c r="F667" s="197"/>
      <c r="G667" s="155"/>
      <c r="H667" s="191"/>
      <c r="I667" s="191"/>
      <c r="J667" s="191"/>
      <c r="K667" s="191"/>
      <c r="L667" s="191"/>
      <c r="M667" s="191"/>
      <c r="N667" s="191"/>
      <c r="O667" s="191"/>
    </row>
    <row r="668">
      <c r="A668" s="196"/>
      <c r="B668" s="175"/>
      <c r="C668" s="196"/>
      <c r="D668" s="197"/>
      <c r="E668" s="197"/>
      <c r="F668" s="197"/>
      <c r="G668" s="155"/>
      <c r="H668" s="191"/>
      <c r="I668" s="191"/>
      <c r="J668" s="191"/>
      <c r="K668" s="191"/>
      <c r="L668" s="191"/>
      <c r="M668" s="191"/>
      <c r="N668" s="191"/>
      <c r="O668" s="191"/>
    </row>
    <row r="669">
      <c r="A669" s="196"/>
      <c r="B669" s="175"/>
      <c r="C669" s="196"/>
      <c r="D669" s="197"/>
      <c r="E669" s="197"/>
      <c r="F669" s="197"/>
      <c r="G669" s="155"/>
      <c r="H669" s="191"/>
      <c r="I669" s="191"/>
      <c r="J669" s="191"/>
      <c r="K669" s="191"/>
      <c r="L669" s="191"/>
      <c r="M669" s="191"/>
      <c r="N669" s="191"/>
      <c r="O669" s="191"/>
    </row>
    <row r="670">
      <c r="A670" s="196"/>
      <c r="B670" s="175"/>
      <c r="C670" s="196"/>
      <c r="D670" s="197"/>
      <c r="E670" s="197"/>
      <c r="F670" s="197"/>
      <c r="G670" s="155"/>
      <c r="H670" s="191"/>
      <c r="I670" s="191"/>
      <c r="J670" s="191"/>
      <c r="K670" s="191"/>
      <c r="L670" s="191"/>
      <c r="M670" s="191"/>
      <c r="N670" s="191"/>
      <c r="O670" s="191"/>
    </row>
    <row r="671">
      <c r="A671" s="196"/>
      <c r="B671" s="175"/>
      <c r="C671" s="196"/>
      <c r="D671" s="197"/>
      <c r="E671" s="197"/>
      <c r="F671" s="197"/>
      <c r="G671" s="155"/>
      <c r="H671" s="191"/>
      <c r="I671" s="191"/>
      <c r="J671" s="191"/>
      <c r="K671" s="191"/>
      <c r="L671" s="191"/>
      <c r="M671" s="191"/>
      <c r="N671" s="191"/>
      <c r="O671" s="191"/>
    </row>
    <row r="672">
      <c r="A672" s="196"/>
      <c r="B672" s="175"/>
      <c r="C672" s="196"/>
      <c r="D672" s="197"/>
      <c r="E672" s="197"/>
      <c r="F672" s="197"/>
      <c r="G672" s="155"/>
      <c r="H672" s="191"/>
      <c r="I672" s="191"/>
      <c r="J672" s="191"/>
      <c r="K672" s="191"/>
      <c r="L672" s="191"/>
      <c r="M672" s="191"/>
      <c r="N672" s="191"/>
      <c r="O672" s="191"/>
    </row>
    <row r="673">
      <c r="A673" s="196"/>
      <c r="B673" s="175"/>
      <c r="C673" s="196"/>
      <c r="D673" s="197"/>
      <c r="E673" s="197"/>
      <c r="F673" s="197"/>
      <c r="G673" s="155"/>
      <c r="H673" s="191"/>
      <c r="I673" s="191"/>
      <c r="J673" s="191"/>
      <c r="K673" s="191"/>
      <c r="L673" s="191"/>
      <c r="M673" s="191"/>
      <c r="N673" s="191"/>
      <c r="O673" s="191"/>
    </row>
    <row r="674">
      <c r="A674" s="196"/>
      <c r="B674" s="175"/>
      <c r="C674" s="196"/>
      <c r="D674" s="197"/>
      <c r="E674" s="197"/>
      <c r="F674" s="197"/>
      <c r="G674" s="155"/>
      <c r="H674" s="191"/>
      <c r="I674" s="191"/>
      <c r="J674" s="191"/>
      <c r="K674" s="191"/>
      <c r="L674" s="191"/>
      <c r="M674" s="191"/>
      <c r="N674" s="191"/>
      <c r="O674" s="191"/>
    </row>
    <row r="675">
      <c r="A675" s="196"/>
      <c r="B675" s="175"/>
      <c r="C675" s="196"/>
      <c r="D675" s="197"/>
      <c r="E675" s="197"/>
      <c r="F675" s="197"/>
      <c r="G675" s="155"/>
      <c r="H675" s="191"/>
      <c r="I675" s="191"/>
      <c r="J675" s="191"/>
      <c r="K675" s="191"/>
      <c r="L675" s="191"/>
      <c r="M675" s="191"/>
      <c r="N675" s="191"/>
      <c r="O675" s="191"/>
    </row>
    <row r="676">
      <c r="A676" s="196"/>
      <c r="B676" s="175"/>
      <c r="C676" s="196"/>
      <c r="D676" s="197"/>
      <c r="E676" s="197"/>
      <c r="F676" s="197"/>
      <c r="G676" s="155"/>
      <c r="H676" s="191"/>
      <c r="I676" s="191"/>
      <c r="J676" s="191"/>
      <c r="K676" s="191"/>
      <c r="L676" s="191"/>
      <c r="M676" s="191"/>
      <c r="N676" s="191"/>
      <c r="O676" s="191"/>
    </row>
    <row r="677">
      <c r="A677" s="196"/>
      <c r="B677" s="175"/>
      <c r="C677" s="196"/>
      <c r="D677" s="197"/>
      <c r="E677" s="197"/>
      <c r="F677" s="197"/>
      <c r="G677" s="155"/>
      <c r="H677" s="191"/>
      <c r="I677" s="191"/>
      <c r="J677" s="191"/>
      <c r="K677" s="191"/>
      <c r="L677" s="191"/>
      <c r="M677" s="191"/>
      <c r="N677" s="191"/>
      <c r="O677" s="191"/>
    </row>
    <row r="678">
      <c r="A678" s="196"/>
      <c r="B678" s="175"/>
      <c r="C678" s="196"/>
      <c r="D678" s="197"/>
      <c r="E678" s="197"/>
      <c r="F678" s="197"/>
      <c r="G678" s="155"/>
      <c r="H678" s="191"/>
      <c r="I678" s="191"/>
      <c r="J678" s="191"/>
      <c r="K678" s="191"/>
      <c r="L678" s="191"/>
      <c r="M678" s="191"/>
      <c r="N678" s="191"/>
      <c r="O678" s="191"/>
    </row>
    <row r="679">
      <c r="A679" s="196"/>
      <c r="B679" s="175"/>
      <c r="C679" s="196"/>
      <c r="D679" s="197"/>
      <c r="E679" s="197"/>
      <c r="F679" s="197"/>
      <c r="G679" s="155"/>
      <c r="H679" s="191"/>
      <c r="I679" s="191"/>
      <c r="J679" s="191"/>
      <c r="K679" s="191"/>
      <c r="L679" s="191"/>
      <c r="M679" s="191"/>
      <c r="N679" s="191"/>
      <c r="O679" s="191"/>
    </row>
    <row r="680">
      <c r="A680" s="196"/>
      <c r="B680" s="175"/>
      <c r="C680" s="196"/>
      <c r="D680" s="197"/>
      <c r="E680" s="197"/>
      <c r="F680" s="197"/>
      <c r="G680" s="155"/>
      <c r="H680" s="191"/>
      <c r="I680" s="191"/>
      <c r="J680" s="191"/>
      <c r="K680" s="191"/>
      <c r="L680" s="191"/>
      <c r="M680" s="191"/>
      <c r="N680" s="191"/>
      <c r="O680" s="191"/>
    </row>
    <row r="681">
      <c r="A681" s="196"/>
      <c r="B681" s="175"/>
      <c r="C681" s="196"/>
      <c r="D681" s="197"/>
      <c r="E681" s="197"/>
      <c r="F681" s="197"/>
      <c r="G681" s="155"/>
      <c r="H681" s="191"/>
      <c r="I681" s="191"/>
      <c r="J681" s="191"/>
      <c r="K681" s="191"/>
      <c r="L681" s="191"/>
      <c r="M681" s="191"/>
      <c r="N681" s="191"/>
      <c r="O681" s="191"/>
    </row>
    <row r="682">
      <c r="A682" s="196"/>
      <c r="B682" s="175"/>
      <c r="C682" s="196"/>
      <c r="D682" s="197"/>
      <c r="E682" s="197"/>
      <c r="F682" s="197"/>
      <c r="G682" s="155"/>
      <c r="H682" s="191"/>
      <c r="I682" s="191"/>
      <c r="J682" s="191"/>
      <c r="K682" s="191"/>
      <c r="L682" s="191"/>
      <c r="M682" s="191"/>
      <c r="N682" s="191"/>
      <c r="O682" s="191"/>
    </row>
    <row r="683">
      <c r="A683" s="196"/>
      <c r="B683" s="175"/>
      <c r="C683" s="196"/>
      <c r="D683" s="197"/>
      <c r="E683" s="197"/>
      <c r="F683" s="197"/>
      <c r="G683" s="155"/>
      <c r="H683" s="191"/>
      <c r="I683" s="191"/>
      <c r="J683" s="191"/>
      <c r="K683" s="191"/>
      <c r="L683" s="191"/>
      <c r="M683" s="191"/>
      <c r="N683" s="191"/>
      <c r="O683" s="191"/>
    </row>
    <row r="684">
      <c r="A684" s="196"/>
      <c r="B684" s="175"/>
      <c r="C684" s="196"/>
      <c r="D684" s="197"/>
      <c r="E684" s="197"/>
      <c r="F684" s="197"/>
      <c r="G684" s="155"/>
      <c r="H684" s="191"/>
      <c r="I684" s="191"/>
      <c r="J684" s="191"/>
      <c r="K684" s="191"/>
      <c r="L684" s="191"/>
      <c r="M684" s="191"/>
      <c r="N684" s="191"/>
      <c r="O684" s="191"/>
    </row>
    <row r="685">
      <c r="A685" s="196"/>
      <c r="B685" s="175"/>
      <c r="C685" s="196"/>
      <c r="D685" s="197"/>
      <c r="E685" s="197"/>
      <c r="F685" s="197"/>
      <c r="G685" s="155"/>
      <c r="H685" s="191"/>
      <c r="I685" s="191"/>
      <c r="J685" s="191"/>
      <c r="K685" s="191"/>
      <c r="L685" s="191"/>
      <c r="M685" s="191"/>
      <c r="N685" s="191"/>
      <c r="O685" s="191"/>
    </row>
    <row r="686">
      <c r="A686" s="196"/>
      <c r="B686" s="175"/>
      <c r="C686" s="196"/>
      <c r="D686" s="197"/>
      <c r="E686" s="197"/>
      <c r="F686" s="197"/>
      <c r="G686" s="155"/>
      <c r="H686" s="191"/>
      <c r="I686" s="191"/>
      <c r="J686" s="191"/>
      <c r="K686" s="191"/>
      <c r="L686" s="191"/>
      <c r="M686" s="191"/>
      <c r="N686" s="191"/>
      <c r="O686" s="191"/>
    </row>
    <row r="687">
      <c r="A687" s="196"/>
      <c r="B687" s="175"/>
      <c r="C687" s="196"/>
      <c r="D687" s="197"/>
      <c r="E687" s="197"/>
      <c r="F687" s="197"/>
      <c r="G687" s="155"/>
      <c r="H687" s="191"/>
      <c r="I687" s="191"/>
      <c r="J687" s="191"/>
      <c r="K687" s="191"/>
      <c r="L687" s="191"/>
      <c r="M687" s="191"/>
      <c r="N687" s="191"/>
      <c r="O687" s="191"/>
    </row>
    <row r="688">
      <c r="A688" s="196"/>
      <c r="B688" s="175"/>
      <c r="C688" s="196"/>
      <c r="D688" s="197"/>
      <c r="E688" s="197"/>
      <c r="F688" s="197"/>
      <c r="G688" s="155"/>
      <c r="H688" s="191"/>
      <c r="I688" s="191"/>
      <c r="J688" s="191"/>
      <c r="K688" s="191"/>
      <c r="L688" s="191"/>
      <c r="M688" s="191"/>
      <c r="N688" s="191"/>
      <c r="O688" s="191"/>
    </row>
    <row r="689">
      <c r="A689" s="196"/>
      <c r="B689" s="175"/>
      <c r="C689" s="196"/>
      <c r="D689" s="197"/>
      <c r="E689" s="197"/>
      <c r="F689" s="197"/>
      <c r="G689" s="155"/>
      <c r="H689" s="191"/>
      <c r="I689" s="191"/>
      <c r="J689" s="191"/>
      <c r="K689" s="191"/>
      <c r="L689" s="191"/>
      <c r="M689" s="191"/>
      <c r="N689" s="191"/>
      <c r="O689" s="191"/>
    </row>
    <row r="690">
      <c r="A690" s="196"/>
      <c r="B690" s="175"/>
      <c r="C690" s="196"/>
      <c r="D690" s="197"/>
      <c r="E690" s="197"/>
      <c r="F690" s="197"/>
      <c r="G690" s="155"/>
      <c r="H690" s="191"/>
      <c r="I690" s="191"/>
      <c r="J690" s="191"/>
      <c r="K690" s="191"/>
      <c r="L690" s="191"/>
      <c r="M690" s="191"/>
      <c r="N690" s="191"/>
      <c r="O690" s="191"/>
    </row>
    <row r="691">
      <c r="A691" s="196"/>
      <c r="B691" s="175"/>
      <c r="C691" s="196"/>
      <c r="D691" s="197"/>
      <c r="E691" s="197"/>
      <c r="F691" s="197"/>
      <c r="G691" s="155"/>
      <c r="H691" s="191"/>
      <c r="I691" s="191"/>
      <c r="J691" s="191"/>
      <c r="K691" s="191"/>
      <c r="L691" s="191"/>
      <c r="M691" s="191"/>
      <c r="N691" s="191"/>
      <c r="O691" s="191"/>
    </row>
    <row r="692">
      <c r="A692" s="196"/>
      <c r="B692" s="175"/>
      <c r="C692" s="196"/>
      <c r="D692" s="197"/>
      <c r="E692" s="197"/>
      <c r="F692" s="197"/>
      <c r="G692" s="155"/>
      <c r="H692" s="191"/>
      <c r="I692" s="191"/>
      <c r="J692" s="191"/>
      <c r="K692" s="191"/>
      <c r="L692" s="191"/>
      <c r="M692" s="191"/>
      <c r="N692" s="191"/>
      <c r="O692" s="191"/>
    </row>
    <row r="693">
      <c r="A693" s="196"/>
      <c r="B693" s="175"/>
      <c r="C693" s="196"/>
      <c r="D693" s="197"/>
      <c r="E693" s="197"/>
      <c r="F693" s="197"/>
      <c r="G693" s="155"/>
      <c r="H693" s="191"/>
      <c r="I693" s="191"/>
      <c r="J693" s="191"/>
      <c r="K693" s="191"/>
      <c r="L693" s="191"/>
      <c r="M693" s="191"/>
      <c r="N693" s="191"/>
      <c r="O693" s="191"/>
    </row>
    <row r="694">
      <c r="A694" s="196"/>
      <c r="B694" s="175"/>
      <c r="C694" s="196"/>
      <c r="D694" s="197"/>
      <c r="E694" s="197"/>
      <c r="F694" s="197"/>
      <c r="G694" s="155"/>
      <c r="H694" s="191"/>
      <c r="I694" s="191"/>
      <c r="J694" s="191"/>
      <c r="K694" s="191"/>
      <c r="L694" s="191"/>
      <c r="M694" s="191"/>
      <c r="N694" s="191"/>
      <c r="O694" s="191"/>
    </row>
    <row r="695">
      <c r="A695" s="196"/>
      <c r="B695" s="175"/>
      <c r="C695" s="196"/>
      <c r="D695" s="197"/>
      <c r="E695" s="197"/>
      <c r="F695" s="197"/>
      <c r="G695" s="155"/>
      <c r="H695" s="191"/>
      <c r="I695" s="191"/>
      <c r="J695" s="191"/>
      <c r="K695" s="191"/>
      <c r="L695" s="191"/>
      <c r="M695" s="191"/>
      <c r="N695" s="191"/>
      <c r="O695" s="191"/>
    </row>
    <row r="696">
      <c r="A696" s="196"/>
      <c r="B696" s="175"/>
      <c r="C696" s="196"/>
      <c r="D696" s="197"/>
      <c r="E696" s="197"/>
      <c r="F696" s="197"/>
      <c r="G696" s="155"/>
      <c r="H696" s="191"/>
      <c r="I696" s="191"/>
      <c r="J696" s="191"/>
      <c r="K696" s="191"/>
      <c r="L696" s="191"/>
      <c r="M696" s="191"/>
      <c r="N696" s="191"/>
      <c r="O696" s="191"/>
    </row>
    <row r="697">
      <c r="A697" s="196"/>
      <c r="B697" s="175"/>
      <c r="C697" s="196"/>
      <c r="D697" s="197"/>
      <c r="E697" s="197"/>
      <c r="F697" s="197"/>
      <c r="G697" s="155"/>
      <c r="H697" s="191"/>
      <c r="I697" s="191"/>
      <c r="J697" s="191"/>
      <c r="K697" s="191"/>
      <c r="L697" s="191"/>
      <c r="M697" s="191"/>
      <c r="N697" s="191"/>
      <c r="O697" s="191"/>
    </row>
    <row r="698">
      <c r="A698" s="196"/>
      <c r="B698" s="175"/>
      <c r="C698" s="196"/>
      <c r="D698" s="197"/>
      <c r="E698" s="197"/>
      <c r="F698" s="197"/>
      <c r="G698" s="155"/>
      <c r="H698" s="191"/>
      <c r="I698" s="191"/>
      <c r="J698" s="191"/>
      <c r="K698" s="191"/>
      <c r="L698" s="191"/>
      <c r="M698" s="191"/>
      <c r="N698" s="191"/>
      <c r="O698" s="191"/>
    </row>
    <row r="699">
      <c r="A699" s="196"/>
      <c r="B699" s="175"/>
      <c r="C699" s="196"/>
      <c r="D699" s="197"/>
      <c r="E699" s="197"/>
      <c r="F699" s="197"/>
      <c r="G699" s="155"/>
      <c r="H699" s="191"/>
      <c r="I699" s="191"/>
      <c r="J699" s="191"/>
      <c r="K699" s="191"/>
      <c r="L699" s="191"/>
      <c r="M699" s="191"/>
      <c r="N699" s="191"/>
      <c r="O699" s="191"/>
    </row>
    <row r="700">
      <c r="A700" s="196"/>
      <c r="B700" s="175"/>
      <c r="C700" s="196"/>
      <c r="D700" s="197"/>
      <c r="E700" s="197"/>
      <c r="F700" s="197"/>
      <c r="G700" s="155"/>
      <c r="H700" s="191"/>
      <c r="I700" s="191"/>
      <c r="J700" s="191"/>
      <c r="K700" s="191"/>
      <c r="L700" s="191"/>
      <c r="M700" s="191"/>
      <c r="N700" s="191"/>
      <c r="O700" s="191"/>
    </row>
    <row r="701">
      <c r="A701" s="196"/>
      <c r="B701" s="175"/>
      <c r="C701" s="196"/>
      <c r="D701" s="197"/>
      <c r="E701" s="197"/>
      <c r="F701" s="197"/>
      <c r="G701" s="155"/>
      <c r="H701" s="191"/>
      <c r="I701" s="191"/>
      <c r="J701" s="191"/>
      <c r="K701" s="191"/>
      <c r="L701" s="191"/>
      <c r="M701" s="191"/>
      <c r="N701" s="191"/>
      <c r="O701" s="191"/>
    </row>
    <row r="702">
      <c r="A702" s="196"/>
      <c r="B702" s="175"/>
      <c r="C702" s="196"/>
      <c r="D702" s="197"/>
      <c r="E702" s="197"/>
      <c r="F702" s="197"/>
      <c r="G702" s="155"/>
      <c r="H702" s="191"/>
      <c r="I702" s="191"/>
      <c r="J702" s="191"/>
      <c r="K702" s="191"/>
      <c r="L702" s="191"/>
      <c r="M702" s="191"/>
      <c r="N702" s="191"/>
      <c r="O702" s="191"/>
    </row>
    <row r="703">
      <c r="A703" s="196"/>
      <c r="B703" s="175"/>
      <c r="C703" s="196"/>
      <c r="D703" s="197"/>
      <c r="E703" s="197"/>
      <c r="F703" s="197"/>
      <c r="G703" s="155"/>
      <c r="H703" s="191"/>
      <c r="I703" s="191"/>
      <c r="J703" s="191"/>
      <c r="K703" s="191"/>
      <c r="L703" s="191"/>
      <c r="M703" s="191"/>
      <c r="N703" s="191"/>
      <c r="O703" s="191"/>
    </row>
    <row r="704">
      <c r="A704" s="196"/>
      <c r="B704" s="175"/>
      <c r="C704" s="196"/>
      <c r="D704" s="197"/>
      <c r="E704" s="197"/>
      <c r="F704" s="197"/>
      <c r="G704" s="155"/>
      <c r="H704" s="191"/>
      <c r="I704" s="191"/>
      <c r="J704" s="191"/>
      <c r="K704" s="191"/>
      <c r="L704" s="191"/>
      <c r="M704" s="191"/>
      <c r="N704" s="191"/>
      <c r="O704" s="191"/>
    </row>
    <row r="705">
      <c r="A705" s="196"/>
      <c r="B705" s="175"/>
      <c r="C705" s="196"/>
      <c r="D705" s="197"/>
      <c r="E705" s="197"/>
      <c r="F705" s="197"/>
      <c r="G705" s="155"/>
      <c r="H705" s="191"/>
      <c r="I705" s="191"/>
      <c r="J705" s="191"/>
      <c r="K705" s="191"/>
      <c r="L705" s="191"/>
      <c r="M705" s="191"/>
      <c r="N705" s="191"/>
      <c r="O705" s="191"/>
    </row>
    <row r="706">
      <c r="A706" s="196"/>
      <c r="B706" s="175"/>
      <c r="C706" s="196"/>
      <c r="D706" s="197"/>
      <c r="E706" s="197"/>
      <c r="F706" s="197"/>
      <c r="G706" s="155"/>
      <c r="H706" s="191"/>
      <c r="I706" s="191"/>
      <c r="J706" s="191"/>
      <c r="K706" s="191"/>
      <c r="L706" s="191"/>
      <c r="M706" s="191"/>
      <c r="N706" s="191"/>
      <c r="O706" s="191"/>
    </row>
    <row r="707">
      <c r="A707" s="196"/>
      <c r="B707" s="175"/>
      <c r="C707" s="196"/>
      <c r="D707" s="197"/>
      <c r="E707" s="197"/>
      <c r="F707" s="197"/>
      <c r="G707" s="155"/>
      <c r="H707" s="191"/>
      <c r="I707" s="191"/>
      <c r="J707" s="191"/>
      <c r="K707" s="191"/>
      <c r="L707" s="191"/>
      <c r="M707" s="191"/>
      <c r="N707" s="191"/>
      <c r="O707" s="191"/>
    </row>
    <row r="708">
      <c r="A708" s="196"/>
      <c r="B708" s="175"/>
      <c r="C708" s="196"/>
      <c r="D708" s="197"/>
      <c r="E708" s="197"/>
      <c r="F708" s="197"/>
      <c r="G708" s="155"/>
      <c r="H708" s="191"/>
      <c r="I708" s="191"/>
      <c r="J708" s="191"/>
      <c r="K708" s="191"/>
      <c r="L708" s="191"/>
      <c r="M708" s="191"/>
      <c r="N708" s="191"/>
      <c r="O708" s="191"/>
    </row>
    <row r="709">
      <c r="A709" s="196"/>
      <c r="B709" s="175"/>
      <c r="C709" s="196"/>
      <c r="D709" s="197"/>
      <c r="E709" s="197"/>
      <c r="F709" s="197"/>
      <c r="G709" s="155"/>
      <c r="H709" s="191"/>
      <c r="I709" s="191"/>
      <c r="J709" s="191"/>
      <c r="K709" s="191"/>
      <c r="L709" s="191"/>
      <c r="M709" s="191"/>
      <c r="N709" s="191"/>
      <c r="O709" s="191"/>
    </row>
    <row r="710">
      <c r="A710" s="196"/>
      <c r="B710" s="175"/>
      <c r="C710" s="196"/>
      <c r="D710" s="197"/>
      <c r="E710" s="197"/>
      <c r="F710" s="197"/>
      <c r="G710" s="155"/>
      <c r="H710" s="191"/>
      <c r="I710" s="191"/>
      <c r="J710" s="191"/>
      <c r="K710" s="191"/>
      <c r="L710" s="191"/>
      <c r="M710" s="191"/>
      <c r="N710" s="191"/>
      <c r="O710" s="191"/>
    </row>
    <row r="711">
      <c r="A711" s="196"/>
      <c r="B711" s="175"/>
      <c r="C711" s="196"/>
      <c r="D711" s="197"/>
      <c r="E711" s="197"/>
      <c r="F711" s="197"/>
      <c r="G711" s="155"/>
      <c r="H711" s="191"/>
      <c r="I711" s="191"/>
      <c r="J711" s="191"/>
      <c r="K711" s="191"/>
      <c r="L711" s="191"/>
      <c r="M711" s="191"/>
      <c r="N711" s="191"/>
      <c r="O711" s="191"/>
    </row>
    <row r="712">
      <c r="A712" s="196"/>
      <c r="B712" s="175"/>
      <c r="C712" s="196"/>
      <c r="D712" s="197"/>
      <c r="E712" s="197"/>
      <c r="F712" s="197"/>
      <c r="G712" s="155"/>
      <c r="H712" s="191"/>
      <c r="I712" s="191"/>
      <c r="J712" s="191"/>
      <c r="K712" s="191"/>
      <c r="L712" s="191"/>
      <c r="M712" s="191"/>
      <c r="N712" s="191"/>
      <c r="O712" s="191"/>
    </row>
    <row r="713">
      <c r="A713" s="196"/>
      <c r="B713" s="175"/>
      <c r="C713" s="196"/>
      <c r="D713" s="197"/>
      <c r="E713" s="197"/>
      <c r="F713" s="197"/>
      <c r="G713" s="155"/>
      <c r="H713" s="191"/>
      <c r="I713" s="191"/>
      <c r="J713" s="191"/>
      <c r="K713" s="191"/>
      <c r="L713" s="191"/>
      <c r="M713" s="191"/>
      <c r="N713" s="191"/>
      <c r="O713" s="191"/>
    </row>
    <row r="714">
      <c r="A714" s="196"/>
      <c r="B714" s="175"/>
      <c r="C714" s="196"/>
      <c r="D714" s="197"/>
      <c r="E714" s="197"/>
      <c r="F714" s="197"/>
      <c r="G714" s="155"/>
      <c r="H714" s="191"/>
      <c r="I714" s="191"/>
      <c r="J714" s="191"/>
      <c r="K714" s="191"/>
      <c r="L714" s="191"/>
      <c r="M714" s="191"/>
      <c r="N714" s="191"/>
      <c r="O714" s="191"/>
    </row>
    <row r="715">
      <c r="A715" s="196"/>
      <c r="B715" s="175"/>
      <c r="C715" s="196"/>
      <c r="D715" s="197"/>
      <c r="E715" s="197"/>
      <c r="F715" s="197"/>
      <c r="G715" s="155"/>
      <c r="H715" s="191"/>
      <c r="I715" s="191"/>
      <c r="J715" s="191"/>
      <c r="K715" s="191"/>
      <c r="L715" s="191"/>
      <c r="M715" s="191"/>
      <c r="N715" s="191"/>
      <c r="O715" s="191"/>
    </row>
    <row r="716">
      <c r="A716" s="196"/>
      <c r="B716" s="175"/>
      <c r="C716" s="196"/>
      <c r="D716" s="197"/>
      <c r="E716" s="197"/>
      <c r="F716" s="197"/>
      <c r="G716" s="155"/>
      <c r="H716" s="191"/>
      <c r="I716" s="191"/>
      <c r="J716" s="191"/>
      <c r="K716" s="191"/>
      <c r="L716" s="191"/>
      <c r="M716" s="191"/>
      <c r="N716" s="191"/>
      <c r="O716" s="191"/>
    </row>
    <row r="717">
      <c r="A717" s="196"/>
      <c r="B717" s="175"/>
      <c r="C717" s="196"/>
      <c r="D717" s="197"/>
      <c r="E717" s="197"/>
      <c r="F717" s="197"/>
      <c r="G717" s="155"/>
      <c r="H717" s="191"/>
      <c r="I717" s="191"/>
      <c r="J717" s="191"/>
      <c r="K717" s="191"/>
      <c r="L717" s="191"/>
      <c r="M717" s="191"/>
      <c r="N717" s="191"/>
      <c r="O717" s="191"/>
    </row>
    <row r="718">
      <c r="A718" s="196"/>
      <c r="B718" s="175"/>
      <c r="C718" s="196"/>
      <c r="D718" s="197"/>
      <c r="E718" s="197"/>
      <c r="F718" s="197"/>
      <c r="G718" s="155"/>
      <c r="H718" s="191"/>
      <c r="I718" s="191"/>
      <c r="J718" s="191"/>
      <c r="K718" s="191"/>
      <c r="L718" s="191"/>
      <c r="M718" s="191"/>
      <c r="N718" s="191"/>
      <c r="O718" s="191"/>
    </row>
    <row r="719">
      <c r="A719" s="196"/>
      <c r="B719" s="175"/>
      <c r="C719" s="196"/>
      <c r="D719" s="197"/>
      <c r="E719" s="197"/>
      <c r="F719" s="197"/>
      <c r="G719" s="155"/>
      <c r="H719" s="191"/>
      <c r="I719" s="191"/>
      <c r="J719" s="191"/>
      <c r="K719" s="191"/>
      <c r="L719" s="191"/>
      <c r="M719" s="191"/>
      <c r="N719" s="191"/>
      <c r="O719" s="191"/>
    </row>
    <row r="720">
      <c r="A720" s="196"/>
      <c r="B720" s="175"/>
      <c r="C720" s="196"/>
      <c r="D720" s="197"/>
      <c r="E720" s="197"/>
      <c r="F720" s="197"/>
      <c r="G720" s="155"/>
      <c r="H720" s="191"/>
      <c r="I720" s="191"/>
      <c r="J720" s="191"/>
      <c r="K720" s="191"/>
      <c r="L720" s="191"/>
      <c r="M720" s="191"/>
      <c r="N720" s="191"/>
      <c r="O720" s="191"/>
    </row>
    <row r="721">
      <c r="A721" s="196"/>
      <c r="B721" s="175"/>
      <c r="C721" s="196"/>
      <c r="D721" s="197"/>
      <c r="E721" s="197"/>
      <c r="F721" s="197"/>
      <c r="G721" s="155"/>
      <c r="H721" s="191"/>
      <c r="I721" s="191"/>
      <c r="J721" s="191"/>
      <c r="K721" s="191"/>
      <c r="L721" s="191"/>
      <c r="M721" s="191"/>
      <c r="N721" s="191"/>
      <c r="O721" s="191"/>
    </row>
    <row r="722">
      <c r="A722" s="196"/>
      <c r="B722" s="175"/>
      <c r="C722" s="196"/>
      <c r="D722" s="197"/>
      <c r="E722" s="197"/>
      <c r="F722" s="197"/>
      <c r="G722" s="155"/>
      <c r="H722" s="191"/>
      <c r="I722" s="191"/>
      <c r="J722" s="191"/>
      <c r="K722" s="191"/>
      <c r="L722" s="191"/>
      <c r="M722" s="191"/>
      <c r="N722" s="191"/>
      <c r="O722" s="191"/>
    </row>
    <row r="723">
      <c r="A723" s="196"/>
      <c r="B723" s="175"/>
      <c r="C723" s="196"/>
      <c r="D723" s="197"/>
      <c r="E723" s="197"/>
      <c r="F723" s="197"/>
      <c r="G723" s="155"/>
      <c r="H723" s="191"/>
      <c r="I723" s="191"/>
      <c r="J723" s="191"/>
      <c r="K723" s="191"/>
      <c r="L723" s="191"/>
      <c r="M723" s="191"/>
      <c r="N723" s="191"/>
      <c r="O723" s="191"/>
    </row>
    <row r="724">
      <c r="A724" s="196"/>
      <c r="B724" s="175"/>
      <c r="C724" s="196"/>
      <c r="D724" s="197"/>
      <c r="E724" s="197"/>
      <c r="F724" s="197"/>
      <c r="G724" s="155"/>
      <c r="H724" s="191"/>
      <c r="I724" s="191"/>
      <c r="J724" s="191"/>
      <c r="K724" s="191"/>
      <c r="L724" s="191"/>
      <c r="M724" s="191"/>
      <c r="N724" s="191"/>
      <c r="O724" s="191"/>
    </row>
    <row r="725">
      <c r="A725" s="196"/>
      <c r="B725" s="175"/>
      <c r="C725" s="196"/>
      <c r="D725" s="197"/>
      <c r="E725" s="197"/>
      <c r="F725" s="197"/>
      <c r="G725" s="155"/>
      <c r="H725" s="191"/>
      <c r="I725" s="191"/>
      <c r="J725" s="191"/>
      <c r="K725" s="191"/>
      <c r="L725" s="191"/>
      <c r="M725" s="191"/>
      <c r="N725" s="191"/>
      <c r="O725" s="191"/>
    </row>
    <row r="726">
      <c r="A726" s="196"/>
      <c r="B726" s="175"/>
      <c r="C726" s="196"/>
      <c r="D726" s="197"/>
      <c r="E726" s="197"/>
      <c r="F726" s="197"/>
      <c r="G726" s="155"/>
      <c r="H726" s="191"/>
      <c r="I726" s="191"/>
      <c r="J726" s="191"/>
      <c r="K726" s="191"/>
      <c r="L726" s="191"/>
      <c r="M726" s="191"/>
      <c r="N726" s="191"/>
      <c r="O726" s="191"/>
    </row>
    <row r="727">
      <c r="A727" s="196"/>
      <c r="B727" s="175"/>
      <c r="C727" s="196"/>
      <c r="D727" s="197"/>
      <c r="E727" s="197"/>
      <c r="F727" s="197"/>
      <c r="G727" s="155"/>
      <c r="H727" s="191"/>
      <c r="I727" s="191"/>
      <c r="J727" s="191"/>
      <c r="K727" s="191"/>
      <c r="L727" s="191"/>
      <c r="M727" s="191"/>
      <c r="N727" s="191"/>
      <c r="O727" s="191"/>
    </row>
    <row r="728">
      <c r="A728" s="196"/>
      <c r="B728" s="175"/>
      <c r="C728" s="196"/>
      <c r="D728" s="197"/>
      <c r="E728" s="197"/>
      <c r="F728" s="197"/>
      <c r="G728" s="155"/>
      <c r="H728" s="191"/>
      <c r="I728" s="191"/>
      <c r="J728" s="191"/>
      <c r="K728" s="191"/>
      <c r="L728" s="191"/>
      <c r="M728" s="191"/>
      <c r="N728" s="191"/>
      <c r="O728" s="191"/>
    </row>
    <row r="729">
      <c r="A729" s="196"/>
      <c r="B729" s="175"/>
      <c r="C729" s="196"/>
      <c r="D729" s="197"/>
      <c r="E729" s="197"/>
      <c r="F729" s="197"/>
      <c r="G729" s="155"/>
      <c r="H729" s="191"/>
      <c r="I729" s="191"/>
      <c r="J729" s="191"/>
      <c r="K729" s="191"/>
      <c r="L729" s="191"/>
      <c r="M729" s="191"/>
      <c r="N729" s="191"/>
      <c r="O729" s="191"/>
    </row>
    <row r="730">
      <c r="A730" s="196"/>
      <c r="B730" s="175"/>
      <c r="C730" s="196"/>
      <c r="D730" s="197"/>
      <c r="E730" s="197"/>
      <c r="F730" s="197"/>
      <c r="G730" s="155"/>
      <c r="H730" s="191"/>
      <c r="I730" s="191"/>
      <c r="J730" s="191"/>
      <c r="K730" s="191"/>
      <c r="L730" s="191"/>
      <c r="M730" s="191"/>
      <c r="N730" s="191"/>
      <c r="O730" s="191"/>
    </row>
    <row r="731">
      <c r="A731" s="196"/>
      <c r="B731" s="175"/>
      <c r="C731" s="196"/>
      <c r="D731" s="197"/>
      <c r="E731" s="197"/>
      <c r="F731" s="197"/>
      <c r="G731" s="155"/>
      <c r="H731" s="191"/>
      <c r="I731" s="191"/>
      <c r="J731" s="191"/>
      <c r="K731" s="191"/>
      <c r="L731" s="191"/>
      <c r="M731" s="191"/>
      <c r="N731" s="191"/>
      <c r="O731" s="191"/>
    </row>
    <row r="732">
      <c r="A732" s="196"/>
      <c r="B732" s="175"/>
      <c r="C732" s="196"/>
      <c r="D732" s="197"/>
      <c r="E732" s="197"/>
      <c r="F732" s="197"/>
      <c r="G732" s="155"/>
      <c r="H732" s="191"/>
      <c r="I732" s="191"/>
      <c r="J732" s="191"/>
      <c r="K732" s="191"/>
      <c r="L732" s="191"/>
      <c r="M732" s="191"/>
      <c r="N732" s="191"/>
      <c r="O732" s="191"/>
    </row>
    <row r="733">
      <c r="A733" s="196"/>
      <c r="B733" s="175"/>
      <c r="C733" s="196"/>
      <c r="D733" s="197"/>
      <c r="E733" s="197"/>
      <c r="F733" s="197"/>
      <c r="G733" s="155"/>
      <c r="H733" s="191"/>
      <c r="I733" s="191"/>
      <c r="J733" s="191"/>
      <c r="K733" s="191"/>
      <c r="L733" s="191"/>
      <c r="M733" s="191"/>
      <c r="N733" s="191"/>
      <c r="O733" s="191"/>
    </row>
    <row r="734">
      <c r="A734" s="196"/>
      <c r="B734" s="175"/>
      <c r="C734" s="196"/>
      <c r="D734" s="197"/>
      <c r="E734" s="197"/>
      <c r="F734" s="197"/>
      <c r="G734" s="155"/>
      <c r="H734" s="191"/>
      <c r="I734" s="191"/>
      <c r="J734" s="191"/>
      <c r="K734" s="191"/>
      <c r="L734" s="191"/>
      <c r="M734" s="191"/>
      <c r="N734" s="191"/>
      <c r="O734" s="191"/>
    </row>
    <row r="735">
      <c r="A735" s="196"/>
      <c r="B735" s="175"/>
      <c r="C735" s="196"/>
      <c r="D735" s="197"/>
      <c r="E735" s="197"/>
      <c r="F735" s="197"/>
      <c r="G735" s="155"/>
      <c r="H735" s="191"/>
      <c r="I735" s="191"/>
      <c r="J735" s="191"/>
      <c r="K735" s="191"/>
      <c r="L735" s="191"/>
      <c r="M735" s="191"/>
      <c r="N735" s="191"/>
      <c r="O735" s="191"/>
    </row>
    <row r="736">
      <c r="A736" s="196"/>
      <c r="B736" s="175"/>
      <c r="C736" s="196"/>
      <c r="D736" s="197"/>
      <c r="E736" s="197"/>
      <c r="F736" s="197"/>
      <c r="G736" s="155"/>
      <c r="H736" s="191"/>
      <c r="I736" s="191"/>
      <c r="J736" s="191"/>
      <c r="K736" s="191"/>
      <c r="L736" s="191"/>
      <c r="M736" s="191"/>
      <c r="N736" s="191"/>
      <c r="O736" s="191"/>
    </row>
    <row r="737">
      <c r="A737" s="196"/>
      <c r="B737" s="175"/>
      <c r="C737" s="196"/>
      <c r="D737" s="197"/>
      <c r="E737" s="197"/>
      <c r="F737" s="197"/>
      <c r="G737" s="155"/>
      <c r="H737" s="191"/>
      <c r="I737" s="191"/>
      <c r="J737" s="191"/>
      <c r="K737" s="191"/>
      <c r="L737" s="191"/>
      <c r="M737" s="191"/>
      <c r="N737" s="191"/>
      <c r="O737" s="191"/>
    </row>
    <row r="738">
      <c r="A738" s="196"/>
      <c r="B738" s="175"/>
      <c r="C738" s="196"/>
      <c r="D738" s="197"/>
      <c r="E738" s="197"/>
      <c r="F738" s="197"/>
      <c r="G738" s="155"/>
      <c r="H738" s="191"/>
      <c r="I738" s="191"/>
      <c r="J738" s="191"/>
      <c r="K738" s="191"/>
      <c r="L738" s="191"/>
      <c r="M738" s="191"/>
      <c r="N738" s="191"/>
      <c r="O738" s="191"/>
    </row>
    <row r="739">
      <c r="A739" s="196"/>
      <c r="B739" s="175"/>
      <c r="C739" s="196"/>
      <c r="D739" s="197"/>
      <c r="E739" s="197"/>
      <c r="F739" s="197"/>
      <c r="G739" s="155"/>
      <c r="H739" s="191"/>
      <c r="I739" s="191"/>
      <c r="J739" s="191"/>
      <c r="K739" s="191"/>
      <c r="L739" s="191"/>
      <c r="M739" s="191"/>
      <c r="N739" s="191"/>
      <c r="O739" s="191"/>
    </row>
    <row r="740">
      <c r="A740" s="196"/>
      <c r="B740" s="175"/>
      <c r="C740" s="196"/>
      <c r="D740" s="197"/>
      <c r="E740" s="197"/>
      <c r="F740" s="197"/>
      <c r="G740" s="155"/>
      <c r="H740" s="191"/>
      <c r="I740" s="191"/>
      <c r="J740" s="191"/>
      <c r="K740" s="191"/>
      <c r="L740" s="191"/>
      <c r="M740" s="191"/>
      <c r="N740" s="191"/>
      <c r="O740" s="191"/>
    </row>
    <row r="741">
      <c r="A741" s="196"/>
      <c r="B741" s="175"/>
      <c r="C741" s="196"/>
      <c r="D741" s="197"/>
      <c r="E741" s="197"/>
      <c r="F741" s="197"/>
      <c r="G741" s="155"/>
      <c r="H741" s="191"/>
      <c r="I741" s="191"/>
      <c r="J741" s="191"/>
      <c r="K741" s="191"/>
      <c r="L741" s="191"/>
      <c r="M741" s="191"/>
      <c r="N741" s="191"/>
      <c r="O741" s="191"/>
    </row>
    <row r="742">
      <c r="A742" s="196"/>
      <c r="B742" s="175"/>
      <c r="C742" s="196"/>
      <c r="D742" s="197"/>
      <c r="E742" s="197"/>
      <c r="F742" s="197"/>
      <c r="G742" s="155"/>
      <c r="H742" s="191"/>
      <c r="I742" s="191"/>
      <c r="J742" s="191"/>
      <c r="K742" s="191"/>
      <c r="L742" s="191"/>
      <c r="M742" s="191"/>
      <c r="N742" s="191"/>
      <c r="O742" s="191"/>
    </row>
    <row r="743">
      <c r="A743" s="196"/>
      <c r="B743" s="175"/>
      <c r="C743" s="196"/>
      <c r="D743" s="197"/>
      <c r="E743" s="197"/>
      <c r="F743" s="197"/>
      <c r="G743" s="155"/>
      <c r="H743" s="191"/>
      <c r="I743" s="191"/>
      <c r="J743" s="191"/>
      <c r="K743" s="191"/>
      <c r="L743" s="191"/>
      <c r="M743" s="191"/>
      <c r="N743" s="191"/>
      <c r="O743" s="191"/>
    </row>
    <row r="744">
      <c r="A744" s="196"/>
      <c r="B744" s="175"/>
      <c r="C744" s="196"/>
      <c r="D744" s="197"/>
      <c r="E744" s="197"/>
      <c r="F744" s="197"/>
      <c r="G744" s="155"/>
      <c r="H744" s="191"/>
      <c r="I744" s="191"/>
      <c r="J744" s="191"/>
      <c r="K744" s="191"/>
      <c r="L744" s="191"/>
      <c r="M744" s="191"/>
      <c r="N744" s="191"/>
      <c r="O744" s="191"/>
    </row>
    <row r="745">
      <c r="A745" s="196"/>
      <c r="B745" s="175"/>
      <c r="C745" s="196"/>
      <c r="D745" s="197"/>
      <c r="E745" s="197"/>
      <c r="F745" s="197"/>
      <c r="G745" s="155"/>
      <c r="H745" s="191"/>
      <c r="I745" s="191"/>
      <c r="J745" s="191"/>
      <c r="K745" s="191"/>
      <c r="L745" s="191"/>
      <c r="M745" s="191"/>
      <c r="N745" s="191"/>
      <c r="O745" s="191"/>
    </row>
    <row r="746">
      <c r="A746" s="196"/>
      <c r="B746" s="175"/>
      <c r="C746" s="196"/>
      <c r="D746" s="197"/>
      <c r="E746" s="197"/>
      <c r="F746" s="197"/>
      <c r="G746" s="155"/>
      <c r="H746" s="191"/>
      <c r="I746" s="191"/>
      <c r="J746" s="191"/>
      <c r="K746" s="191"/>
      <c r="L746" s="191"/>
      <c r="M746" s="191"/>
      <c r="N746" s="191"/>
      <c r="O746" s="191"/>
    </row>
    <row r="747">
      <c r="A747" s="196"/>
      <c r="B747" s="175"/>
      <c r="C747" s="196"/>
      <c r="D747" s="197"/>
      <c r="E747" s="197"/>
      <c r="F747" s="197"/>
      <c r="G747" s="155"/>
      <c r="H747" s="191"/>
      <c r="I747" s="191"/>
      <c r="J747" s="191"/>
      <c r="K747" s="191"/>
      <c r="L747" s="191"/>
      <c r="M747" s="191"/>
      <c r="N747" s="191"/>
      <c r="O747" s="191"/>
    </row>
    <row r="748">
      <c r="A748" s="196"/>
      <c r="B748" s="175"/>
      <c r="C748" s="196"/>
      <c r="D748" s="197"/>
      <c r="E748" s="197"/>
      <c r="F748" s="197"/>
      <c r="G748" s="155"/>
      <c r="H748" s="191"/>
      <c r="I748" s="191"/>
      <c r="J748" s="191"/>
      <c r="K748" s="191"/>
      <c r="L748" s="191"/>
      <c r="M748" s="191"/>
      <c r="N748" s="191"/>
      <c r="O748" s="191"/>
    </row>
    <row r="749">
      <c r="A749" s="196"/>
      <c r="B749" s="175"/>
      <c r="C749" s="196"/>
      <c r="D749" s="197"/>
      <c r="E749" s="197"/>
      <c r="F749" s="197"/>
      <c r="G749" s="155"/>
      <c r="H749" s="191"/>
      <c r="I749" s="191"/>
      <c r="J749" s="191"/>
      <c r="K749" s="191"/>
      <c r="L749" s="191"/>
      <c r="M749" s="191"/>
      <c r="N749" s="191"/>
      <c r="O749" s="191"/>
    </row>
    <row r="750">
      <c r="A750" s="196"/>
      <c r="B750" s="175"/>
      <c r="C750" s="196"/>
      <c r="D750" s="197"/>
      <c r="E750" s="197"/>
      <c r="F750" s="197"/>
      <c r="G750" s="155"/>
      <c r="H750" s="191"/>
      <c r="I750" s="191"/>
      <c r="J750" s="191"/>
      <c r="K750" s="191"/>
      <c r="L750" s="191"/>
      <c r="M750" s="191"/>
      <c r="N750" s="191"/>
      <c r="O750" s="191"/>
    </row>
    <row r="751">
      <c r="A751" s="196"/>
      <c r="B751" s="175"/>
      <c r="C751" s="196"/>
      <c r="D751" s="197"/>
      <c r="E751" s="197"/>
      <c r="F751" s="197"/>
      <c r="G751" s="155"/>
      <c r="H751" s="191"/>
      <c r="I751" s="191"/>
      <c r="J751" s="191"/>
      <c r="K751" s="191"/>
      <c r="L751" s="191"/>
      <c r="M751" s="191"/>
      <c r="N751" s="191"/>
      <c r="O751" s="191"/>
    </row>
    <row r="752">
      <c r="A752" s="196"/>
      <c r="B752" s="175"/>
      <c r="C752" s="196"/>
      <c r="D752" s="197"/>
      <c r="E752" s="197"/>
      <c r="F752" s="197"/>
      <c r="G752" s="155"/>
      <c r="H752" s="191"/>
      <c r="I752" s="191"/>
      <c r="J752" s="191"/>
      <c r="K752" s="191"/>
      <c r="L752" s="191"/>
      <c r="M752" s="191"/>
      <c r="N752" s="191"/>
      <c r="O752" s="191"/>
    </row>
    <row r="753">
      <c r="A753" s="196"/>
      <c r="B753" s="175"/>
      <c r="C753" s="196"/>
      <c r="D753" s="197"/>
      <c r="E753" s="197"/>
      <c r="F753" s="197"/>
      <c r="G753" s="155"/>
      <c r="H753" s="191"/>
      <c r="I753" s="191"/>
      <c r="J753" s="191"/>
      <c r="K753" s="191"/>
      <c r="L753" s="191"/>
      <c r="M753" s="191"/>
      <c r="N753" s="191"/>
      <c r="O753" s="191"/>
    </row>
    <row r="754">
      <c r="A754" s="196"/>
      <c r="B754" s="175"/>
      <c r="C754" s="196"/>
      <c r="D754" s="197"/>
      <c r="E754" s="197"/>
      <c r="F754" s="197"/>
      <c r="G754" s="155"/>
      <c r="H754" s="191"/>
      <c r="I754" s="191"/>
      <c r="J754" s="191"/>
      <c r="K754" s="191"/>
      <c r="L754" s="191"/>
      <c r="M754" s="191"/>
      <c r="N754" s="191"/>
      <c r="O754" s="191"/>
    </row>
    <row r="755">
      <c r="A755" s="196"/>
      <c r="B755" s="175"/>
      <c r="C755" s="196"/>
      <c r="D755" s="197"/>
      <c r="E755" s="197"/>
      <c r="F755" s="197"/>
      <c r="G755" s="155"/>
      <c r="H755" s="191"/>
      <c r="I755" s="191"/>
      <c r="J755" s="191"/>
      <c r="K755" s="191"/>
      <c r="L755" s="191"/>
      <c r="M755" s="191"/>
      <c r="N755" s="191"/>
      <c r="O755" s="191"/>
    </row>
    <row r="756">
      <c r="A756" s="196"/>
      <c r="B756" s="175"/>
      <c r="C756" s="196"/>
      <c r="D756" s="197"/>
      <c r="E756" s="197"/>
      <c r="F756" s="197"/>
      <c r="G756" s="155"/>
      <c r="H756" s="191"/>
      <c r="I756" s="191"/>
      <c r="J756" s="191"/>
      <c r="K756" s="191"/>
      <c r="L756" s="191"/>
      <c r="M756" s="191"/>
      <c r="N756" s="191"/>
      <c r="O756" s="191"/>
    </row>
    <row r="757">
      <c r="A757" s="196"/>
      <c r="B757" s="175"/>
      <c r="C757" s="196"/>
      <c r="D757" s="197"/>
      <c r="E757" s="197"/>
      <c r="F757" s="197"/>
      <c r="G757" s="155"/>
      <c r="H757" s="191"/>
      <c r="I757" s="191"/>
      <c r="J757" s="191"/>
      <c r="K757" s="191"/>
      <c r="L757" s="191"/>
      <c r="M757" s="191"/>
      <c r="N757" s="191"/>
      <c r="O757" s="191"/>
    </row>
    <row r="758">
      <c r="A758" s="196"/>
      <c r="B758" s="175"/>
      <c r="C758" s="196"/>
      <c r="D758" s="197"/>
      <c r="E758" s="197"/>
      <c r="F758" s="197"/>
      <c r="G758" s="155"/>
      <c r="H758" s="191"/>
      <c r="I758" s="191"/>
      <c r="J758" s="191"/>
      <c r="K758" s="191"/>
      <c r="L758" s="191"/>
      <c r="M758" s="191"/>
      <c r="N758" s="191"/>
      <c r="O758" s="191"/>
    </row>
    <row r="759">
      <c r="A759" s="196"/>
      <c r="B759" s="175"/>
      <c r="C759" s="196"/>
      <c r="D759" s="197"/>
      <c r="E759" s="197"/>
      <c r="F759" s="197"/>
      <c r="G759" s="155"/>
      <c r="H759" s="191"/>
      <c r="I759" s="191"/>
      <c r="J759" s="191"/>
      <c r="K759" s="191"/>
      <c r="L759" s="191"/>
      <c r="M759" s="191"/>
      <c r="N759" s="191"/>
      <c r="O759" s="191"/>
    </row>
    <row r="760">
      <c r="A760" s="196"/>
      <c r="B760" s="175"/>
      <c r="C760" s="196"/>
      <c r="D760" s="197"/>
      <c r="E760" s="197"/>
      <c r="F760" s="197"/>
      <c r="G760" s="155"/>
      <c r="H760" s="191"/>
      <c r="I760" s="191"/>
      <c r="J760" s="191"/>
      <c r="K760" s="191"/>
      <c r="L760" s="191"/>
      <c r="M760" s="191"/>
      <c r="N760" s="191"/>
      <c r="O760" s="191"/>
    </row>
    <row r="761">
      <c r="A761" s="196"/>
      <c r="B761" s="175"/>
      <c r="C761" s="196"/>
      <c r="D761" s="197"/>
      <c r="E761" s="197"/>
      <c r="F761" s="197"/>
      <c r="G761" s="155"/>
      <c r="H761" s="191"/>
      <c r="I761" s="191"/>
      <c r="J761" s="191"/>
      <c r="K761" s="191"/>
      <c r="L761" s="191"/>
      <c r="M761" s="191"/>
      <c r="N761" s="191"/>
      <c r="O761" s="191"/>
    </row>
    <row r="762">
      <c r="A762" s="196"/>
      <c r="B762" s="175"/>
      <c r="C762" s="196"/>
      <c r="D762" s="197"/>
      <c r="E762" s="197"/>
      <c r="F762" s="197"/>
      <c r="G762" s="155"/>
      <c r="H762" s="191"/>
      <c r="I762" s="191"/>
      <c r="J762" s="191"/>
      <c r="K762" s="191"/>
      <c r="L762" s="191"/>
      <c r="M762" s="191"/>
      <c r="N762" s="191"/>
      <c r="O762" s="191"/>
    </row>
    <row r="763">
      <c r="A763" s="196"/>
      <c r="B763" s="175"/>
      <c r="C763" s="196"/>
      <c r="D763" s="197"/>
      <c r="E763" s="197"/>
      <c r="F763" s="197"/>
      <c r="G763" s="155"/>
      <c r="H763" s="191"/>
      <c r="I763" s="191"/>
      <c r="J763" s="191"/>
      <c r="K763" s="191"/>
      <c r="L763" s="191"/>
      <c r="M763" s="191"/>
      <c r="N763" s="191"/>
      <c r="O763" s="191"/>
    </row>
    <row r="764">
      <c r="A764" s="196"/>
      <c r="B764" s="175"/>
      <c r="C764" s="196"/>
      <c r="D764" s="197"/>
      <c r="E764" s="197"/>
      <c r="F764" s="197"/>
      <c r="G764" s="155"/>
      <c r="H764" s="191"/>
      <c r="I764" s="191"/>
      <c r="J764" s="191"/>
      <c r="K764" s="191"/>
      <c r="L764" s="191"/>
      <c r="M764" s="191"/>
      <c r="N764" s="191"/>
      <c r="O764" s="191"/>
    </row>
    <row r="765">
      <c r="A765" s="196"/>
      <c r="B765" s="175"/>
      <c r="C765" s="196"/>
      <c r="D765" s="197"/>
      <c r="E765" s="197"/>
      <c r="F765" s="197"/>
      <c r="G765" s="155"/>
      <c r="H765" s="191"/>
      <c r="I765" s="191"/>
      <c r="J765" s="191"/>
      <c r="K765" s="191"/>
      <c r="L765" s="191"/>
      <c r="M765" s="191"/>
      <c r="N765" s="191"/>
      <c r="O765" s="191"/>
    </row>
    <row r="766">
      <c r="A766" s="196"/>
      <c r="B766" s="175"/>
      <c r="C766" s="196"/>
      <c r="D766" s="197"/>
      <c r="E766" s="197"/>
      <c r="F766" s="197"/>
      <c r="G766" s="155"/>
      <c r="H766" s="191"/>
      <c r="I766" s="191"/>
      <c r="J766" s="191"/>
      <c r="K766" s="191"/>
      <c r="L766" s="191"/>
      <c r="M766" s="191"/>
      <c r="N766" s="191"/>
      <c r="O766" s="191"/>
    </row>
    <row r="767">
      <c r="A767" s="196"/>
      <c r="B767" s="175"/>
      <c r="C767" s="196"/>
      <c r="D767" s="197"/>
      <c r="E767" s="197"/>
      <c r="F767" s="197"/>
      <c r="G767" s="155"/>
      <c r="H767" s="191"/>
      <c r="I767" s="191"/>
      <c r="J767" s="191"/>
      <c r="K767" s="191"/>
      <c r="L767" s="191"/>
      <c r="M767" s="191"/>
      <c r="N767" s="191"/>
      <c r="O767" s="191"/>
    </row>
    <row r="768">
      <c r="A768" s="196"/>
      <c r="B768" s="175"/>
      <c r="C768" s="196"/>
      <c r="D768" s="197"/>
      <c r="E768" s="197"/>
      <c r="F768" s="197"/>
      <c r="G768" s="155"/>
      <c r="H768" s="191"/>
      <c r="I768" s="191"/>
      <c r="J768" s="191"/>
      <c r="K768" s="191"/>
      <c r="L768" s="191"/>
      <c r="M768" s="191"/>
      <c r="N768" s="191"/>
      <c r="O768" s="191"/>
    </row>
    <row r="769">
      <c r="A769" s="196"/>
      <c r="B769" s="175"/>
      <c r="C769" s="196"/>
      <c r="D769" s="197"/>
      <c r="E769" s="197"/>
      <c r="F769" s="197"/>
      <c r="G769" s="155"/>
      <c r="H769" s="191"/>
      <c r="I769" s="191"/>
      <c r="J769" s="191"/>
      <c r="K769" s="191"/>
      <c r="L769" s="191"/>
      <c r="M769" s="191"/>
      <c r="N769" s="191"/>
      <c r="O769" s="191"/>
    </row>
    <row r="770">
      <c r="A770" s="196"/>
      <c r="B770" s="175"/>
      <c r="C770" s="196"/>
      <c r="D770" s="197"/>
      <c r="E770" s="197"/>
      <c r="F770" s="197"/>
      <c r="G770" s="155"/>
      <c r="H770" s="191"/>
      <c r="I770" s="191"/>
      <c r="J770" s="191"/>
      <c r="K770" s="191"/>
      <c r="L770" s="191"/>
      <c r="M770" s="191"/>
      <c r="N770" s="191"/>
      <c r="O770" s="191"/>
    </row>
    <row r="771">
      <c r="A771" s="196"/>
      <c r="B771" s="175"/>
      <c r="C771" s="196"/>
      <c r="D771" s="197"/>
      <c r="E771" s="197"/>
      <c r="F771" s="197"/>
      <c r="G771" s="155"/>
      <c r="H771" s="191"/>
      <c r="I771" s="191"/>
      <c r="J771" s="191"/>
      <c r="K771" s="191"/>
      <c r="L771" s="191"/>
      <c r="M771" s="191"/>
      <c r="N771" s="191"/>
      <c r="O771" s="191"/>
    </row>
    <row r="772">
      <c r="A772" s="196"/>
      <c r="B772" s="175"/>
      <c r="C772" s="196"/>
      <c r="D772" s="197"/>
      <c r="E772" s="197"/>
      <c r="F772" s="197"/>
      <c r="G772" s="155"/>
      <c r="H772" s="191"/>
      <c r="I772" s="191"/>
      <c r="J772" s="191"/>
      <c r="K772" s="191"/>
      <c r="L772" s="191"/>
      <c r="M772" s="191"/>
      <c r="N772" s="191"/>
      <c r="O772" s="191"/>
    </row>
    <row r="773">
      <c r="A773" s="196"/>
      <c r="B773" s="175"/>
      <c r="C773" s="196"/>
      <c r="D773" s="197"/>
      <c r="E773" s="197"/>
      <c r="F773" s="197"/>
      <c r="G773" s="155"/>
      <c r="H773" s="191"/>
      <c r="I773" s="191"/>
      <c r="J773" s="191"/>
      <c r="K773" s="191"/>
      <c r="L773" s="191"/>
      <c r="M773" s="191"/>
      <c r="N773" s="191"/>
      <c r="O773" s="191"/>
    </row>
    <row r="774">
      <c r="A774" s="196"/>
      <c r="B774" s="175"/>
      <c r="C774" s="196"/>
      <c r="D774" s="197"/>
      <c r="E774" s="197"/>
      <c r="F774" s="197"/>
      <c r="G774" s="155"/>
      <c r="H774" s="191"/>
      <c r="I774" s="191"/>
      <c r="J774" s="191"/>
      <c r="K774" s="191"/>
      <c r="L774" s="191"/>
      <c r="M774" s="191"/>
      <c r="N774" s="191"/>
      <c r="O774" s="191"/>
    </row>
    <row r="775">
      <c r="A775" s="196"/>
      <c r="B775" s="175"/>
      <c r="C775" s="196"/>
      <c r="D775" s="197"/>
      <c r="E775" s="197"/>
      <c r="F775" s="197"/>
      <c r="G775" s="155"/>
      <c r="H775" s="191"/>
      <c r="I775" s="191"/>
      <c r="J775" s="191"/>
      <c r="K775" s="191"/>
      <c r="L775" s="191"/>
      <c r="M775" s="191"/>
      <c r="N775" s="191"/>
      <c r="O775" s="191"/>
    </row>
    <row r="776">
      <c r="A776" s="196"/>
      <c r="B776" s="175"/>
      <c r="C776" s="196"/>
      <c r="D776" s="197"/>
      <c r="E776" s="197"/>
      <c r="F776" s="197"/>
      <c r="G776" s="155"/>
      <c r="H776" s="191"/>
      <c r="I776" s="191"/>
      <c r="J776" s="191"/>
      <c r="K776" s="191"/>
      <c r="L776" s="191"/>
      <c r="M776" s="191"/>
      <c r="N776" s="191"/>
      <c r="O776" s="191"/>
    </row>
    <row r="777">
      <c r="A777" s="196"/>
      <c r="B777" s="175"/>
      <c r="C777" s="196"/>
      <c r="D777" s="197"/>
      <c r="E777" s="197"/>
      <c r="F777" s="197"/>
      <c r="G777" s="155"/>
      <c r="H777" s="191"/>
      <c r="I777" s="191"/>
      <c r="J777" s="191"/>
      <c r="K777" s="191"/>
      <c r="L777" s="191"/>
      <c r="M777" s="191"/>
      <c r="N777" s="191"/>
      <c r="O777" s="191"/>
    </row>
    <row r="778">
      <c r="A778" s="196"/>
      <c r="B778" s="175"/>
      <c r="C778" s="196"/>
      <c r="D778" s="197"/>
      <c r="E778" s="197"/>
      <c r="F778" s="197"/>
      <c r="G778" s="155"/>
      <c r="H778" s="191"/>
      <c r="I778" s="191"/>
      <c r="J778" s="191"/>
      <c r="K778" s="191"/>
      <c r="L778" s="191"/>
      <c r="M778" s="191"/>
      <c r="N778" s="191"/>
      <c r="O778" s="191"/>
    </row>
    <row r="779">
      <c r="A779" s="196"/>
      <c r="B779" s="175"/>
      <c r="C779" s="196"/>
      <c r="D779" s="197"/>
      <c r="E779" s="197"/>
      <c r="F779" s="197"/>
      <c r="G779" s="155"/>
      <c r="H779" s="191"/>
      <c r="I779" s="191"/>
      <c r="J779" s="191"/>
      <c r="K779" s="191"/>
      <c r="L779" s="191"/>
      <c r="M779" s="191"/>
      <c r="N779" s="191"/>
      <c r="O779" s="191"/>
    </row>
    <row r="780">
      <c r="A780" s="196"/>
      <c r="B780" s="175"/>
      <c r="C780" s="196"/>
      <c r="D780" s="197"/>
      <c r="E780" s="197"/>
      <c r="F780" s="197"/>
      <c r="G780" s="155"/>
      <c r="H780" s="191"/>
      <c r="I780" s="191"/>
      <c r="J780" s="191"/>
      <c r="K780" s="191"/>
      <c r="L780" s="191"/>
      <c r="M780" s="191"/>
      <c r="N780" s="191"/>
      <c r="O780" s="191"/>
    </row>
    <row r="781">
      <c r="A781" s="196"/>
      <c r="B781" s="175"/>
      <c r="C781" s="196"/>
      <c r="D781" s="197"/>
      <c r="E781" s="197"/>
      <c r="F781" s="197"/>
      <c r="G781" s="155"/>
      <c r="H781" s="191"/>
      <c r="I781" s="191"/>
      <c r="J781" s="191"/>
      <c r="K781" s="191"/>
      <c r="L781" s="191"/>
      <c r="M781" s="191"/>
      <c r="N781" s="191"/>
      <c r="O781" s="191"/>
    </row>
    <row r="782">
      <c r="A782" s="196"/>
      <c r="B782" s="175"/>
      <c r="C782" s="196"/>
      <c r="D782" s="197"/>
      <c r="E782" s="197"/>
      <c r="F782" s="197"/>
      <c r="G782" s="155"/>
      <c r="H782" s="191"/>
      <c r="I782" s="191"/>
      <c r="J782" s="191"/>
      <c r="K782" s="191"/>
      <c r="L782" s="191"/>
      <c r="M782" s="191"/>
      <c r="N782" s="191"/>
      <c r="O782" s="191"/>
    </row>
    <row r="783">
      <c r="A783" s="196"/>
      <c r="B783" s="175"/>
      <c r="C783" s="196"/>
      <c r="D783" s="197"/>
      <c r="E783" s="197"/>
      <c r="F783" s="197"/>
      <c r="G783" s="155"/>
      <c r="H783" s="191"/>
      <c r="I783" s="191"/>
      <c r="J783" s="191"/>
      <c r="K783" s="191"/>
      <c r="L783" s="191"/>
      <c r="M783" s="191"/>
      <c r="N783" s="191"/>
      <c r="O783" s="191"/>
    </row>
    <row r="784">
      <c r="A784" s="196"/>
      <c r="B784" s="175"/>
      <c r="C784" s="196"/>
      <c r="D784" s="197"/>
      <c r="E784" s="197"/>
      <c r="F784" s="197"/>
      <c r="G784" s="155"/>
      <c r="H784" s="191"/>
      <c r="I784" s="191"/>
      <c r="J784" s="191"/>
      <c r="K784" s="191"/>
      <c r="L784" s="191"/>
      <c r="M784" s="191"/>
      <c r="N784" s="191"/>
      <c r="O784" s="191"/>
    </row>
    <row r="785">
      <c r="A785" s="196"/>
      <c r="B785" s="175"/>
      <c r="C785" s="196"/>
      <c r="D785" s="197"/>
      <c r="E785" s="197"/>
      <c r="F785" s="197"/>
      <c r="G785" s="155"/>
      <c r="H785" s="191"/>
      <c r="I785" s="191"/>
      <c r="J785" s="191"/>
      <c r="K785" s="191"/>
      <c r="L785" s="191"/>
      <c r="M785" s="191"/>
      <c r="N785" s="191"/>
      <c r="O785" s="191"/>
    </row>
    <row r="786">
      <c r="A786" s="196"/>
      <c r="B786" s="175"/>
      <c r="C786" s="196"/>
      <c r="D786" s="197"/>
      <c r="E786" s="197"/>
      <c r="F786" s="197"/>
      <c r="G786" s="155"/>
      <c r="H786" s="191"/>
      <c r="I786" s="191"/>
      <c r="J786" s="191"/>
      <c r="K786" s="191"/>
      <c r="L786" s="191"/>
      <c r="M786" s="191"/>
      <c r="N786" s="191"/>
      <c r="O786" s="191"/>
    </row>
    <row r="787">
      <c r="A787" s="196"/>
      <c r="B787" s="175"/>
      <c r="C787" s="196"/>
      <c r="D787" s="197"/>
      <c r="E787" s="197"/>
      <c r="F787" s="197"/>
      <c r="G787" s="155"/>
      <c r="H787" s="191"/>
      <c r="I787" s="191"/>
      <c r="J787" s="191"/>
      <c r="K787" s="191"/>
      <c r="L787" s="191"/>
      <c r="M787" s="191"/>
      <c r="N787" s="191"/>
      <c r="O787" s="191"/>
    </row>
    <row r="788">
      <c r="A788" s="196"/>
      <c r="B788" s="175"/>
      <c r="C788" s="196"/>
      <c r="D788" s="197"/>
      <c r="E788" s="197"/>
      <c r="F788" s="197"/>
      <c r="G788" s="155"/>
      <c r="H788" s="191"/>
      <c r="I788" s="191"/>
      <c r="J788" s="191"/>
      <c r="K788" s="191"/>
      <c r="L788" s="191"/>
      <c r="M788" s="191"/>
      <c r="N788" s="191"/>
      <c r="O788" s="191"/>
    </row>
    <row r="789">
      <c r="A789" s="196"/>
      <c r="B789" s="175"/>
      <c r="C789" s="196"/>
      <c r="D789" s="197"/>
      <c r="E789" s="197"/>
      <c r="F789" s="197"/>
      <c r="G789" s="155"/>
      <c r="H789" s="191"/>
      <c r="I789" s="191"/>
      <c r="J789" s="191"/>
      <c r="K789" s="191"/>
      <c r="L789" s="191"/>
      <c r="M789" s="191"/>
      <c r="N789" s="191"/>
      <c r="O789" s="191"/>
    </row>
    <row r="790">
      <c r="A790" s="196"/>
      <c r="B790" s="175"/>
      <c r="C790" s="196"/>
      <c r="D790" s="197"/>
      <c r="E790" s="197"/>
      <c r="F790" s="197"/>
      <c r="G790" s="155"/>
      <c r="H790" s="191"/>
      <c r="I790" s="191"/>
      <c r="J790" s="191"/>
      <c r="K790" s="191"/>
      <c r="L790" s="191"/>
      <c r="M790" s="191"/>
      <c r="N790" s="191"/>
      <c r="O790" s="191"/>
    </row>
    <row r="791">
      <c r="A791" s="196"/>
      <c r="B791" s="175"/>
      <c r="C791" s="196"/>
      <c r="D791" s="197"/>
      <c r="E791" s="197"/>
      <c r="F791" s="197"/>
      <c r="G791" s="155"/>
      <c r="H791" s="191"/>
      <c r="I791" s="191"/>
      <c r="J791" s="191"/>
      <c r="K791" s="191"/>
      <c r="L791" s="191"/>
      <c r="M791" s="191"/>
      <c r="N791" s="191"/>
      <c r="O791" s="191"/>
    </row>
    <row r="792">
      <c r="A792" s="196"/>
      <c r="B792" s="175"/>
      <c r="C792" s="196"/>
      <c r="D792" s="197"/>
      <c r="E792" s="197"/>
      <c r="F792" s="197"/>
      <c r="G792" s="155"/>
      <c r="H792" s="191"/>
      <c r="I792" s="191"/>
      <c r="J792" s="191"/>
      <c r="K792" s="191"/>
      <c r="L792" s="191"/>
      <c r="M792" s="191"/>
      <c r="N792" s="191"/>
      <c r="O792" s="191"/>
    </row>
    <row r="793">
      <c r="A793" s="196"/>
      <c r="B793" s="175"/>
      <c r="C793" s="196"/>
      <c r="D793" s="197"/>
      <c r="E793" s="197"/>
      <c r="F793" s="197"/>
      <c r="G793" s="155"/>
      <c r="H793" s="191"/>
      <c r="I793" s="191"/>
      <c r="J793" s="191"/>
      <c r="K793" s="191"/>
      <c r="L793" s="191"/>
      <c r="M793" s="191"/>
      <c r="N793" s="191"/>
      <c r="O793" s="191"/>
    </row>
    <row r="794">
      <c r="A794" s="196"/>
      <c r="B794" s="175"/>
      <c r="C794" s="196"/>
      <c r="D794" s="197"/>
      <c r="E794" s="197"/>
      <c r="F794" s="197"/>
      <c r="G794" s="155"/>
      <c r="H794" s="191"/>
      <c r="I794" s="191"/>
      <c r="J794" s="191"/>
      <c r="K794" s="191"/>
      <c r="L794" s="191"/>
      <c r="M794" s="191"/>
      <c r="N794" s="191"/>
      <c r="O794" s="191"/>
    </row>
    <row r="795">
      <c r="A795" s="196"/>
      <c r="B795" s="175"/>
      <c r="C795" s="196"/>
      <c r="D795" s="197"/>
      <c r="E795" s="197"/>
      <c r="F795" s="197"/>
      <c r="G795" s="155"/>
      <c r="H795" s="191"/>
      <c r="I795" s="191"/>
      <c r="J795" s="191"/>
      <c r="K795" s="191"/>
      <c r="L795" s="191"/>
      <c r="M795" s="191"/>
      <c r="N795" s="191"/>
      <c r="O795" s="191"/>
    </row>
    <row r="796">
      <c r="A796" s="196"/>
      <c r="B796" s="175"/>
      <c r="C796" s="196"/>
      <c r="D796" s="197"/>
      <c r="E796" s="197"/>
      <c r="F796" s="197"/>
      <c r="G796" s="155"/>
      <c r="H796" s="191"/>
      <c r="I796" s="191"/>
      <c r="J796" s="191"/>
      <c r="K796" s="191"/>
      <c r="L796" s="191"/>
      <c r="M796" s="191"/>
      <c r="N796" s="191"/>
      <c r="O796" s="191"/>
    </row>
    <row r="797">
      <c r="A797" s="196"/>
      <c r="B797" s="175"/>
      <c r="C797" s="196"/>
      <c r="D797" s="197"/>
      <c r="E797" s="197"/>
      <c r="F797" s="197"/>
      <c r="G797" s="155"/>
      <c r="H797" s="191"/>
      <c r="I797" s="191"/>
      <c r="J797" s="191"/>
      <c r="K797" s="191"/>
      <c r="L797" s="191"/>
      <c r="M797" s="191"/>
      <c r="N797" s="191"/>
      <c r="O797" s="191"/>
    </row>
    <row r="798">
      <c r="A798" s="196"/>
      <c r="B798" s="175"/>
      <c r="C798" s="196"/>
      <c r="D798" s="197"/>
      <c r="E798" s="197"/>
      <c r="F798" s="197"/>
      <c r="G798" s="155"/>
      <c r="H798" s="191"/>
      <c r="I798" s="191"/>
      <c r="J798" s="191"/>
      <c r="K798" s="191"/>
      <c r="L798" s="191"/>
      <c r="M798" s="191"/>
      <c r="N798" s="191"/>
      <c r="O798" s="191"/>
    </row>
    <row r="799">
      <c r="A799" s="196"/>
      <c r="B799" s="175"/>
      <c r="C799" s="196"/>
      <c r="D799" s="197"/>
      <c r="E799" s="197"/>
      <c r="F799" s="197"/>
      <c r="G799" s="155"/>
      <c r="H799" s="191"/>
      <c r="I799" s="191"/>
      <c r="J799" s="191"/>
      <c r="K799" s="191"/>
      <c r="L799" s="191"/>
      <c r="M799" s="191"/>
      <c r="N799" s="191"/>
      <c r="O799" s="191"/>
    </row>
    <row r="800">
      <c r="A800" s="196"/>
      <c r="B800" s="175"/>
      <c r="C800" s="196"/>
      <c r="D800" s="197"/>
      <c r="E800" s="197"/>
      <c r="F800" s="197"/>
      <c r="G800" s="155"/>
      <c r="H800" s="191"/>
      <c r="I800" s="191"/>
      <c r="J800" s="191"/>
      <c r="K800" s="191"/>
      <c r="L800" s="191"/>
      <c r="M800" s="191"/>
      <c r="N800" s="191"/>
      <c r="O800" s="191"/>
    </row>
    <row r="801">
      <c r="A801" s="196"/>
      <c r="B801" s="175"/>
      <c r="C801" s="196"/>
      <c r="D801" s="197"/>
      <c r="E801" s="197"/>
      <c r="F801" s="197"/>
      <c r="G801" s="155"/>
      <c r="H801" s="191"/>
      <c r="I801" s="191"/>
      <c r="J801" s="191"/>
      <c r="K801" s="191"/>
      <c r="L801" s="191"/>
      <c r="M801" s="191"/>
      <c r="N801" s="191"/>
      <c r="O801" s="191"/>
    </row>
    <row r="802">
      <c r="A802" s="196"/>
      <c r="B802" s="175"/>
      <c r="C802" s="196"/>
      <c r="D802" s="197"/>
      <c r="E802" s="197"/>
      <c r="F802" s="197"/>
      <c r="G802" s="155"/>
      <c r="H802" s="191"/>
      <c r="I802" s="191"/>
      <c r="J802" s="191"/>
      <c r="K802" s="191"/>
      <c r="L802" s="191"/>
      <c r="M802" s="191"/>
      <c r="N802" s="191"/>
      <c r="O802" s="191"/>
    </row>
    <row r="803">
      <c r="A803" s="196"/>
      <c r="B803" s="175"/>
      <c r="C803" s="196"/>
      <c r="D803" s="197"/>
      <c r="E803" s="197"/>
      <c r="F803" s="197"/>
      <c r="G803" s="155"/>
      <c r="H803" s="191"/>
      <c r="I803" s="191"/>
      <c r="J803" s="191"/>
      <c r="K803" s="191"/>
      <c r="L803" s="191"/>
      <c r="M803" s="191"/>
      <c r="N803" s="191"/>
      <c r="O803" s="191"/>
    </row>
    <row r="804">
      <c r="A804" s="196"/>
      <c r="B804" s="175"/>
      <c r="C804" s="196"/>
      <c r="D804" s="197"/>
      <c r="E804" s="197"/>
      <c r="F804" s="197"/>
      <c r="G804" s="155"/>
      <c r="H804" s="191"/>
      <c r="I804" s="191"/>
      <c r="J804" s="191"/>
      <c r="K804" s="191"/>
      <c r="L804" s="191"/>
      <c r="M804" s="191"/>
      <c r="N804" s="191"/>
      <c r="O804" s="191"/>
    </row>
    <row r="805">
      <c r="A805" s="196"/>
      <c r="B805" s="175"/>
      <c r="C805" s="196"/>
      <c r="D805" s="197"/>
      <c r="E805" s="197"/>
      <c r="F805" s="197"/>
      <c r="G805" s="155"/>
      <c r="H805" s="191"/>
      <c r="I805" s="191"/>
      <c r="J805" s="191"/>
      <c r="K805" s="191"/>
      <c r="L805" s="191"/>
      <c r="M805" s="191"/>
      <c r="N805" s="191"/>
      <c r="O805" s="191"/>
    </row>
    <row r="806">
      <c r="A806" s="196"/>
      <c r="B806" s="175"/>
      <c r="C806" s="196"/>
      <c r="D806" s="197"/>
      <c r="E806" s="197"/>
      <c r="F806" s="197"/>
      <c r="G806" s="155"/>
      <c r="H806" s="191"/>
      <c r="I806" s="191"/>
      <c r="J806" s="191"/>
      <c r="K806" s="191"/>
      <c r="L806" s="191"/>
      <c r="M806" s="191"/>
      <c r="N806" s="191"/>
      <c r="O806" s="191"/>
    </row>
    <row r="807">
      <c r="A807" s="196"/>
      <c r="B807" s="175"/>
      <c r="C807" s="196"/>
      <c r="D807" s="197"/>
      <c r="E807" s="197"/>
      <c r="F807" s="197"/>
      <c r="G807" s="155"/>
      <c r="H807" s="191"/>
      <c r="I807" s="191"/>
      <c r="J807" s="191"/>
      <c r="K807" s="191"/>
      <c r="L807" s="191"/>
      <c r="M807" s="191"/>
      <c r="N807" s="191"/>
      <c r="O807" s="191"/>
    </row>
    <row r="808">
      <c r="A808" s="196"/>
      <c r="B808" s="175"/>
      <c r="C808" s="196"/>
      <c r="D808" s="197"/>
      <c r="E808" s="197"/>
      <c r="F808" s="197"/>
      <c r="G808" s="155"/>
      <c r="H808" s="191"/>
      <c r="I808" s="191"/>
      <c r="J808" s="191"/>
      <c r="K808" s="191"/>
      <c r="L808" s="191"/>
      <c r="M808" s="191"/>
      <c r="N808" s="191"/>
      <c r="O808" s="191"/>
    </row>
    <row r="809">
      <c r="A809" s="196"/>
      <c r="B809" s="175"/>
      <c r="C809" s="196"/>
      <c r="D809" s="197"/>
      <c r="E809" s="197"/>
      <c r="F809" s="197"/>
      <c r="G809" s="155"/>
      <c r="H809" s="191"/>
      <c r="I809" s="191"/>
      <c r="J809" s="191"/>
      <c r="K809" s="191"/>
      <c r="L809" s="191"/>
      <c r="M809" s="191"/>
      <c r="N809" s="191"/>
      <c r="O809" s="191"/>
    </row>
    <row r="810">
      <c r="A810" s="196"/>
      <c r="B810" s="175"/>
      <c r="C810" s="196"/>
      <c r="D810" s="197"/>
      <c r="E810" s="197"/>
      <c r="F810" s="197"/>
      <c r="G810" s="155"/>
      <c r="H810" s="191"/>
      <c r="I810" s="191"/>
      <c r="J810" s="191"/>
      <c r="K810" s="191"/>
      <c r="L810" s="191"/>
      <c r="M810" s="191"/>
      <c r="N810" s="191"/>
      <c r="O810" s="191"/>
    </row>
    <row r="811">
      <c r="A811" s="196"/>
      <c r="B811" s="175"/>
      <c r="C811" s="196"/>
      <c r="D811" s="197"/>
      <c r="E811" s="197"/>
      <c r="F811" s="197"/>
      <c r="G811" s="155"/>
      <c r="H811" s="191"/>
      <c r="I811" s="191"/>
      <c r="J811" s="191"/>
      <c r="K811" s="191"/>
      <c r="L811" s="191"/>
      <c r="M811" s="191"/>
      <c r="N811" s="191"/>
      <c r="O811" s="191"/>
    </row>
    <row r="812">
      <c r="A812" s="196"/>
      <c r="B812" s="175"/>
      <c r="C812" s="196"/>
      <c r="D812" s="197"/>
      <c r="E812" s="197"/>
      <c r="F812" s="197"/>
      <c r="G812" s="155"/>
      <c r="H812" s="191"/>
      <c r="I812" s="191"/>
      <c r="J812" s="191"/>
      <c r="K812" s="191"/>
      <c r="L812" s="191"/>
      <c r="M812" s="191"/>
      <c r="N812" s="191"/>
      <c r="O812" s="191"/>
    </row>
    <row r="813">
      <c r="A813" s="196"/>
      <c r="B813" s="175"/>
      <c r="C813" s="196"/>
      <c r="D813" s="197"/>
      <c r="E813" s="197"/>
      <c r="F813" s="197"/>
      <c r="G813" s="155"/>
      <c r="H813" s="191"/>
      <c r="I813" s="191"/>
      <c r="J813" s="191"/>
      <c r="K813" s="191"/>
      <c r="L813" s="191"/>
      <c r="M813" s="191"/>
      <c r="N813" s="191"/>
      <c r="O813" s="191"/>
    </row>
    <row r="814">
      <c r="A814" s="196"/>
      <c r="B814" s="175"/>
      <c r="C814" s="196"/>
      <c r="D814" s="197"/>
      <c r="E814" s="197"/>
      <c r="F814" s="197"/>
      <c r="G814" s="155"/>
      <c r="H814" s="191"/>
      <c r="I814" s="191"/>
      <c r="J814" s="191"/>
      <c r="K814" s="191"/>
      <c r="L814" s="191"/>
      <c r="M814" s="191"/>
      <c r="N814" s="191"/>
      <c r="O814" s="191"/>
    </row>
    <row r="815">
      <c r="A815" s="196"/>
      <c r="B815" s="175"/>
      <c r="C815" s="196"/>
      <c r="D815" s="197"/>
      <c r="E815" s="197"/>
      <c r="F815" s="197"/>
      <c r="G815" s="155"/>
      <c r="H815" s="191"/>
      <c r="I815" s="191"/>
      <c r="J815" s="191"/>
      <c r="K815" s="191"/>
      <c r="L815" s="191"/>
      <c r="M815" s="191"/>
      <c r="N815" s="191"/>
      <c r="O815" s="191"/>
    </row>
    <row r="816">
      <c r="A816" s="196"/>
      <c r="B816" s="175"/>
      <c r="C816" s="196"/>
      <c r="D816" s="197"/>
      <c r="E816" s="197"/>
      <c r="F816" s="197"/>
      <c r="G816" s="155"/>
      <c r="H816" s="191"/>
      <c r="I816" s="191"/>
      <c r="J816" s="191"/>
      <c r="K816" s="191"/>
      <c r="L816" s="191"/>
      <c r="M816" s="191"/>
      <c r="N816" s="191"/>
      <c r="O816" s="191"/>
    </row>
    <row r="817">
      <c r="A817" s="196"/>
      <c r="B817" s="175"/>
      <c r="C817" s="196"/>
      <c r="D817" s="197"/>
      <c r="E817" s="197"/>
      <c r="F817" s="197"/>
      <c r="G817" s="155"/>
      <c r="H817" s="191"/>
      <c r="I817" s="191"/>
      <c r="J817" s="191"/>
      <c r="K817" s="191"/>
      <c r="L817" s="191"/>
      <c r="M817" s="191"/>
      <c r="N817" s="191"/>
      <c r="O817" s="191"/>
    </row>
    <row r="818">
      <c r="A818" s="196"/>
      <c r="B818" s="175"/>
      <c r="C818" s="196"/>
      <c r="D818" s="197"/>
      <c r="E818" s="197"/>
      <c r="F818" s="197"/>
      <c r="G818" s="155"/>
      <c r="H818" s="191"/>
      <c r="I818" s="191"/>
      <c r="J818" s="191"/>
      <c r="K818" s="191"/>
      <c r="L818" s="191"/>
      <c r="M818" s="191"/>
      <c r="N818" s="191"/>
      <c r="O818" s="191"/>
    </row>
    <row r="819">
      <c r="A819" s="196"/>
      <c r="B819" s="175"/>
      <c r="C819" s="196"/>
      <c r="D819" s="197"/>
      <c r="E819" s="197"/>
      <c r="F819" s="197"/>
      <c r="G819" s="155"/>
      <c r="H819" s="191"/>
      <c r="I819" s="191"/>
      <c r="J819" s="191"/>
      <c r="K819" s="191"/>
      <c r="L819" s="191"/>
      <c r="M819" s="191"/>
      <c r="N819" s="191"/>
      <c r="O819" s="191"/>
    </row>
    <row r="820">
      <c r="A820" s="196"/>
      <c r="B820" s="175"/>
      <c r="C820" s="196"/>
      <c r="D820" s="197"/>
      <c r="E820" s="197"/>
      <c r="F820" s="197"/>
      <c r="G820" s="155"/>
      <c r="H820" s="191"/>
      <c r="I820" s="191"/>
      <c r="J820" s="191"/>
      <c r="K820" s="191"/>
      <c r="L820" s="191"/>
      <c r="M820" s="191"/>
      <c r="N820" s="191"/>
      <c r="O820" s="191"/>
    </row>
    <row r="821">
      <c r="A821" s="196"/>
      <c r="B821" s="175"/>
      <c r="C821" s="196"/>
      <c r="D821" s="197"/>
      <c r="E821" s="197"/>
      <c r="F821" s="197"/>
      <c r="G821" s="155"/>
      <c r="H821" s="191"/>
      <c r="I821" s="191"/>
      <c r="J821" s="191"/>
      <c r="K821" s="191"/>
      <c r="L821" s="191"/>
      <c r="M821" s="191"/>
      <c r="N821" s="191"/>
      <c r="O821" s="191"/>
    </row>
    <row r="822">
      <c r="A822" s="196"/>
      <c r="B822" s="175"/>
      <c r="C822" s="196"/>
      <c r="D822" s="197"/>
      <c r="E822" s="197"/>
      <c r="F822" s="197"/>
      <c r="G822" s="155"/>
      <c r="H822" s="191"/>
      <c r="I822" s="191"/>
      <c r="J822" s="191"/>
      <c r="K822" s="191"/>
      <c r="L822" s="191"/>
      <c r="M822" s="191"/>
      <c r="N822" s="191"/>
      <c r="O822" s="191"/>
    </row>
    <row r="823">
      <c r="A823" s="196"/>
      <c r="B823" s="175"/>
      <c r="C823" s="196"/>
      <c r="D823" s="197"/>
      <c r="E823" s="197"/>
      <c r="F823" s="197"/>
      <c r="G823" s="155"/>
      <c r="H823" s="191"/>
      <c r="I823" s="191"/>
      <c r="J823" s="191"/>
      <c r="K823" s="191"/>
      <c r="L823" s="191"/>
      <c r="M823" s="191"/>
      <c r="N823" s="191"/>
      <c r="O823" s="191"/>
    </row>
    <row r="824">
      <c r="A824" s="196"/>
      <c r="B824" s="175"/>
      <c r="C824" s="196"/>
      <c r="D824" s="197"/>
      <c r="E824" s="197"/>
      <c r="F824" s="197"/>
      <c r="G824" s="155"/>
      <c r="H824" s="191"/>
      <c r="I824" s="191"/>
      <c r="J824" s="191"/>
      <c r="K824" s="191"/>
      <c r="L824" s="191"/>
      <c r="M824" s="191"/>
      <c r="N824" s="191"/>
      <c r="O824" s="191"/>
    </row>
    <row r="825">
      <c r="A825" s="196"/>
      <c r="B825" s="175"/>
      <c r="C825" s="196"/>
      <c r="D825" s="197"/>
      <c r="E825" s="197"/>
      <c r="F825" s="197"/>
      <c r="G825" s="155"/>
      <c r="H825" s="191"/>
      <c r="I825" s="191"/>
      <c r="J825" s="191"/>
      <c r="K825" s="191"/>
      <c r="L825" s="191"/>
      <c r="M825" s="191"/>
      <c r="N825" s="191"/>
      <c r="O825" s="191"/>
    </row>
    <row r="826">
      <c r="A826" s="196"/>
      <c r="B826" s="175"/>
      <c r="C826" s="196"/>
      <c r="D826" s="197"/>
      <c r="E826" s="197"/>
      <c r="F826" s="197"/>
      <c r="G826" s="155"/>
      <c r="H826" s="191"/>
      <c r="I826" s="191"/>
      <c r="J826" s="191"/>
      <c r="K826" s="191"/>
      <c r="L826" s="191"/>
      <c r="M826" s="191"/>
      <c r="N826" s="191"/>
      <c r="O826" s="191"/>
    </row>
    <row r="827">
      <c r="A827" s="196"/>
      <c r="B827" s="175"/>
      <c r="C827" s="196"/>
      <c r="D827" s="197"/>
      <c r="E827" s="197"/>
      <c r="F827" s="197"/>
      <c r="G827" s="155"/>
      <c r="H827" s="191"/>
      <c r="I827" s="191"/>
      <c r="J827" s="191"/>
      <c r="K827" s="191"/>
      <c r="L827" s="191"/>
      <c r="M827" s="191"/>
      <c r="N827" s="191"/>
      <c r="O827" s="191"/>
    </row>
    <row r="828">
      <c r="A828" s="196"/>
      <c r="B828" s="175"/>
      <c r="C828" s="196"/>
      <c r="D828" s="197"/>
      <c r="E828" s="197"/>
      <c r="F828" s="197"/>
      <c r="G828" s="155"/>
      <c r="H828" s="191"/>
      <c r="I828" s="191"/>
      <c r="J828" s="191"/>
      <c r="K828" s="191"/>
      <c r="L828" s="191"/>
      <c r="M828" s="191"/>
      <c r="N828" s="191"/>
      <c r="O828" s="191"/>
    </row>
    <row r="829">
      <c r="A829" s="196"/>
      <c r="B829" s="175"/>
      <c r="C829" s="196"/>
      <c r="D829" s="197"/>
      <c r="E829" s="197"/>
      <c r="F829" s="197"/>
      <c r="G829" s="155"/>
      <c r="H829" s="191"/>
      <c r="I829" s="191"/>
      <c r="J829" s="191"/>
      <c r="K829" s="191"/>
      <c r="L829" s="191"/>
      <c r="M829" s="191"/>
      <c r="N829" s="191"/>
      <c r="O829" s="191"/>
    </row>
    <row r="830">
      <c r="A830" s="196"/>
      <c r="B830" s="175"/>
      <c r="C830" s="196"/>
      <c r="D830" s="197"/>
      <c r="E830" s="197"/>
      <c r="F830" s="197"/>
      <c r="G830" s="155"/>
      <c r="H830" s="191"/>
      <c r="I830" s="191"/>
      <c r="J830" s="191"/>
      <c r="K830" s="191"/>
      <c r="L830" s="191"/>
      <c r="M830" s="191"/>
      <c r="N830" s="191"/>
      <c r="O830" s="191"/>
    </row>
    <row r="831">
      <c r="A831" s="196"/>
      <c r="B831" s="175"/>
      <c r="C831" s="196"/>
      <c r="D831" s="197"/>
      <c r="E831" s="197"/>
      <c r="F831" s="197"/>
      <c r="G831" s="155"/>
      <c r="H831" s="191"/>
      <c r="I831" s="191"/>
      <c r="J831" s="191"/>
      <c r="K831" s="191"/>
      <c r="L831" s="191"/>
      <c r="M831" s="191"/>
      <c r="N831" s="191"/>
      <c r="O831" s="191"/>
    </row>
    <row r="832">
      <c r="A832" s="196"/>
      <c r="B832" s="175"/>
      <c r="C832" s="196"/>
      <c r="D832" s="197"/>
      <c r="E832" s="197"/>
      <c r="F832" s="197"/>
      <c r="G832" s="155"/>
      <c r="H832" s="191"/>
      <c r="I832" s="191"/>
      <c r="J832" s="191"/>
      <c r="K832" s="191"/>
      <c r="L832" s="191"/>
      <c r="M832" s="191"/>
      <c r="N832" s="191"/>
      <c r="O832" s="191"/>
    </row>
    <row r="833">
      <c r="A833" s="196"/>
      <c r="B833" s="175"/>
      <c r="C833" s="196"/>
      <c r="D833" s="197"/>
      <c r="E833" s="197"/>
      <c r="F833" s="197"/>
      <c r="G833" s="155"/>
      <c r="H833" s="191"/>
      <c r="I833" s="191"/>
      <c r="J833" s="191"/>
      <c r="K833" s="191"/>
      <c r="L833" s="191"/>
      <c r="M833" s="191"/>
      <c r="N833" s="191"/>
      <c r="O833" s="191"/>
    </row>
    <row r="834">
      <c r="A834" s="196"/>
      <c r="B834" s="175"/>
      <c r="C834" s="196"/>
      <c r="D834" s="197"/>
      <c r="E834" s="197"/>
      <c r="F834" s="197"/>
      <c r="G834" s="155"/>
      <c r="H834" s="191"/>
      <c r="I834" s="191"/>
      <c r="J834" s="191"/>
      <c r="K834" s="191"/>
      <c r="L834" s="191"/>
      <c r="M834" s="191"/>
      <c r="N834" s="191"/>
      <c r="O834" s="191"/>
    </row>
    <row r="835">
      <c r="A835" s="196"/>
      <c r="B835" s="175"/>
      <c r="C835" s="196"/>
      <c r="D835" s="197"/>
      <c r="E835" s="197"/>
      <c r="F835" s="197"/>
      <c r="G835" s="155"/>
      <c r="H835" s="191"/>
      <c r="I835" s="191"/>
      <c r="J835" s="191"/>
      <c r="K835" s="191"/>
      <c r="L835" s="191"/>
      <c r="M835" s="191"/>
      <c r="N835" s="191"/>
      <c r="O835" s="191"/>
    </row>
    <row r="836">
      <c r="A836" s="196"/>
      <c r="B836" s="175"/>
      <c r="C836" s="196"/>
      <c r="D836" s="197"/>
      <c r="E836" s="197"/>
      <c r="F836" s="197"/>
      <c r="G836" s="155"/>
      <c r="H836" s="191"/>
      <c r="I836" s="191"/>
      <c r="J836" s="191"/>
      <c r="K836" s="191"/>
      <c r="L836" s="191"/>
      <c r="M836" s="191"/>
      <c r="N836" s="191"/>
      <c r="O836" s="191"/>
    </row>
    <row r="837">
      <c r="A837" s="196"/>
      <c r="B837" s="175"/>
      <c r="C837" s="196"/>
      <c r="D837" s="197"/>
      <c r="E837" s="197"/>
      <c r="F837" s="197"/>
      <c r="G837" s="155"/>
      <c r="H837" s="191"/>
      <c r="I837" s="191"/>
      <c r="J837" s="191"/>
      <c r="K837" s="191"/>
      <c r="L837" s="191"/>
      <c r="M837" s="191"/>
      <c r="N837" s="191"/>
      <c r="O837" s="191"/>
    </row>
    <row r="838">
      <c r="A838" s="196"/>
      <c r="B838" s="175"/>
      <c r="C838" s="196"/>
      <c r="D838" s="197"/>
      <c r="E838" s="197"/>
      <c r="F838" s="197"/>
      <c r="G838" s="155"/>
      <c r="H838" s="191"/>
      <c r="I838" s="191"/>
      <c r="J838" s="191"/>
      <c r="K838" s="191"/>
      <c r="L838" s="191"/>
      <c r="M838" s="191"/>
      <c r="N838" s="191"/>
      <c r="O838" s="191"/>
    </row>
    <row r="839">
      <c r="A839" s="196"/>
      <c r="B839" s="175"/>
      <c r="C839" s="196"/>
      <c r="D839" s="197"/>
      <c r="E839" s="197"/>
      <c r="F839" s="197"/>
      <c r="G839" s="155"/>
      <c r="H839" s="191"/>
      <c r="I839" s="191"/>
      <c r="J839" s="191"/>
      <c r="K839" s="191"/>
      <c r="L839" s="191"/>
      <c r="M839" s="191"/>
      <c r="N839" s="191"/>
      <c r="O839" s="191"/>
    </row>
    <row r="840">
      <c r="A840" s="196"/>
      <c r="B840" s="175"/>
      <c r="C840" s="196"/>
      <c r="D840" s="197"/>
      <c r="E840" s="197"/>
      <c r="F840" s="197"/>
      <c r="G840" s="155"/>
      <c r="H840" s="191"/>
      <c r="I840" s="191"/>
      <c r="J840" s="191"/>
      <c r="K840" s="191"/>
      <c r="L840" s="191"/>
      <c r="M840" s="191"/>
      <c r="N840" s="191"/>
      <c r="O840" s="191"/>
    </row>
    <row r="841">
      <c r="A841" s="196"/>
      <c r="B841" s="175"/>
      <c r="C841" s="196"/>
      <c r="D841" s="197"/>
      <c r="E841" s="197"/>
      <c r="F841" s="197"/>
      <c r="G841" s="155"/>
      <c r="H841" s="191"/>
      <c r="I841" s="191"/>
      <c r="J841" s="191"/>
      <c r="K841" s="191"/>
      <c r="L841" s="191"/>
      <c r="M841" s="191"/>
      <c r="N841" s="191"/>
      <c r="O841" s="191"/>
    </row>
    <row r="842">
      <c r="A842" s="196"/>
      <c r="B842" s="175"/>
      <c r="C842" s="196"/>
      <c r="D842" s="197"/>
      <c r="E842" s="197"/>
      <c r="F842" s="197"/>
      <c r="G842" s="155"/>
      <c r="H842" s="191"/>
      <c r="I842" s="191"/>
      <c r="J842" s="191"/>
      <c r="K842" s="191"/>
      <c r="L842" s="191"/>
      <c r="M842" s="191"/>
      <c r="N842" s="191"/>
      <c r="O842" s="191"/>
    </row>
    <row r="843">
      <c r="A843" s="196"/>
      <c r="B843" s="175"/>
      <c r="C843" s="196"/>
      <c r="D843" s="197"/>
      <c r="E843" s="197"/>
      <c r="F843" s="197"/>
      <c r="G843" s="155"/>
      <c r="H843" s="191"/>
      <c r="I843" s="191"/>
      <c r="J843" s="191"/>
      <c r="K843" s="191"/>
      <c r="L843" s="191"/>
      <c r="M843" s="191"/>
      <c r="N843" s="191"/>
      <c r="O843" s="191"/>
    </row>
    <row r="844">
      <c r="A844" s="196"/>
      <c r="B844" s="175"/>
      <c r="C844" s="196"/>
      <c r="D844" s="197"/>
      <c r="E844" s="197"/>
      <c r="F844" s="197"/>
      <c r="G844" s="155"/>
      <c r="H844" s="191"/>
      <c r="I844" s="191"/>
      <c r="J844" s="191"/>
      <c r="K844" s="191"/>
      <c r="L844" s="191"/>
      <c r="M844" s="191"/>
      <c r="N844" s="191"/>
      <c r="O844" s="191"/>
    </row>
    <row r="845">
      <c r="A845" s="196"/>
      <c r="B845" s="175"/>
      <c r="C845" s="196"/>
      <c r="D845" s="197"/>
      <c r="E845" s="197"/>
      <c r="F845" s="197"/>
      <c r="G845" s="155"/>
      <c r="H845" s="191"/>
      <c r="I845" s="191"/>
      <c r="J845" s="191"/>
      <c r="K845" s="191"/>
      <c r="L845" s="191"/>
      <c r="M845" s="191"/>
      <c r="N845" s="191"/>
      <c r="O845" s="191"/>
    </row>
    <row r="846">
      <c r="A846" s="196"/>
      <c r="B846" s="175"/>
      <c r="C846" s="196"/>
      <c r="D846" s="197"/>
      <c r="E846" s="197"/>
      <c r="F846" s="197"/>
      <c r="G846" s="155"/>
      <c r="H846" s="191"/>
      <c r="I846" s="191"/>
      <c r="J846" s="191"/>
      <c r="K846" s="191"/>
      <c r="L846" s="191"/>
      <c r="M846" s="191"/>
      <c r="N846" s="191"/>
      <c r="O846" s="191"/>
    </row>
    <row r="847">
      <c r="A847" s="196"/>
      <c r="B847" s="175"/>
      <c r="C847" s="196"/>
      <c r="D847" s="197"/>
      <c r="E847" s="197"/>
      <c r="F847" s="197"/>
      <c r="G847" s="155"/>
      <c r="H847" s="191"/>
      <c r="I847" s="191"/>
      <c r="J847" s="191"/>
      <c r="K847" s="191"/>
      <c r="L847" s="191"/>
      <c r="M847" s="191"/>
      <c r="N847" s="191"/>
      <c r="O847" s="191"/>
    </row>
    <row r="848">
      <c r="A848" s="196"/>
      <c r="B848" s="175"/>
      <c r="C848" s="196"/>
      <c r="D848" s="197"/>
      <c r="E848" s="197"/>
      <c r="F848" s="197"/>
      <c r="G848" s="155"/>
      <c r="H848" s="191"/>
      <c r="I848" s="191"/>
      <c r="J848" s="191"/>
      <c r="K848" s="191"/>
      <c r="L848" s="191"/>
      <c r="M848" s="191"/>
      <c r="N848" s="191"/>
      <c r="O848" s="191"/>
    </row>
    <row r="849">
      <c r="A849" s="196"/>
      <c r="B849" s="175"/>
      <c r="C849" s="196"/>
      <c r="D849" s="197"/>
      <c r="E849" s="197"/>
      <c r="F849" s="197"/>
      <c r="G849" s="155"/>
      <c r="H849" s="191"/>
      <c r="I849" s="191"/>
      <c r="J849" s="191"/>
      <c r="K849" s="191"/>
      <c r="L849" s="191"/>
      <c r="M849" s="191"/>
      <c r="N849" s="191"/>
      <c r="O849" s="191"/>
    </row>
    <row r="850">
      <c r="A850" s="196"/>
      <c r="B850" s="175"/>
      <c r="C850" s="196"/>
      <c r="D850" s="197"/>
      <c r="E850" s="197"/>
      <c r="F850" s="197"/>
      <c r="G850" s="155"/>
      <c r="H850" s="191"/>
      <c r="I850" s="191"/>
      <c r="J850" s="191"/>
      <c r="K850" s="191"/>
      <c r="L850" s="191"/>
      <c r="M850" s="191"/>
      <c r="N850" s="191"/>
      <c r="O850" s="191"/>
    </row>
    <row r="851">
      <c r="A851" s="196"/>
      <c r="B851" s="175"/>
      <c r="C851" s="196"/>
      <c r="D851" s="197"/>
      <c r="E851" s="197"/>
      <c r="F851" s="197"/>
      <c r="G851" s="155"/>
      <c r="H851" s="191"/>
      <c r="I851" s="191"/>
      <c r="J851" s="191"/>
      <c r="K851" s="191"/>
      <c r="L851" s="191"/>
      <c r="M851" s="191"/>
      <c r="N851" s="191"/>
      <c r="O851" s="191"/>
    </row>
    <row r="852">
      <c r="A852" s="196"/>
      <c r="B852" s="175"/>
      <c r="C852" s="196"/>
      <c r="D852" s="197"/>
      <c r="E852" s="197"/>
      <c r="F852" s="197"/>
      <c r="G852" s="155"/>
      <c r="H852" s="191"/>
      <c r="I852" s="191"/>
      <c r="J852" s="191"/>
      <c r="K852" s="191"/>
      <c r="L852" s="191"/>
      <c r="M852" s="191"/>
      <c r="N852" s="191"/>
      <c r="O852" s="191"/>
    </row>
    <row r="853">
      <c r="A853" s="196"/>
      <c r="B853" s="175"/>
      <c r="C853" s="196"/>
      <c r="D853" s="197"/>
      <c r="E853" s="197"/>
      <c r="F853" s="197"/>
      <c r="G853" s="155"/>
      <c r="H853" s="191"/>
      <c r="I853" s="191"/>
      <c r="J853" s="191"/>
      <c r="K853" s="191"/>
      <c r="L853" s="191"/>
      <c r="M853" s="191"/>
      <c r="N853" s="191"/>
      <c r="O853" s="191"/>
    </row>
    <row r="854">
      <c r="A854" s="196"/>
      <c r="B854" s="175"/>
      <c r="C854" s="196"/>
      <c r="D854" s="197"/>
      <c r="E854" s="197"/>
      <c r="F854" s="197"/>
      <c r="G854" s="155"/>
      <c r="H854" s="191"/>
      <c r="I854" s="191"/>
      <c r="J854" s="191"/>
      <c r="K854" s="191"/>
      <c r="L854" s="191"/>
      <c r="M854" s="191"/>
      <c r="N854" s="191"/>
      <c r="O854" s="191"/>
    </row>
    <row r="855">
      <c r="A855" s="196"/>
      <c r="B855" s="175"/>
      <c r="C855" s="196"/>
      <c r="D855" s="197"/>
      <c r="E855" s="197"/>
      <c r="F855" s="197"/>
      <c r="G855" s="155"/>
      <c r="H855" s="191"/>
      <c r="I855" s="191"/>
      <c r="J855" s="191"/>
      <c r="K855" s="191"/>
      <c r="L855" s="191"/>
      <c r="M855" s="191"/>
      <c r="N855" s="191"/>
      <c r="O855" s="191"/>
    </row>
    <row r="856">
      <c r="A856" s="196"/>
      <c r="B856" s="175"/>
      <c r="C856" s="196"/>
      <c r="D856" s="197"/>
      <c r="E856" s="197"/>
      <c r="F856" s="197"/>
      <c r="G856" s="155"/>
      <c r="H856" s="191"/>
      <c r="I856" s="191"/>
      <c r="J856" s="191"/>
      <c r="K856" s="191"/>
      <c r="L856" s="191"/>
      <c r="M856" s="191"/>
      <c r="N856" s="191"/>
      <c r="O856" s="191"/>
    </row>
    <row r="857">
      <c r="A857" s="196"/>
      <c r="B857" s="175"/>
      <c r="C857" s="196"/>
      <c r="D857" s="197"/>
      <c r="E857" s="197"/>
      <c r="F857" s="197"/>
      <c r="G857" s="155"/>
      <c r="H857" s="191"/>
      <c r="I857" s="191"/>
      <c r="J857" s="191"/>
      <c r="K857" s="191"/>
      <c r="L857" s="191"/>
      <c r="M857" s="191"/>
      <c r="N857" s="191"/>
      <c r="O857" s="191"/>
    </row>
    <row r="858">
      <c r="A858" s="196"/>
      <c r="B858" s="175"/>
      <c r="C858" s="196"/>
      <c r="D858" s="197"/>
      <c r="E858" s="197"/>
      <c r="F858" s="197"/>
      <c r="G858" s="155"/>
      <c r="H858" s="191"/>
      <c r="I858" s="191"/>
      <c r="J858" s="191"/>
      <c r="K858" s="191"/>
      <c r="L858" s="191"/>
      <c r="M858" s="191"/>
      <c r="N858" s="191"/>
      <c r="O858" s="191"/>
    </row>
    <row r="859">
      <c r="A859" s="196"/>
      <c r="B859" s="175"/>
      <c r="C859" s="196"/>
      <c r="D859" s="197"/>
      <c r="E859" s="197"/>
      <c r="F859" s="197"/>
      <c r="G859" s="155"/>
      <c r="H859" s="191"/>
      <c r="I859" s="191"/>
      <c r="J859" s="191"/>
      <c r="K859" s="191"/>
      <c r="L859" s="191"/>
      <c r="M859" s="191"/>
      <c r="N859" s="191"/>
      <c r="O859" s="191"/>
    </row>
    <row r="860">
      <c r="A860" s="196"/>
      <c r="B860" s="175"/>
      <c r="C860" s="196"/>
      <c r="D860" s="197"/>
      <c r="E860" s="197"/>
      <c r="F860" s="197"/>
      <c r="G860" s="155"/>
      <c r="H860" s="191"/>
      <c r="I860" s="191"/>
      <c r="J860" s="191"/>
      <c r="K860" s="191"/>
      <c r="L860" s="191"/>
      <c r="M860" s="191"/>
      <c r="N860" s="191"/>
      <c r="O860" s="191"/>
    </row>
    <row r="861">
      <c r="A861" s="196"/>
      <c r="B861" s="175"/>
      <c r="C861" s="196"/>
      <c r="D861" s="197"/>
      <c r="E861" s="197"/>
      <c r="F861" s="197"/>
      <c r="G861" s="155"/>
      <c r="H861" s="191"/>
      <c r="I861" s="191"/>
      <c r="J861" s="191"/>
      <c r="K861" s="191"/>
      <c r="L861" s="191"/>
      <c r="M861" s="191"/>
      <c r="N861" s="191"/>
      <c r="O861" s="191"/>
    </row>
    <row r="862">
      <c r="A862" s="196"/>
      <c r="B862" s="175"/>
      <c r="C862" s="196"/>
      <c r="D862" s="197"/>
      <c r="E862" s="197"/>
      <c r="F862" s="197"/>
      <c r="G862" s="155"/>
      <c r="H862" s="191"/>
      <c r="I862" s="191"/>
      <c r="J862" s="191"/>
      <c r="K862" s="191"/>
      <c r="L862" s="191"/>
      <c r="M862" s="191"/>
      <c r="N862" s="191"/>
      <c r="O862" s="191"/>
    </row>
    <row r="863">
      <c r="A863" s="196"/>
      <c r="B863" s="175"/>
      <c r="C863" s="196"/>
      <c r="D863" s="197"/>
      <c r="E863" s="197"/>
      <c r="F863" s="197"/>
      <c r="G863" s="155"/>
      <c r="H863" s="191"/>
      <c r="I863" s="191"/>
      <c r="J863" s="191"/>
      <c r="K863" s="191"/>
      <c r="L863" s="191"/>
      <c r="M863" s="191"/>
      <c r="N863" s="191"/>
      <c r="O863" s="191"/>
    </row>
    <row r="864">
      <c r="A864" s="196"/>
      <c r="B864" s="175"/>
      <c r="C864" s="196"/>
      <c r="D864" s="197"/>
      <c r="E864" s="197"/>
      <c r="F864" s="197"/>
      <c r="G864" s="155"/>
      <c r="H864" s="191"/>
      <c r="I864" s="191"/>
      <c r="J864" s="191"/>
      <c r="K864" s="191"/>
      <c r="L864" s="191"/>
      <c r="M864" s="191"/>
      <c r="N864" s="191"/>
      <c r="O864" s="191"/>
    </row>
    <row r="865">
      <c r="A865" s="196"/>
      <c r="B865" s="175"/>
      <c r="C865" s="196"/>
      <c r="D865" s="197"/>
      <c r="E865" s="197"/>
      <c r="F865" s="197"/>
      <c r="G865" s="155"/>
      <c r="H865" s="191"/>
      <c r="I865" s="191"/>
      <c r="J865" s="191"/>
      <c r="K865" s="191"/>
      <c r="L865" s="191"/>
      <c r="M865" s="191"/>
      <c r="N865" s="191"/>
      <c r="O865" s="191"/>
    </row>
    <row r="866">
      <c r="A866" s="196"/>
      <c r="B866" s="175"/>
      <c r="C866" s="196"/>
      <c r="D866" s="197"/>
      <c r="E866" s="197"/>
      <c r="F866" s="197"/>
      <c r="G866" s="155"/>
      <c r="H866" s="191"/>
      <c r="I866" s="191"/>
      <c r="J866" s="191"/>
      <c r="K866" s="191"/>
      <c r="L866" s="191"/>
      <c r="M866" s="191"/>
      <c r="N866" s="191"/>
      <c r="O866" s="191"/>
    </row>
    <row r="867">
      <c r="A867" s="196"/>
      <c r="B867" s="175"/>
      <c r="C867" s="196"/>
      <c r="D867" s="197"/>
      <c r="E867" s="197"/>
      <c r="F867" s="197"/>
      <c r="G867" s="155"/>
      <c r="H867" s="191"/>
      <c r="I867" s="191"/>
      <c r="J867" s="191"/>
      <c r="K867" s="191"/>
      <c r="L867" s="191"/>
      <c r="M867" s="191"/>
      <c r="N867" s="191"/>
      <c r="O867" s="191"/>
    </row>
    <row r="868">
      <c r="A868" s="196"/>
      <c r="B868" s="175"/>
      <c r="C868" s="196"/>
      <c r="D868" s="197"/>
      <c r="E868" s="197"/>
      <c r="F868" s="197"/>
      <c r="G868" s="155"/>
      <c r="H868" s="191"/>
      <c r="I868" s="191"/>
      <c r="J868" s="191"/>
      <c r="K868" s="191"/>
      <c r="L868" s="191"/>
      <c r="M868" s="191"/>
      <c r="N868" s="191"/>
      <c r="O868" s="191"/>
    </row>
    <row r="869">
      <c r="A869" s="196"/>
      <c r="B869" s="175"/>
      <c r="C869" s="196"/>
      <c r="D869" s="197"/>
      <c r="E869" s="197"/>
      <c r="F869" s="197"/>
      <c r="G869" s="155"/>
      <c r="H869" s="191"/>
      <c r="I869" s="191"/>
      <c r="J869" s="191"/>
      <c r="K869" s="191"/>
      <c r="L869" s="191"/>
      <c r="M869" s="191"/>
      <c r="N869" s="191"/>
      <c r="O869" s="191"/>
    </row>
    <row r="870">
      <c r="A870" s="196"/>
      <c r="B870" s="175"/>
      <c r="C870" s="196"/>
      <c r="D870" s="197"/>
      <c r="E870" s="197"/>
      <c r="F870" s="197"/>
      <c r="G870" s="155"/>
      <c r="H870" s="191"/>
      <c r="I870" s="191"/>
      <c r="J870" s="191"/>
      <c r="K870" s="191"/>
      <c r="L870" s="191"/>
      <c r="M870" s="191"/>
      <c r="N870" s="191"/>
      <c r="O870" s="191"/>
    </row>
    <row r="871">
      <c r="A871" s="196"/>
      <c r="B871" s="175"/>
      <c r="C871" s="196"/>
      <c r="D871" s="197"/>
      <c r="E871" s="197"/>
      <c r="F871" s="197"/>
      <c r="G871" s="155"/>
      <c r="H871" s="191"/>
      <c r="I871" s="191"/>
      <c r="J871" s="191"/>
      <c r="K871" s="191"/>
      <c r="L871" s="191"/>
      <c r="M871" s="191"/>
      <c r="N871" s="191"/>
      <c r="O871" s="191"/>
    </row>
    <row r="872">
      <c r="A872" s="196"/>
      <c r="B872" s="175"/>
      <c r="C872" s="196"/>
      <c r="D872" s="197"/>
      <c r="E872" s="197"/>
      <c r="F872" s="197"/>
      <c r="G872" s="155"/>
      <c r="H872" s="191"/>
      <c r="I872" s="191"/>
      <c r="J872" s="191"/>
      <c r="K872" s="191"/>
      <c r="L872" s="191"/>
      <c r="M872" s="191"/>
      <c r="N872" s="191"/>
      <c r="O872" s="191"/>
    </row>
    <row r="873">
      <c r="A873" s="196"/>
      <c r="B873" s="175"/>
      <c r="C873" s="196"/>
      <c r="D873" s="197"/>
      <c r="E873" s="197"/>
      <c r="F873" s="197"/>
      <c r="G873" s="155"/>
      <c r="H873" s="191"/>
      <c r="I873" s="191"/>
      <c r="J873" s="191"/>
      <c r="K873" s="191"/>
      <c r="L873" s="191"/>
      <c r="M873" s="191"/>
      <c r="N873" s="191"/>
      <c r="O873" s="191"/>
    </row>
    <row r="874">
      <c r="A874" s="196"/>
      <c r="B874" s="175"/>
      <c r="C874" s="196"/>
      <c r="D874" s="197"/>
      <c r="E874" s="197"/>
      <c r="F874" s="197"/>
      <c r="G874" s="155"/>
      <c r="H874" s="191"/>
      <c r="I874" s="191"/>
      <c r="J874" s="191"/>
      <c r="K874" s="191"/>
      <c r="L874" s="191"/>
      <c r="M874" s="191"/>
      <c r="N874" s="191"/>
      <c r="O874" s="191"/>
    </row>
    <row r="875">
      <c r="A875" s="196"/>
      <c r="B875" s="175"/>
      <c r="C875" s="196"/>
      <c r="D875" s="197"/>
      <c r="E875" s="197"/>
      <c r="F875" s="197"/>
      <c r="G875" s="155"/>
      <c r="H875" s="191"/>
      <c r="I875" s="191"/>
      <c r="J875" s="191"/>
      <c r="K875" s="191"/>
      <c r="L875" s="191"/>
      <c r="M875" s="191"/>
      <c r="N875" s="191"/>
      <c r="O875" s="191"/>
    </row>
    <row r="876">
      <c r="A876" s="196"/>
      <c r="B876" s="175"/>
      <c r="C876" s="196"/>
      <c r="D876" s="197"/>
      <c r="E876" s="197"/>
      <c r="F876" s="197"/>
      <c r="G876" s="155"/>
      <c r="H876" s="191"/>
      <c r="I876" s="191"/>
      <c r="J876" s="191"/>
      <c r="K876" s="191"/>
      <c r="L876" s="191"/>
      <c r="M876" s="191"/>
      <c r="N876" s="191"/>
      <c r="O876" s="191"/>
    </row>
    <row r="877">
      <c r="A877" s="196"/>
      <c r="B877" s="175"/>
      <c r="C877" s="196"/>
      <c r="D877" s="197"/>
      <c r="E877" s="197"/>
      <c r="F877" s="197"/>
      <c r="G877" s="155"/>
      <c r="H877" s="191"/>
      <c r="I877" s="191"/>
      <c r="J877" s="191"/>
      <c r="K877" s="191"/>
      <c r="L877" s="191"/>
      <c r="M877" s="191"/>
      <c r="N877" s="191"/>
      <c r="O877" s="191"/>
    </row>
    <row r="878">
      <c r="A878" s="196"/>
      <c r="B878" s="175"/>
      <c r="C878" s="196"/>
      <c r="D878" s="197"/>
      <c r="E878" s="197"/>
      <c r="F878" s="197"/>
      <c r="G878" s="155"/>
      <c r="H878" s="191"/>
      <c r="I878" s="191"/>
      <c r="J878" s="191"/>
      <c r="K878" s="191"/>
      <c r="L878" s="191"/>
      <c r="M878" s="191"/>
      <c r="N878" s="191"/>
      <c r="O878" s="191"/>
    </row>
    <row r="879">
      <c r="A879" s="196"/>
      <c r="B879" s="175"/>
      <c r="C879" s="196"/>
      <c r="D879" s="197"/>
      <c r="E879" s="197"/>
      <c r="F879" s="197"/>
      <c r="G879" s="155"/>
      <c r="H879" s="191"/>
      <c r="I879" s="191"/>
      <c r="J879" s="191"/>
      <c r="K879" s="191"/>
      <c r="L879" s="191"/>
      <c r="M879" s="191"/>
      <c r="N879" s="191"/>
      <c r="O879" s="191"/>
    </row>
    <row r="880">
      <c r="A880" s="196"/>
      <c r="B880" s="175"/>
      <c r="C880" s="196"/>
      <c r="D880" s="197"/>
      <c r="E880" s="197"/>
      <c r="F880" s="197"/>
      <c r="G880" s="155"/>
      <c r="H880" s="191"/>
      <c r="I880" s="191"/>
      <c r="J880" s="191"/>
      <c r="K880" s="191"/>
      <c r="L880" s="191"/>
      <c r="M880" s="191"/>
      <c r="N880" s="191"/>
      <c r="O880" s="191"/>
    </row>
    <row r="881">
      <c r="A881" s="196"/>
      <c r="B881" s="175"/>
      <c r="C881" s="196"/>
      <c r="D881" s="197"/>
      <c r="E881" s="197"/>
      <c r="F881" s="197"/>
      <c r="G881" s="155"/>
      <c r="H881" s="191"/>
      <c r="I881" s="191"/>
      <c r="J881" s="191"/>
      <c r="K881" s="191"/>
      <c r="L881" s="191"/>
      <c r="M881" s="191"/>
      <c r="N881" s="191"/>
      <c r="O881" s="191"/>
    </row>
    <row r="882">
      <c r="A882" s="196"/>
      <c r="B882" s="175"/>
      <c r="C882" s="196"/>
      <c r="D882" s="197"/>
      <c r="E882" s="197"/>
      <c r="F882" s="197"/>
      <c r="G882" s="155"/>
      <c r="H882" s="191"/>
      <c r="I882" s="191"/>
      <c r="J882" s="191"/>
      <c r="K882" s="191"/>
      <c r="L882" s="191"/>
      <c r="M882" s="191"/>
      <c r="N882" s="191"/>
      <c r="O882" s="191"/>
    </row>
    <row r="883">
      <c r="A883" s="196"/>
      <c r="B883" s="175"/>
      <c r="C883" s="196"/>
      <c r="D883" s="197"/>
      <c r="E883" s="197"/>
      <c r="F883" s="197"/>
      <c r="G883" s="155"/>
      <c r="H883" s="191"/>
      <c r="I883" s="191"/>
      <c r="J883" s="191"/>
      <c r="K883" s="191"/>
      <c r="L883" s="191"/>
      <c r="M883" s="191"/>
      <c r="N883" s="191"/>
      <c r="O883" s="191"/>
    </row>
    <row r="884">
      <c r="A884" s="196"/>
      <c r="B884" s="175"/>
      <c r="C884" s="196"/>
      <c r="D884" s="197"/>
      <c r="E884" s="197"/>
      <c r="F884" s="197"/>
      <c r="G884" s="155"/>
      <c r="H884" s="191"/>
      <c r="I884" s="191"/>
      <c r="J884" s="191"/>
      <c r="K884" s="191"/>
      <c r="L884" s="191"/>
      <c r="M884" s="191"/>
      <c r="N884" s="191"/>
      <c r="O884" s="191"/>
    </row>
    <row r="885">
      <c r="A885" s="196"/>
      <c r="B885" s="175"/>
      <c r="C885" s="196"/>
      <c r="D885" s="197"/>
      <c r="E885" s="197"/>
      <c r="F885" s="197"/>
      <c r="G885" s="155"/>
      <c r="H885" s="191"/>
      <c r="I885" s="191"/>
      <c r="J885" s="191"/>
      <c r="K885" s="191"/>
      <c r="L885" s="191"/>
      <c r="M885" s="191"/>
      <c r="N885" s="191"/>
      <c r="O885" s="191"/>
    </row>
    <row r="886">
      <c r="A886" s="196"/>
      <c r="B886" s="175"/>
      <c r="C886" s="196"/>
      <c r="D886" s="197"/>
      <c r="E886" s="197"/>
      <c r="F886" s="197"/>
      <c r="G886" s="155"/>
      <c r="H886" s="191"/>
      <c r="I886" s="191"/>
      <c r="J886" s="191"/>
      <c r="K886" s="191"/>
      <c r="L886" s="191"/>
      <c r="M886" s="191"/>
      <c r="N886" s="191"/>
      <c r="O886" s="191"/>
    </row>
    <row r="887">
      <c r="A887" s="196"/>
      <c r="B887" s="175"/>
      <c r="C887" s="196"/>
      <c r="D887" s="197"/>
      <c r="E887" s="197"/>
      <c r="F887" s="197"/>
      <c r="G887" s="155"/>
      <c r="H887" s="191"/>
      <c r="I887" s="191"/>
      <c r="J887" s="191"/>
      <c r="K887" s="191"/>
      <c r="L887" s="191"/>
      <c r="M887" s="191"/>
      <c r="N887" s="191"/>
      <c r="O887" s="191"/>
    </row>
    <row r="888">
      <c r="A888" s="196"/>
      <c r="B888" s="175"/>
      <c r="C888" s="196"/>
      <c r="D888" s="197"/>
      <c r="E888" s="197"/>
      <c r="F888" s="197"/>
      <c r="G888" s="155"/>
      <c r="H888" s="191"/>
      <c r="I888" s="191"/>
      <c r="J888" s="191"/>
      <c r="K888" s="191"/>
      <c r="L888" s="191"/>
      <c r="M888" s="191"/>
      <c r="N888" s="191"/>
      <c r="O888" s="191"/>
    </row>
    <row r="889">
      <c r="A889" s="196"/>
      <c r="B889" s="175"/>
      <c r="C889" s="196"/>
      <c r="D889" s="197"/>
      <c r="E889" s="197"/>
      <c r="F889" s="197"/>
      <c r="G889" s="155"/>
      <c r="H889" s="191"/>
      <c r="I889" s="191"/>
      <c r="J889" s="191"/>
      <c r="K889" s="191"/>
      <c r="L889" s="191"/>
      <c r="M889" s="191"/>
      <c r="N889" s="191"/>
      <c r="O889" s="191"/>
    </row>
    <row r="890">
      <c r="A890" s="196"/>
      <c r="B890" s="175"/>
      <c r="C890" s="196"/>
      <c r="D890" s="197"/>
      <c r="E890" s="197"/>
      <c r="F890" s="197"/>
      <c r="G890" s="155"/>
      <c r="H890" s="191"/>
      <c r="I890" s="191"/>
      <c r="J890" s="191"/>
      <c r="K890" s="191"/>
      <c r="L890" s="191"/>
      <c r="M890" s="191"/>
      <c r="N890" s="191"/>
      <c r="O890" s="191"/>
    </row>
    <row r="891">
      <c r="A891" s="196"/>
      <c r="B891" s="175"/>
      <c r="C891" s="196"/>
      <c r="D891" s="197"/>
      <c r="E891" s="197"/>
      <c r="F891" s="197"/>
      <c r="G891" s="155"/>
      <c r="H891" s="191"/>
      <c r="I891" s="191"/>
      <c r="J891" s="191"/>
      <c r="K891" s="191"/>
      <c r="L891" s="191"/>
      <c r="M891" s="191"/>
      <c r="N891" s="191"/>
      <c r="O891" s="191"/>
    </row>
    <row r="892">
      <c r="A892" s="196"/>
      <c r="B892" s="175"/>
      <c r="C892" s="196"/>
      <c r="D892" s="197"/>
      <c r="E892" s="197"/>
      <c r="F892" s="197"/>
      <c r="G892" s="155"/>
      <c r="H892" s="191"/>
      <c r="I892" s="191"/>
      <c r="J892" s="191"/>
      <c r="K892" s="191"/>
      <c r="L892" s="191"/>
      <c r="M892" s="191"/>
      <c r="N892" s="191"/>
      <c r="O892" s="191"/>
    </row>
    <row r="893">
      <c r="A893" s="196"/>
      <c r="B893" s="175"/>
      <c r="C893" s="196"/>
      <c r="D893" s="197"/>
      <c r="E893" s="197"/>
      <c r="F893" s="197"/>
      <c r="G893" s="155"/>
      <c r="H893" s="191"/>
      <c r="I893" s="191"/>
      <c r="J893" s="191"/>
      <c r="K893" s="191"/>
      <c r="L893" s="191"/>
      <c r="M893" s="191"/>
      <c r="N893" s="191"/>
      <c r="O893" s="191"/>
    </row>
    <row r="894">
      <c r="A894" s="196"/>
      <c r="B894" s="175"/>
      <c r="C894" s="196"/>
      <c r="D894" s="197"/>
      <c r="E894" s="197"/>
      <c r="F894" s="197"/>
      <c r="G894" s="155"/>
      <c r="H894" s="191"/>
      <c r="I894" s="191"/>
      <c r="J894" s="191"/>
      <c r="K894" s="191"/>
      <c r="L894" s="191"/>
      <c r="M894" s="191"/>
      <c r="N894" s="191"/>
      <c r="O894" s="191"/>
    </row>
    <row r="895">
      <c r="A895" s="196"/>
      <c r="B895" s="175"/>
      <c r="C895" s="196"/>
      <c r="D895" s="197"/>
      <c r="E895" s="197"/>
      <c r="F895" s="197"/>
      <c r="G895" s="155"/>
      <c r="H895" s="191"/>
      <c r="I895" s="191"/>
      <c r="J895" s="191"/>
      <c r="K895" s="191"/>
      <c r="L895" s="191"/>
      <c r="M895" s="191"/>
      <c r="N895" s="191"/>
      <c r="O895" s="191"/>
    </row>
    <row r="896">
      <c r="A896" s="196"/>
      <c r="B896" s="175"/>
      <c r="C896" s="196"/>
      <c r="D896" s="197"/>
      <c r="E896" s="197"/>
      <c r="F896" s="197"/>
      <c r="G896" s="155"/>
      <c r="H896" s="191"/>
      <c r="I896" s="191"/>
      <c r="J896" s="191"/>
      <c r="K896" s="191"/>
      <c r="L896" s="191"/>
      <c r="M896" s="191"/>
      <c r="N896" s="191"/>
      <c r="O896" s="191"/>
    </row>
    <row r="897">
      <c r="A897" s="196"/>
      <c r="B897" s="175"/>
      <c r="C897" s="196"/>
      <c r="D897" s="197"/>
      <c r="E897" s="197"/>
      <c r="F897" s="197"/>
      <c r="G897" s="155"/>
      <c r="H897" s="191"/>
      <c r="I897" s="191"/>
      <c r="J897" s="191"/>
      <c r="K897" s="191"/>
      <c r="L897" s="191"/>
      <c r="M897" s="191"/>
      <c r="N897" s="191"/>
      <c r="O897" s="191"/>
    </row>
    <row r="898">
      <c r="A898" s="196"/>
      <c r="B898" s="175"/>
      <c r="C898" s="196"/>
      <c r="D898" s="197"/>
      <c r="E898" s="197"/>
      <c r="F898" s="197"/>
      <c r="G898" s="155"/>
      <c r="H898" s="191"/>
      <c r="I898" s="191"/>
      <c r="J898" s="191"/>
      <c r="K898" s="191"/>
      <c r="L898" s="191"/>
      <c r="M898" s="191"/>
      <c r="N898" s="191"/>
      <c r="O898" s="191"/>
    </row>
    <row r="899">
      <c r="A899" s="196"/>
      <c r="B899" s="175"/>
      <c r="C899" s="196"/>
      <c r="D899" s="197"/>
      <c r="E899" s="197"/>
      <c r="F899" s="197"/>
      <c r="G899" s="155"/>
      <c r="H899" s="191"/>
      <c r="I899" s="191"/>
      <c r="J899" s="191"/>
      <c r="K899" s="191"/>
      <c r="L899" s="191"/>
      <c r="M899" s="191"/>
      <c r="N899" s="191"/>
      <c r="O899" s="191"/>
    </row>
    <row r="900">
      <c r="A900" s="196"/>
      <c r="B900" s="175"/>
      <c r="C900" s="196"/>
      <c r="D900" s="197"/>
      <c r="E900" s="197"/>
      <c r="F900" s="197"/>
      <c r="G900" s="155"/>
      <c r="H900" s="191"/>
      <c r="I900" s="191"/>
      <c r="J900" s="191"/>
      <c r="K900" s="191"/>
      <c r="L900" s="191"/>
      <c r="M900" s="191"/>
      <c r="N900" s="191"/>
      <c r="O900" s="191"/>
    </row>
    <row r="901">
      <c r="A901" s="196"/>
      <c r="B901" s="175"/>
      <c r="C901" s="196"/>
      <c r="D901" s="197"/>
      <c r="E901" s="197"/>
      <c r="F901" s="197"/>
      <c r="G901" s="155"/>
      <c r="H901" s="191"/>
      <c r="I901" s="191"/>
      <c r="J901" s="191"/>
      <c r="K901" s="191"/>
      <c r="L901" s="191"/>
      <c r="M901" s="191"/>
      <c r="N901" s="191"/>
      <c r="O901" s="191"/>
    </row>
    <row r="902">
      <c r="A902" s="196"/>
      <c r="B902" s="175"/>
      <c r="C902" s="196"/>
      <c r="D902" s="197"/>
      <c r="E902" s="197"/>
      <c r="F902" s="197"/>
      <c r="G902" s="155"/>
      <c r="H902" s="191"/>
      <c r="I902" s="191"/>
      <c r="J902" s="191"/>
      <c r="K902" s="191"/>
      <c r="L902" s="191"/>
      <c r="M902" s="191"/>
      <c r="N902" s="191"/>
      <c r="O902" s="191"/>
    </row>
    <row r="903">
      <c r="A903" s="196"/>
      <c r="B903" s="175"/>
      <c r="C903" s="196"/>
      <c r="D903" s="197"/>
      <c r="E903" s="197"/>
      <c r="F903" s="197"/>
      <c r="G903" s="155"/>
      <c r="H903" s="191"/>
      <c r="I903" s="191"/>
      <c r="J903" s="191"/>
      <c r="K903" s="191"/>
      <c r="L903" s="191"/>
      <c r="M903" s="191"/>
      <c r="N903" s="191"/>
      <c r="O903" s="191"/>
    </row>
    <row r="904">
      <c r="A904" s="196"/>
      <c r="B904" s="175"/>
      <c r="C904" s="196"/>
      <c r="D904" s="197"/>
      <c r="E904" s="197"/>
      <c r="F904" s="197"/>
      <c r="G904" s="155"/>
      <c r="H904" s="191"/>
      <c r="I904" s="191"/>
      <c r="J904" s="191"/>
      <c r="K904" s="191"/>
      <c r="L904" s="191"/>
      <c r="M904" s="191"/>
      <c r="N904" s="191"/>
      <c r="O904" s="191"/>
    </row>
    <row r="905">
      <c r="A905" s="196"/>
      <c r="B905" s="175"/>
      <c r="C905" s="196"/>
      <c r="D905" s="197"/>
      <c r="E905" s="197"/>
      <c r="F905" s="197"/>
      <c r="G905" s="155"/>
      <c r="H905" s="191"/>
      <c r="I905" s="191"/>
      <c r="J905" s="191"/>
      <c r="K905" s="191"/>
      <c r="L905" s="191"/>
      <c r="M905" s="191"/>
      <c r="N905" s="191"/>
      <c r="O905" s="191"/>
    </row>
    <row r="906">
      <c r="A906" s="196"/>
      <c r="B906" s="175"/>
      <c r="C906" s="196"/>
      <c r="D906" s="197"/>
      <c r="E906" s="197"/>
      <c r="F906" s="197"/>
      <c r="G906" s="155"/>
      <c r="H906" s="191"/>
      <c r="I906" s="191"/>
      <c r="J906" s="191"/>
      <c r="K906" s="191"/>
      <c r="L906" s="191"/>
      <c r="M906" s="191"/>
      <c r="N906" s="191"/>
      <c r="O906" s="191"/>
    </row>
    <row r="907">
      <c r="A907" s="196"/>
      <c r="B907" s="175"/>
      <c r="C907" s="196"/>
      <c r="D907" s="197"/>
      <c r="E907" s="197"/>
      <c r="F907" s="197"/>
      <c r="G907" s="155"/>
      <c r="H907" s="191"/>
      <c r="I907" s="191"/>
      <c r="J907" s="191"/>
      <c r="K907" s="191"/>
      <c r="L907" s="191"/>
      <c r="M907" s="191"/>
      <c r="N907" s="191"/>
      <c r="O907" s="191"/>
    </row>
    <row r="908">
      <c r="A908" s="196"/>
      <c r="B908" s="175"/>
      <c r="C908" s="196"/>
      <c r="D908" s="197"/>
      <c r="E908" s="197"/>
      <c r="F908" s="197"/>
      <c r="G908" s="155"/>
      <c r="H908" s="191"/>
      <c r="I908" s="191"/>
      <c r="J908" s="191"/>
      <c r="K908" s="191"/>
      <c r="L908" s="191"/>
      <c r="M908" s="191"/>
      <c r="N908" s="191"/>
      <c r="O908" s="191"/>
    </row>
    <row r="909">
      <c r="A909" s="196"/>
      <c r="B909" s="175"/>
      <c r="C909" s="196"/>
      <c r="D909" s="197"/>
      <c r="E909" s="197"/>
      <c r="F909" s="197"/>
      <c r="G909" s="155"/>
      <c r="H909" s="191"/>
      <c r="I909" s="191"/>
      <c r="J909" s="191"/>
      <c r="K909" s="191"/>
      <c r="L909" s="191"/>
      <c r="M909" s="191"/>
      <c r="N909" s="191"/>
      <c r="O909" s="191"/>
    </row>
    <row r="910">
      <c r="A910" s="196"/>
      <c r="B910" s="175"/>
      <c r="C910" s="196"/>
      <c r="D910" s="197"/>
      <c r="E910" s="197"/>
      <c r="F910" s="197"/>
      <c r="G910" s="155"/>
      <c r="H910" s="191"/>
      <c r="I910" s="191"/>
      <c r="J910" s="191"/>
      <c r="K910" s="191"/>
      <c r="L910" s="191"/>
      <c r="M910" s="191"/>
      <c r="N910" s="191"/>
      <c r="O910" s="191"/>
    </row>
    <row r="911">
      <c r="A911" s="196"/>
      <c r="B911" s="175"/>
      <c r="C911" s="196"/>
      <c r="D911" s="197"/>
      <c r="E911" s="197"/>
      <c r="F911" s="197"/>
      <c r="G911" s="155"/>
      <c r="H911" s="191"/>
      <c r="I911" s="191"/>
      <c r="J911" s="191"/>
      <c r="K911" s="191"/>
      <c r="L911" s="191"/>
      <c r="M911" s="191"/>
      <c r="N911" s="191"/>
      <c r="O911" s="191"/>
    </row>
    <row r="912">
      <c r="A912" s="196"/>
      <c r="B912" s="175"/>
      <c r="C912" s="196"/>
      <c r="D912" s="197"/>
      <c r="E912" s="197"/>
      <c r="F912" s="197"/>
      <c r="G912" s="155"/>
      <c r="H912" s="191"/>
      <c r="I912" s="191"/>
      <c r="J912" s="191"/>
      <c r="K912" s="191"/>
      <c r="L912" s="191"/>
      <c r="M912" s="191"/>
      <c r="N912" s="191"/>
      <c r="O912" s="191"/>
    </row>
    <row r="913">
      <c r="A913" s="196"/>
      <c r="B913" s="175"/>
      <c r="C913" s="196"/>
      <c r="D913" s="197"/>
      <c r="E913" s="197"/>
      <c r="F913" s="197"/>
      <c r="G913" s="155"/>
      <c r="H913" s="191"/>
      <c r="I913" s="191"/>
      <c r="J913" s="191"/>
      <c r="K913" s="191"/>
      <c r="L913" s="191"/>
      <c r="M913" s="191"/>
      <c r="N913" s="191"/>
      <c r="O913" s="191"/>
    </row>
    <row r="914">
      <c r="A914" s="196"/>
      <c r="B914" s="175"/>
      <c r="C914" s="196"/>
      <c r="D914" s="197"/>
      <c r="E914" s="197"/>
      <c r="F914" s="197"/>
      <c r="G914" s="155"/>
      <c r="H914" s="191"/>
      <c r="I914" s="191"/>
      <c r="J914" s="191"/>
      <c r="K914" s="191"/>
      <c r="L914" s="191"/>
      <c r="M914" s="191"/>
      <c r="N914" s="191"/>
      <c r="O914" s="191"/>
    </row>
    <row r="915">
      <c r="A915" s="196"/>
      <c r="B915" s="175"/>
      <c r="C915" s="196"/>
      <c r="D915" s="197"/>
      <c r="E915" s="197"/>
      <c r="F915" s="197"/>
      <c r="G915" s="155"/>
      <c r="H915" s="191"/>
      <c r="I915" s="191"/>
      <c r="J915" s="191"/>
      <c r="K915" s="191"/>
      <c r="L915" s="191"/>
      <c r="M915" s="191"/>
      <c r="N915" s="191"/>
      <c r="O915" s="191"/>
    </row>
    <row r="916">
      <c r="A916" s="196"/>
      <c r="B916" s="175"/>
      <c r="C916" s="196"/>
      <c r="D916" s="197"/>
      <c r="E916" s="197"/>
      <c r="F916" s="197"/>
      <c r="G916" s="155"/>
      <c r="H916" s="191"/>
      <c r="I916" s="191"/>
      <c r="J916" s="191"/>
      <c r="K916" s="191"/>
      <c r="L916" s="191"/>
      <c r="M916" s="191"/>
      <c r="N916" s="191"/>
      <c r="O916" s="191"/>
    </row>
    <row r="917">
      <c r="A917" s="196"/>
      <c r="B917" s="175"/>
      <c r="C917" s="196"/>
      <c r="D917" s="197"/>
      <c r="E917" s="197"/>
      <c r="F917" s="197"/>
      <c r="G917" s="155"/>
      <c r="H917" s="191"/>
      <c r="I917" s="191"/>
      <c r="J917" s="191"/>
      <c r="K917" s="191"/>
      <c r="L917" s="191"/>
      <c r="M917" s="191"/>
      <c r="N917" s="191"/>
      <c r="O917" s="191"/>
    </row>
    <row r="918">
      <c r="A918" s="196"/>
      <c r="B918" s="175"/>
      <c r="C918" s="196"/>
      <c r="D918" s="197"/>
      <c r="E918" s="197"/>
      <c r="F918" s="197"/>
      <c r="G918" s="155"/>
      <c r="H918" s="191"/>
      <c r="I918" s="191"/>
      <c r="J918" s="191"/>
      <c r="K918" s="191"/>
      <c r="L918" s="191"/>
      <c r="M918" s="191"/>
      <c r="N918" s="191"/>
      <c r="O918" s="191"/>
    </row>
    <row r="919">
      <c r="A919" s="196"/>
      <c r="B919" s="175"/>
      <c r="C919" s="196"/>
      <c r="D919" s="197"/>
      <c r="E919" s="197"/>
      <c r="F919" s="197"/>
      <c r="G919" s="155"/>
      <c r="H919" s="191"/>
      <c r="I919" s="191"/>
      <c r="J919" s="191"/>
      <c r="K919" s="191"/>
      <c r="L919" s="191"/>
      <c r="M919" s="191"/>
      <c r="N919" s="191"/>
      <c r="O919" s="191"/>
    </row>
    <row r="920">
      <c r="A920" s="196"/>
      <c r="B920" s="175"/>
      <c r="C920" s="196"/>
      <c r="D920" s="197"/>
      <c r="E920" s="197"/>
      <c r="F920" s="197"/>
      <c r="G920" s="155"/>
      <c r="H920" s="191"/>
      <c r="I920" s="191"/>
      <c r="J920" s="191"/>
      <c r="K920" s="191"/>
      <c r="L920" s="191"/>
      <c r="M920" s="191"/>
      <c r="N920" s="191"/>
      <c r="O920" s="191"/>
    </row>
    <row r="921">
      <c r="A921" s="196"/>
      <c r="B921" s="175"/>
      <c r="C921" s="196"/>
      <c r="D921" s="197"/>
      <c r="E921" s="197"/>
      <c r="F921" s="197"/>
      <c r="G921" s="155"/>
      <c r="H921" s="191"/>
      <c r="I921" s="191"/>
      <c r="J921" s="191"/>
      <c r="K921" s="191"/>
      <c r="L921" s="191"/>
      <c r="M921" s="191"/>
      <c r="N921" s="191"/>
      <c r="O921" s="191"/>
    </row>
    <row r="922">
      <c r="A922" s="196"/>
      <c r="B922" s="175"/>
      <c r="C922" s="196"/>
      <c r="D922" s="197"/>
      <c r="E922" s="197"/>
      <c r="F922" s="197"/>
      <c r="G922" s="155"/>
      <c r="H922" s="191"/>
      <c r="I922" s="191"/>
      <c r="J922" s="191"/>
      <c r="K922" s="191"/>
      <c r="L922" s="191"/>
      <c r="M922" s="191"/>
      <c r="N922" s="191"/>
      <c r="O922" s="191"/>
    </row>
    <row r="923">
      <c r="A923" s="196"/>
      <c r="B923" s="175"/>
      <c r="C923" s="196"/>
      <c r="D923" s="197"/>
      <c r="E923" s="197"/>
      <c r="F923" s="197"/>
      <c r="G923" s="155"/>
      <c r="H923" s="191"/>
      <c r="I923" s="191"/>
      <c r="J923" s="191"/>
      <c r="K923" s="191"/>
      <c r="L923" s="191"/>
      <c r="M923" s="191"/>
      <c r="N923" s="191"/>
      <c r="O923" s="191"/>
    </row>
    <row r="924">
      <c r="A924" s="196"/>
      <c r="B924" s="175"/>
      <c r="C924" s="196"/>
      <c r="D924" s="197"/>
      <c r="E924" s="197"/>
      <c r="F924" s="197"/>
      <c r="G924" s="155"/>
      <c r="H924" s="191"/>
      <c r="I924" s="191"/>
      <c r="J924" s="191"/>
      <c r="K924" s="191"/>
      <c r="L924" s="191"/>
      <c r="M924" s="191"/>
      <c r="N924" s="191"/>
      <c r="O924" s="191"/>
    </row>
    <row r="925">
      <c r="A925" s="196"/>
      <c r="B925" s="175"/>
      <c r="C925" s="196"/>
      <c r="D925" s="197"/>
      <c r="E925" s="197"/>
      <c r="F925" s="197"/>
      <c r="G925" s="155"/>
      <c r="H925" s="191"/>
      <c r="I925" s="191"/>
      <c r="J925" s="191"/>
      <c r="K925" s="191"/>
      <c r="L925" s="191"/>
      <c r="M925" s="191"/>
      <c r="N925" s="191"/>
      <c r="O925" s="191"/>
    </row>
    <row r="926">
      <c r="A926" s="196"/>
      <c r="B926" s="175"/>
      <c r="C926" s="196"/>
      <c r="D926" s="197"/>
      <c r="E926" s="197"/>
      <c r="F926" s="197"/>
      <c r="G926" s="155"/>
      <c r="H926" s="191"/>
      <c r="I926" s="191"/>
      <c r="J926" s="191"/>
      <c r="K926" s="191"/>
      <c r="L926" s="191"/>
      <c r="M926" s="191"/>
      <c r="N926" s="191"/>
      <c r="O926" s="191"/>
    </row>
    <row r="927">
      <c r="A927" s="196"/>
      <c r="B927" s="175"/>
      <c r="C927" s="196"/>
      <c r="D927" s="197"/>
      <c r="E927" s="197"/>
      <c r="F927" s="197"/>
      <c r="G927" s="155"/>
      <c r="H927" s="191"/>
      <c r="I927" s="191"/>
      <c r="J927" s="191"/>
      <c r="K927" s="191"/>
      <c r="L927" s="191"/>
      <c r="M927" s="191"/>
      <c r="N927" s="191"/>
      <c r="O927" s="191"/>
    </row>
    <row r="928">
      <c r="A928" s="196"/>
      <c r="B928" s="175"/>
      <c r="C928" s="196"/>
      <c r="D928" s="197"/>
      <c r="E928" s="197"/>
      <c r="F928" s="197"/>
      <c r="G928" s="155"/>
      <c r="H928" s="191"/>
      <c r="I928" s="191"/>
      <c r="J928" s="191"/>
      <c r="K928" s="191"/>
      <c r="L928" s="191"/>
      <c r="M928" s="191"/>
      <c r="N928" s="191"/>
      <c r="O928" s="191"/>
    </row>
    <row r="929">
      <c r="A929" s="196"/>
      <c r="B929" s="175"/>
      <c r="C929" s="196"/>
      <c r="D929" s="197"/>
      <c r="E929" s="197"/>
      <c r="F929" s="197"/>
      <c r="G929" s="155"/>
      <c r="H929" s="191"/>
      <c r="I929" s="191"/>
      <c r="J929" s="191"/>
      <c r="K929" s="191"/>
      <c r="L929" s="191"/>
      <c r="M929" s="191"/>
      <c r="N929" s="191"/>
      <c r="O929" s="191"/>
    </row>
    <row r="930">
      <c r="A930" s="196"/>
      <c r="B930" s="175"/>
      <c r="C930" s="196"/>
      <c r="D930" s="197"/>
      <c r="E930" s="197"/>
      <c r="F930" s="197"/>
      <c r="G930" s="155"/>
      <c r="H930" s="191"/>
      <c r="I930" s="191"/>
      <c r="J930" s="191"/>
      <c r="K930" s="191"/>
      <c r="L930" s="191"/>
      <c r="M930" s="191"/>
      <c r="N930" s="191"/>
      <c r="O930" s="191"/>
    </row>
    <row r="931">
      <c r="A931" s="196"/>
      <c r="B931" s="175"/>
      <c r="C931" s="196"/>
      <c r="D931" s="197"/>
      <c r="E931" s="197"/>
      <c r="F931" s="197"/>
      <c r="G931" s="155"/>
      <c r="H931" s="191"/>
      <c r="I931" s="191"/>
      <c r="J931" s="191"/>
      <c r="K931" s="191"/>
      <c r="L931" s="191"/>
      <c r="M931" s="191"/>
      <c r="N931" s="191"/>
      <c r="O931" s="191"/>
    </row>
    <row r="932">
      <c r="A932" s="196"/>
      <c r="B932" s="175"/>
      <c r="C932" s="196"/>
      <c r="D932" s="197"/>
      <c r="E932" s="197"/>
      <c r="F932" s="197"/>
      <c r="G932" s="155"/>
      <c r="H932" s="191"/>
      <c r="I932" s="191"/>
      <c r="J932" s="191"/>
      <c r="K932" s="191"/>
      <c r="L932" s="191"/>
      <c r="M932" s="191"/>
      <c r="N932" s="191"/>
      <c r="O932" s="191"/>
    </row>
    <row r="933">
      <c r="A933" s="196"/>
      <c r="B933" s="175"/>
      <c r="C933" s="196"/>
      <c r="D933" s="197"/>
      <c r="E933" s="197"/>
      <c r="F933" s="197"/>
      <c r="G933" s="155"/>
      <c r="H933" s="191"/>
      <c r="I933" s="191"/>
      <c r="J933" s="191"/>
      <c r="K933" s="191"/>
      <c r="L933" s="191"/>
      <c r="M933" s="191"/>
      <c r="N933" s="191"/>
      <c r="O933" s="191"/>
    </row>
    <row r="934">
      <c r="A934" s="196"/>
      <c r="B934" s="175"/>
      <c r="C934" s="196"/>
      <c r="D934" s="197"/>
      <c r="E934" s="197"/>
      <c r="F934" s="197"/>
      <c r="G934" s="155"/>
      <c r="H934" s="191"/>
      <c r="I934" s="191"/>
      <c r="J934" s="191"/>
      <c r="K934" s="191"/>
      <c r="L934" s="191"/>
      <c r="M934" s="191"/>
      <c r="N934" s="191"/>
      <c r="O934" s="191"/>
    </row>
    <row r="935">
      <c r="A935" s="196"/>
      <c r="B935" s="175"/>
      <c r="C935" s="196"/>
      <c r="D935" s="197"/>
      <c r="E935" s="197"/>
      <c r="F935" s="197"/>
      <c r="G935" s="155"/>
      <c r="H935" s="191"/>
      <c r="I935" s="191"/>
      <c r="J935" s="191"/>
      <c r="K935" s="191"/>
      <c r="L935" s="191"/>
      <c r="M935" s="191"/>
      <c r="N935" s="191"/>
      <c r="O935" s="191"/>
    </row>
    <row r="936">
      <c r="A936" s="196"/>
      <c r="B936" s="175"/>
      <c r="C936" s="196"/>
      <c r="D936" s="197"/>
      <c r="E936" s="197"/>
      <c r="F936" s="197"/>
      <c r="G936" s="155"/>
      <c r="H936" s="191"/>
      <c r="I936" s="191"/>
      <c r="J936" s="191"/>
      <c r="K936" s="191"/>
      <c r="L936" s="191"/>
      <c r="M936" s="191"/>
      <c r="N936" s="191"/>
      <c r="O936" s="191"/>
    </row>
    <row r="937">
      <c r="A937" s="196"/>
      <c r="B937" s="175"/>
      <c r="C937" s="196"/>
      <c r="D937" s="197"/>
      <c r="E937" s="197"/>
      <c r="F937" s="197"/>
      <c r="G937" s="155"/>
      <c r="H937" s="191"/>
      <c r="I937" s="191"/>
      <c r="J937" s="191"/>
      <c r="K937" s="191"/>
      <c r="L937" s="191"/>
      <c r="M937" s="191"/>
      <c r="N937" s="191"/>
      <c r="O937" s="191"/>
    </row>
    <row r="938">
      <c r="A938" s="196"/>
      <c r="B938" s="175"/>
      <c r="C938" s="196"/>
      <c r="D938" s="197"/>
      <c r="E938" s="197"/>
      <c r="F938" s="197"/>
      <c r="G938" s="155"/>
      <c r="H938" s="191"/>
      <c r="I938" s="191"/>
      <c r="J938" s="191"/>
      <c r="K938" s="191"/>
      <c r="L938" s="191"/>
      <c r="M938" s="191"/>
      <c r="N938" s="191"/>
      <c r="O938" s="191"/>
    </row>
    <row r="939">
      <c r="A939" s="196"/>
      <c r="B939" s="175"/>
      <c r="C939" s="196"/>
      <c r="D939" s="197"/>
      <c r="E939" s="197"/>
      <c r="F939" s="197"/>
      <c r="G939" s="155"/>
      <c r="H939" s="191"/>
      <c r="I939" s="191"/>
      <c r="J939" s="191"/>
      <c r="K939" s="191"/>
      <c r="L939" s="191"/>
      <c r="M939" s="191"/>
      <c r="N939" s="191"/>
      <c r="O939" s="191"/>
    </row>
    <row r="940">
      <c r="A940" s="196"/>
      <c r="B940" s="175"/>
      <c r="C940" s="196"/>
      <c r="D940" s="197"/>
      <c r="E940" s="197"/>
      <c r="F940" s="197"/>
      <c r="G940" s="155"/>
      <c r="H940" s="191"/>
      <c r="I940" s="191"/>
      <c r="J940" s="191"/>
      <c r="K940" s="191"/>
      <c r="L940" s="191"/>
      <c r="M940" s="191"/>
      <c r="N940" s="191"/>
      <c r="O940" s="191"/>
    </row>
    <row r="941">
      <c r="A941" s="196"/>
      <c r="B941" s="175"/>
      <c r="C941" s="196"/>
      <c r="D941" s="197"/>
      <c r="E941" s="197"/>
      <c r="F941" s="197"/>
      <c r="G941" s="155"/>
      <c r="H941" s="191"/>
      <c r="I941" s="191"/>
      <c r="J941" s="191"/>
      <c r="K941" s="191"/>
      <c r="L941" s="191"/>
      <c r="M941" s="191"/>
      <c r="N941" s="191"/>
      <c r="O941" s="191"/>
    </row>
    <row r="942">
      <c r="A942" s="196"/>
      <c r="B942" s="175"/>
      <c r="C942" s="196"/>
      <c r="D942" s="197"/>
      <c r="E942" s="197"/>
      <c r="F942" s="197"/>
      <c r="G942" s="155"/>
      <c r="H942" s="191"/>
      <c r="I942" s="191"/>
      <c r="J942" s="191"/>
      <c r="K942" s="191"/>
      <c r="L942" s="191"/>
      <c r="M942" s="191"/>
      <c r="N942" s="191"/>
      <c r="O942" s="191"/>
    </row>
    <row r="943">
      <c r="A943" s="196"/>
      <c r="B943" s="175"/>
      <c r="C943" s="196"/>
      <c r="D943" s="197"/>
      <c r="E943" s="197"/>
      <c r="F943" s="197"/>
      <c r="G943" s="155"/>
      <c r="H943" s="191"/>
      <c r="I943" s="191"/>
      <c r="J943" s="191"/>
      <c r="K943" s="191"/>
      <c r="L943" s="191"/>
      <c r="M943" s="191"/>
      <c r="N943" s="191"/>
      <c r="O943" s="191"/>
    </row>
    <row r="944">
      <c r="A944" s="196"/>
      <c r="B944" s="175"/>
      <c r="C944" s="196"/>
      <c r="D944" s="197"/>
      <c r="E944" s="197"/>
      <c r="F944" s="197"/>
      <c r="G944" s="155"/>
      <c r="H944" s="191"/>
      <c r="I944" s="191"/>
      <c r="J944" s="191"/>
      <c r="K944" s="191"/>
      <c r="L944" s="191"/>
      <c r="M944" s="191"/>
      <c r="N944" s="191"/>
      <c r="O944" s="191"/>
    </row>
    <row r="945">
      <c r="A945" s="196"/>
      <c r="B945" s="175"/>
      <c r="C945" s="196"/>
      <c r="D945" s="197"/>
      <c r="E945" s="197"/>
      <c r="F945" s="197"/>
      <c r="G945" s="155"/>
      <c r="H945" s="191"/>
      <c r="I945" s="191"/>
      <c r="J945" s="191"/>
      <c r="K945" s="191"/>
      <c r="L945" s="191"/>
      <c r="M945" s="191"/>
      <c r="N945" s="191"/>
      <c r="O945" s="191"/>
    </row>
    <row r="946">
      <c r="A946" s="196"/>
      <c r="B946" s="175"/>
      <c r="C946" s="196"/>
      <c r="D946" s="197"/>
      <c r="E946" s="197"/>
      <c r="F946" s="197"/>
      <c r="G946" s="155"/>
      <c r="H946" s="191"/>
      <c r="I946" s="191"/>
      <c r="J946" s="191"/>
      <c r="K946" s="191"/>
      <c r="L946" s="191"/>
      <c r="M946" s="191"/>
      <c r="N946" s="191"/>
      <c r="O946" s="191"/>
    </row>
    <row r="947">
      <c r="A947" s="196"/>
      <c r="B947" s="175"/>
      <c r="C947" s="196"/>
      <c r="D947" s="197"/>
      <c r="E947" s="197"/>
      <c r="F947" s="197"/>
      <c r="G947" s="155"/>
      <c r="H947" s="191"/>
      <c r="I947" s="191"/>
      <c r="J947" s="191"/>
      <c r="K947" s="191"/>
      <c r="L947" s="191"/>
      <c r="M947" s="191"/>
      <c r="N947" s="191"/>
      <c r="O947" s="191"/>
    </row>
    <row r="948">
      <c r="A948" s="196"/>
      <c r="B948" s="175"/>
      <c r="C948" s="196"/>
      <c r="D948" s="197"/>
      <c r="E948" s="197"/>
      <c r="F948" s="197"/>
      <c r="G948" s="155"/>
      <c r="H948" s="191"/>
      <c r="I948" s="191"/>
      <c r="J948" s="191"/>
      <c r="K948" s="191"/>
      <c r="L948" s="191"/>
      <c r="M948" s="191"/>
      <c r="N948" s="191"/>
      <c r="O948" s="191"/>
    </row>
    <row r="949">
      <c r="A949" s="196"/>
      <c r="B949" s="175"/>
      <c r="C949" s="196"/>
      <c r="D949" s="197"/>
      <c r="E949" s="197"/>
      <c r="F949" s="197"/>
      <c r="G949" s="155"/>
      <c r="H949" s="191"/>
      <c r="I949" s="191"/>
      <c r="J949" s="191"/>
      <c r="K949" s="191"/>
      <c r="L949" s="191"/>
      <c r="M949" s="191"/>
      <c r="N949" s="191"/>
      <c r="O949" s="191"/>
    </row>
    <row r="950">
      <c r="A950" s="196"/>
      <c r="B950" s="175"/>
      <c r="C950" s="196"/>
      <c r="D950" s="197"/>
      <c r="E950" s="197"/>
      <c r="F950" s="197"/>
      <c r="G950" s="155"/>
      <c r="H950" s="191"/>
      <c r="I950" s="191"/>
      <c r="J950" s="191"/>
      <c r="K950" s="191"/>
      <c r="L950" s="191"/>
      <c r="M950" s="191"/>
      <c r="N950" s="191"/>
      <c r="O950" s="191"/>
    </row>
    <row r="951">
      <c r="A951" s="196"/>
      <c r="B951" s="175"/>
      <c r="C951" s="196"/>
      <c r="D951" s="197"/>
      <c r="E951" s="197"/>
      <c r="F951" s="197"/>
      <c r="G951" s="155"/>
      <c r="H951" s="191"/>
      <c r="I951" s="191"/>
      <c r="J951" s="191"/>
      <c r="K951" s="191"/>
      <c r="L951" s="191"/>
      <c r="M951" s="191"/>
      <c r="N951" s="191"/>
      <c r="O951" s="191"/>
    </row>
    <row r="952">
      <c r="A952" s="196"/>
      <c r="B952" s="175"/>
      <c r="C952" s="196"/>
      <c r="D952" s="197"/>
      <c r="E952" s="197"/>
      <c r="F952" s="197"/>
      <c r="G952" s="155"/>
      <c r="H952" s="191"/>
      <c r="I952" s="191"/>
      <c r="J952" s="191"/>
      <c r="K952" s="191"/>
      <c r="L952" s="191"/>
      <c r="M952" s="191"/>
      <c r="N952" s="191"/>
      <c r="O952" s="191"/>
    </row>
    <row r="953">
      <c r="A953" s="196"/>
      <c r="B953" s="175"/>
      <c r="C953" s="196"/>
      <c r="D953" s="197"/>
      <c r="E953" s="197"/>
      <c r="F953" s="197"/>
      <c r="G953" s="155"/>
      <c r="H953" s="191"/>
      <c r="I953" s="191"/>
      <c r="J953" s="191"/>
      <c r="K953" s="191"/>
      <c r="L953" s="191"/>
      <c r="M953" s="191"/>
      <c r="N953" s="191"/>
      <c r="O953" s="191"/>
    </row>
    <row r="954">
      <c r="A954" s="196"/>
      <c r="B954" s="175"/>
      <c r="C954" s="196"/>
      <c r="D954" s="197"/>
      <c r="E954" s="197"/>
      <c r="F954" s="197"/>
      <c r="G954" s="155"/>
      <c r="H954" s="191"/>
      <c r="I954" s="191"/>
      <c r="J954" s="191"/>
      <c r="K954" s="191"/>
      <c r="L954" s="191"/>
      <c r="M954" s="191"/>
      <c r="N954" s="191"/>
      <c r="O954" s="191"/>
    </row>
    <row r="955">
      <c r="A955" s="196"/>
      <c r="B955" s="175"/>
      <c r="C955" s="196"/>
      <c r="D955" s="197"/>
      <c r="E955" s="197"/>
      <c r="F955" s="197"/>
      <c r="G955" s="155"/>
      <c r="H955" s="191"/>
      <c r="I955" s="191"/>
      <c r="J955" s="191"/>
      <c r="K955" s="191"/>
      <c r="L955" s="191"/>
      <c r="M955" s="191"/>
      <c r="N955" s="191"/>
      <c r="O955" s="191"/>
    </row>
    <row r="956">
      <c r="A956" s="196"/>
      <c r="B956" s="175"/>
      <c r="C956" s="196"/>
      <c r="D956" s="197"/>
      <c r="E956" s="197"/>
      <c r="F956" s="197"/>
      <c r="G956" s="155"/>
      <c r="H956" s="191"/>
      <c r="I956" s="191"/>
      <c r="J956" s="191"/>
      <c r="K956" s="191"/>
      <c r="L956" s="191"/>
      <c r="M956" s="191"/>
      <c r="N956" s="191"/>
      <c r="O956" s="191"/>
    </row>
    <row r="957">
      <c r="A957" s="196"/>
      <c r="B957" s="175"/>
      <c r="C957" s="196"/>
      <c r="D957" s="197"/>
      <c r="E957" s="197"/>
      <c r="F957" s="197"/>
      <c r="G957" s="155"/>
      <c r="H957" s="191"/>
      <c r="I957" s="191"/>
      <c r="J957" s="191"/>
      <c r="K957" s="191"/>
      <c r="L957" s="191"/>
      <c r="M957" s="191"/>
      <c r="N957" s="191"/>
      <c r="O957" s="191"/>
    </row>
    <row r="958">
      <c r="A958" s="196"/>
      <c r="B958" s="175"/>
      <c r="C958" s="196"/>
      <c r="D958" s="197"/>
      <c r="E958" s="197"/>
      <c r="F958" s="197"/>
      <c r="G958" s="155"/>
      <c r="H958" s="191"/>
      <c r="I958" s="191"/>
      <c r="J958" s="191"/>
      <c r="K958" s="191"/>
      <c r="L958" s="191"/>
      <c r="M958" s="191"/>
      <c r="N958" s="191"/>
      <c r="O958" s="191"/>
    </row>
    <row r="959">
      <c r="A959" s="196"/>
      <c r="B959" s="175"/>
      <c r="C959" s="196"/>
      <c r="D959" s="197"/>
      <c r="E959" s="197"/>
      <c r="F959" s="197"/>
      <c r="G959" s="155"/>
      <c r="H959" s="191"/>
      <c r="I959" s="191"/>
      <c r="J959" s="191"/>
      <c r="K959" s="191"/>
      <c r="L959" s="191"/>
      <c r="M959" s="191"/>
      <c r="N959" s="191"/>
      <c r="O959" s="191"/>
    </row>
    <row r="960">
      <c r="A960" s="196"/>
      <c r="B960" s="175"/>
      <c r="C960" s="196"/>
      <c r="D960" s="197"/>
      <c r="E960" s="197"/>
      <c r="F960" s="197"/>
      <c r="G960" s="155"/>
      <c r="H960" s="191"/>
      <c r="I960" s="191"/>
      <c r="J960" s="191"/>
      <c r="K960" s="191"/>
      <c r="L960" s="191"/>
      <c r="M960" s="191"/>
      <c r="N960" s="191"/>
      <c r="O960" s="191"/>
    </row>
    <row r="961">
      <c r="A961" s="196"/>
      <c r="B961" s="175"/>
      <c r="C961" s="196"/>
      <c r="D961" s="197"/>
      <c r="E961" s="197"/>
      <c r="F961" s="197"/>
      <c r="G961" s="155"/>
      <c r="H961" s="191"/>
      <c r="I961" s="191"/>
      <c r="J961" s="191"/>
      <c r="K961" s="191"/>
      <c r="L961" s="191"/>
      <c r="M961" s="191"/>
      <c r="N961" s="191"/>
      <c r="O961" s="191"/>
    </row>
    <row r="962">
      <c r="A962" s="196"/>
      <c r="B962" s="175"/>
      <c r="C962" s="196"/>
      <c r="D962" s="197"/>
      <c r="E962" s="197"/>
      <c r="F962" s="197"/>
      <c r="G962" s="155"/>
      <c r="H962" s="191"/>
      <c r="I962" s="191"/>
      <c r="J962" s="191"/>
      <c r="K962" s="191"/>
      <c r="L962" s="191"/>
      <c r="M962" s="191"/>
      <c r="N962" s="191"/>
      <c r="O962" s="191"/>
    </row>
    <row r="963">
      <c r="A963" s="196"/>
      <c r="B963" s="175"/>
      <c r="C963" s="196"/>
      <c r="D963" s="197"/>
      <c r="E963" s="197"/>
      <c r="F963" s="197"/>
      <c r="G963" s="155"/>
      <c r="H963" s="191"/>
      <c r="I963" s="191"/>
      <c r="J963" s="191"/>
      <c r="K963" s="191"/>
      <c r="L963" s="191"/>
      <c r="M963" s="191"/>
      <c r="N963" s="191"/>
      <c r="O963" s="191"/>
    </row>
    <row r="964">
      <c r="A964" s="196"/>
      <c r="B964" s="175"/>
      <c r="C964" s="196"/>
      <c r="D964" s="197"/>
      <c r="E964" s="197"/>
      <c r="F964" s="197"/>
      <c r="G964" s="155"/>
      <c r="H964" s="191"/>
      <c r="I964" s="191"/>
      <c r="J964" s="191"/>
      <c r="K964" s="191"/>
      <c r="L964" s="191"/>
      <c r="M964" s="191"/>
      <c r="N964" s="191"/>
      <c r="O964" s="191"/>
    </row>
    <row r="965">
      <c r="A965" s="196"/>
      <c r="B965" s="175"/>
      <c r="C965" s="196"/>
      <c r="D965" s="197"/>
      <c r="E965" s="197"/>
      <c r="F965" s="197"/>
      <c r="G965" s="155"/>
      <c r="H965" s="191"/>
      <c r="I965" s="191"/>
      <c r="J965" s="191"/>
      <c r="K965" s="191"/>
      <c r="L965" s="191"/>
      <c r="M965" s="191"/>
      <c r="N965" s="191"/>
      <c r="O965" s="191"/>
    </row>
    <row r="966">
      <c r="A966" s="196"/>
      <c r="B966" s="175"/>
      <c r="C966" s="196"/>
      <c r="D966" s="197"/>
      <c r="E966" s="197"/>
      <c r="F966" s="197"/>
      <c r="G966" s="155"/>
      <c r="H966" s="191"/>
      <c r="I966" s="191"/>
      <c r="J966" s="191"/>
      <c r="K966" s="191"/>
      <c r="L966" s="191"/>
      <c r="M966" s="191"/>
      <c r="N966" s="191"/>
      <c r="O966" s="191"/>
    </row>
    <row r="967">
      <c r="A967" s="196"/>
      <c r="B967" s="175"/>
      <c r="C967" s="196"/>
      <c r="D967" s="197"/>
      <c r="E967" s="197"/>
      <c r="F967" s="197"/>
      <c r="G967" s="155"/>
      <c r="H967" s="191"/>
      <c r="I967" s="191"/>
      <c r="J967" s="191"/>
      <c r="K967" s="191"/>
      <c r="L967" s="191"/>
      <c r="M967" s="191"/>
      <c r="N967" s="191"/>
      <c r="O967" s="191"/>
    </row>
    <row r="968">
      <c r="A968" s="196"/>
      <c r="B968" s="175"/>
      <c r="C968" s="196"/>
      <c r="D968" s="197"/>
      <c r="E968" s="197"/>
      <c r="F968" s="197"/>
      <c r="G968" s="155"/>
      <c r="H968" s="191"/>
      <c r="I968" s="191"/>
      <c r="J968" s="191"/>
      <c r="K968" s="191"/>
      <c r="L968" s="191"/>
      <c r="M968" s="191"/>
      <c r="N968" s="191"/>
      <c r="O968" s="191"/>
    </row>
    <row r="969">
      <c r="A969" s="196"/>
      <c r="B969" s="175"/>
      <c r="C969" s="196"/>
      <c r="D969" s="197"/>
      <c r="E969" s="197"/>
      <c r="F969" s="197"/>
      <c r="G969" s="155"/>
      <c r="H969" s="191"/>
      <c r="I969" s="191"/>
      <c r="J969" s="191"/>
      <c r="K969" s="191"/>
      <c r="L969" s="191"/>
      <c r="M969" s="191"/>
      <c r="N969" s="191"/>
      <c r="O969" s="191"/>
    </row>
    <row r="970">
      <c r="A970" s="196"/>
      <c r="B970" s="175"/>
      <c r="C970" s="196"/>
      <c r="D970" s="197"/>
      <c r="E970" s="197"/>
      <c r="F970" s="197"/>
      <c r="G970" s="155"/>
      <c r="H970" s="191"/>
      <c r="I970" s="191"/>
      <c r="J970" s="191"/>
      <c r="K970" s="191"/>
      <c r="L970" s="191"/>
      <c r="M970" s="191"/>
      <c r="N970" s="191"/>
      <c r="O970" s="191"/>
    </row>
    <row r="971">
      <c r="A971" s="196"/>
      <c r="B971" s="175"/>
      <c r="C971" s="196"/>
      <c r="D971" s="197"/>
      <c r="E971" s="197"/>
      <c r="F971" s="197"/>
      <c r="G971" s="155"/>
      <c r="H971" s="191"/>
      <c r="I971" s="191"/>
      <c r="J971" s="191"/>
      <c r="K971" s="191"/>
      <c r="L971" s="191"/>
      <c r="M971" s="191"/>
      <c r="N971" s="191"/>
      <c r="O971" s="191"/>
    </row>
    <row r="972">
      <c r="A972" s="196"/>
      <c r="B972" s="175"/>
      <c r="C972" s="196"/>
      <c r="D972" s="197"/>
      <c r="E972" s="197"/>
      <c r="F972" s="197"/>
      <c r="G972" s="155"/>
      <c r="H972" s="191"/>
      <c r="I972" s="191"/>
      <c r="J972" s="191"/>
      <c r="K972" s="191"/>
      <c r="L972" s="191"/>
      <c r="M972" s="191"/>
      <c r="N972" s="191"/>
      <c r="O972" s="191"/>
    </row>
    <row r="973">
      <c r="A973" s="196"/>
      <c r="B973" s="175"/>
      <c r="C973" s="196"/>
      <c r="D973" s="197"/>
      <c r="E973" s="197"/>
      <c r="F973" s="197"/>
      <c r="G973" s="155"/>
      <c r="H973" s="191"/>
      <c r="I973" s="191"/>
      <c r="J973" s="191"/>
      <c r="K973" s="191"/>
      <c r="L973" s="191"/>
      <c r="M973" s="191"/>
      <c r="N973" s="191"/>
      <c r="O973" s="191"/>
    </row>
    <row r="974">
      <c r="A974" s="196"/>
      <c r="B974" s="175"/>
      <c r="C974" s="196"/>
      <c r="D974" s="197"/>
      <c r="E974" s="197"/>
      <c r="F974" s="197"/>
      <c r="G974" s="155"/>
      <c r="H974" s="191"/>
      <c r="I974" s="191"/>
      <c r="J974" s="191"/>
      <c r="K974" s="191"/>
      <c r="L974" s="191"/>
      <c r="M974" s="191"/>
      <c r="N974" s="191"/>
      <c r="O974" s="191"/>
    </row>
    <row r="975">
      <c r="A975" s="196"/>
      <c r="B975" s="175"/>
      <c r="C975" s="196"/>
      <c r="D975" s="197"/>
      <c r="E975" s="197"/>
      <c r="F975" s="197"/>
      <c r="G975" s="155"/>
      <c r="H975" s="191"/>
      <c r="I975" s="191"/>
      <c r="J975" s="191"/>
      <c r="K975" s="191"/>
      <c r="L975" s="191"/>
      <c r="M975" s="191"/>
      <c r="N975" s="191"/>
      <c r="O975" s="191"/>
    </row>
    <row r="976">
      <c r="A976" s="196"/>
      <c r="B976" s="175"/>
      <c r="C976" s="196"/>
      <c r="D976" s="197"/>
      <c r="E976" s="197"/>
      <c r="F976" s="197"/>
      <c r="G976" s="155"/>
      <c r="H976" s="191"/>
      <c r="I976" s="191"/>
      <c r="J976" s="191"/>
      <c r="K976" s="191"/>
      <c r="L976" s="191"/>
      <c r="M976" s="191"/>
      <c r="N976" s="191"/>
      <c r="O976" s="191"/>
    </row>
    <row r="977">
      <c r="A977" s="196"/>
      <c r="B977" s="175"/>
      <c r="C977" s="196"/>
      <c r="D977" s="197"/>
      <c r="E977" s="197"/>
      <c r="F977" s="197"/>
      <c r="G977" s="155"/>
      <c r="H977" s="191"/>
      <c r="I977" s="191"/>
      <c r="J977" s="191"/>
      <c r="K977" s="191"/>
      <c r="L977" s="191"/>
      <c r="M977" s="191"/>
      <c r="N977" s="191"/>
      <c r="O977" s="191"/>
    </row>
    <row r="978">
      <c r="A978" s="196"/>
      <c r="B978" s="175"/>
      <c r="C978" s="196"/>
      <c r="D978" s="197"/>
      <c r="E978" s="197"/>
      <c r="F978" s="197"/>
      <c r="G978" s="155"/>
      <c r="H978" s="191"/>
      <c r="I978" s="191"/>
      <c r="J978" s="191"/>
      <c r="K978" s="191"/>
      <c r="L978" s="191"/>
      <c r="M978" s="191"/>
      <c r="N978" s="191"/>
      <c r="O978" s="191"/>
    </row>
    <row r="979">
      <c r="A979" s="196"/>
      <c r="B979" s="175"/>
      <c r="C979" s="196"/>
      <c r="D979" s="197"/>
      <c r="E979" s="197"/>
      <c r="F979" s="197"/>
      <c r="G979" s="155"/>
      <c r="H979" s="191"/>
      <c r="I979" s="191"/>
      <c r="J979" s="191"/>
      <c r="K979" s="191"/>
      <c r="L979" s="191"/>
      <c r="M979" s="191"/>
      <c r="N979" s="191"/>
      <c r="O979" s="191"/>
    </row>
    <row r="980">
      <c r="A980" s="196"/>
      <c r="B980" s="175"/>
      <c r="C980" s="196"/>
      <c r="D980" s="197"/>
      <c r="E980" s="197"/>
      <c r="F980" s="197"/>
      <c r="G980" s="155"/>
      <c r="H980" s="191"/>
      <c r="I980" s="191"/>
      <c r="J980" s="191"/>
      <c r="K980" s="191"/>
      <c r="L980" s="191"/>
      <c r="M980" s="191"/>
      <c r="N980" s="191"/>
      <c r="O980" s="191"/>
    </row>
    <row r="981">
      <c r="A981" s="196"/>
      <c r="B981" s="175"/>
      <c r="C981" s="196"/>
      <c r="D981" s="197"/>
      <c r="E981" s="197"/>
      <c r="F981" s="197"/>
      <c r="G981" s="155"/>
      <c r="H981" s="191"/>
      <c r="I981" s="191"/>
      <c r="J981" s="191"/>
      <c r="K981" s="191"/>
      <c r="L981" s="191"/>
      <c r="M981" s="191"/>
      <c r="N981" s="191"/>
      <c r="O981" s="191"/>
    </row>
    <row r="982">
      <c r="A982" s="196"/>
      <c r="B982" s="175"/>
      <c r="C982" s="196"/>
      <c r="D982" s="197"/>
      <c r="E982" s="197"/>
      <c r="F982" s="197"/>
      <c r="G982" s="155"/>
      <c r="H982" s="191"/>
      <c r="I982" s="191"/>
      <c r="J982" s="191"/>
      <c r="K982" s="191"/>
      <c r="L982" s="191"/>
      <c r="M982" s="191"/>
      <c r="N982" s="191"/>
      <c r="O982" s="191"/>
    </row>
    <row r="983">
      <c r="A983" s="196"/>
      <c r="B983" s="175"/>
      <c r="C983" s="196"/>
      <c r="D983" s="197"/>
      <c r="E983" s="197"/>
      <c r="F983" s="197"/>
      <c r="G983" s="155"/>
      <c r="H983" s="191"/>
      <c r="I983" s="191"/>
      <c r="J983" s="191"/>
      <c r="K983" s="191"/>
      <c r="L983" s="191"/>
      <c r="M983" s="191"/>
      <c r="N983" s="191"/>
      <c r="O983" s="191"/>
    </row>
    <row r="984">
      <c r="A984" s="196"/>
      <c r="B984" s="175"/>
      <c r="C984" s="196"/>
      <c r="D984" s="197"/>
      <c r="E984" s="197"/>
      <c r="F984" s="197"/>
      <c r="G984" s="155"/>
      <c r="H984" s="191"/>
      <c r="I984" s="191"/>
      <c r="J984" s="191"/>
      <c r="K984" s="191"/>
      <c r="L984" s="191"/>
      <c r="M984" s="191"/>
      <c r="N984" s="191"/>
      <c r="O984" s="191"/>
    </row>
    <row r="985">
      <c r="A985" s="196"/>
      <c r="B985" s="175"/>
      <c r="C985" s="196"/>
      <c r="D985" s="197"/>
      <c r="E985" s="197"/>
      <c r="F985" s="197"/>
      <c r="G985" s="155"/>
      <c r="H985" s="191"/>
      <c r="I985" s="191"/>
      <c r="J985" s="191"/>
      <c r="K985" s="191"/>
      <c r="L985" s="191"/>
      <c r="M985" s="191"/>
      <c r="N985" s="191"/>
      <c r="O985" s="191"/>
    </row>
    <row r="986">
      <c r="A986" s="196"/>
      <c r="B986" s="175"/>
      <c r="C986" s="196"/>
      <c r="D986" s="197"/>
      <c r="E986" s="197"/>
      <c r="F986" s="197"/>
      <c r="G986" s="155"/>
      <c r="H986" s="191"/>
      <c r="I986" s="191"/>
      <c r="J986" s="191"/>
      <c r="K986" s="191"/>
      <c r="L986" s="191"/>
      <c r="M986" s="191"/>
      <c r="N986" s="191"/>
      <c r="O986" s="191"/>
    </row>
    <row r="987">
      <c r="A987" s="196"/>
      <c r="B987" s="175"/>
      <c r="C987" s="196"/>
      <c r="D987" s="197"/>
      <c r="E987" s="197"/>
      <c r="F987" s="197"/>
      <c r="G987" s="155"/>
      <c r="H987" s="191"/>
      <c r="I987" s="191"/>
      <c r="J987" s="191"/>
      <c r="K987" s="191"/>
      <c r="L987" s="191"/>
      <c r="M987" s="191"/>
      <c r="N987" s="191"/>
      <c r="O987" s="191"/>
    </row>
    <row r="988">
      <c r="A988" s="196"/>
      <c r="B988" s="175"/>
      <c r="C988" s="196"/>
      <c r="D988" s="197"/>
      <c r="E988" s="197"/>
      <c r="F988" s="197"/>
      <c r="G988" s="155"/>
      <c r="H988" s="191"/>
      <c r="I988" s="191"/>
      <c r="J988" s="191"/>
      <c r="K988" s="191"/>
      <c r="L988" s="191"/>
      <c r="M988" s="191"/>
      <c r="N988" s="191"/>
      <c r="O988" s="191"/>
    </row>
    <row r="989">
      <c r="A989" s="196"/>
      <c r="B989" s="175"/>
      <c r="C989" s="196"/>
      <c r="D989" s="197"/>
      <c r="E989" s="197"/>
      <c r="F989" s="197"/>
      <c r="G989" s="155"/>
      <c r="H989" s="191"/>
      <c r="I989" s="191"/>
      <c r="J989" s="191"/>
      <c r="K989" s="191"/>
      <c r="L989" s="191"/>
      <c r="M989" s="191"/>
      <c r="N989" s="191"/>
      <c r="O989" s="191"/>
    </row>
    <row r="990">
      <c r="A990" s="196"/>
      <c r="B990" s="175"/>
      <c r="C990" s="196"/>
      <c r="D990" s="197"/>
      <c r="E990" s="197"/>
      <c r="F990" s="197"/>
      <c r="G990" s="155"/>
      <c r="H990" s="191"/>
      <c r="I990" s="191"/>
      <c r="J990" s="191"/>
      <c r="K990" s="191"/>
      <c r="L990" s="191"/>
      <c r="M990" s="191"/>
      <c r="N990" s="191"/>
      <c r="O990" s="191"/>
    </row>
    <row r="991">
      <c r="A991" s="196"/>
      <c r="B991" s="175"/>
      <c r="C991" s="196"/>
      <c r="D991" s="197"/>
      <c r="E991" s="197"/>
      <c r="F991" s="197"/>
      <c r="G991" s="155"/>
      <c r="H991" s="191"/>
      <c r="I991" s="191"/>
      <c r="J991" s="191"/>
      <c r="K991" s="191"/>
      <c r="L991" s="191"/>
      <c r="M991" s="191"/>
      <c r="N991" s="191"/>
      <c r="O991" s="191"/>
    </row>
    <row r="992">
      <c r="A992" s="196"/>
      <c r="B992" s="175"/>
      <c r="C992" s="196"/>
      <c r="D992" s="197"/>
      <c r="E992" s="197"/>
      <c r="F992" s="197"/>
      <c r="G992" s="155"/>
      <c r="H992" s="191"/>
      <c r="I992" s="191"/>
      <c r="J992" s="191"/>
      <c r="K992" s="191"/>
      <c r="L992" s="191"/>
      <c r="M992" s="191"/>
      <c r="N992" s="191"/>
      <c r="O992" s="191"/>
    </row>
    <row r="993">
      <c r="A993" s="196"/>
      <c r="B993" s="175"/>
      <c r="C993" s="196"/>
      <c r="D993" s="197"/>
      <c r="E993" s="197"/>
      <c r="F993" s="197"/>
      <c r="G993" s="155"/>
      <c r="H993" s="191"/>
      <c r="I993" s="191"/>
      <c r="J993" s="191"/>
      <c r="K993" s="191"/>
      <c r="L993" s="191"/>
      <c r="M993" s="191"/>
      <c r="N993" s="191"/>
      <c r="O993" s="191"/>
    </row>
    <row r="994">
      <c r="A994" s="196"/>
      <c r="B994" s="175"/>
      <c r="C994" s="196"/>
      <c r="D994" s="197"/>
      <c r="E994" s="197"/>
      <c r="F994" s="197"/>
      <c r="G994" s="155"/>
      <c r="H994" s="191"/>
      <c r="I994" s="191"/>
      <c r="J994" s="191"/>
      <c r="K994" s="191"/>
      <c r="L994" s="191"/>
      <c r="M994" s="191"/>
      <c r="N994" s="191"/>
      <c r="O994" s="191"/>
    </row>
    <row r="995">
      <c r="A995" s="196"/>
      <c r="B995" s="175"/>
      <c r="C995" s="196"/>
      <c r="D995" s="197"/>
      <c r="E995" s="197"/>
      <c r="F995" s="197"/>
      <c r="G995" s="155"/>
      <c r="H995" s="191"/>
      <c r="I995" s="191"/>
      <c r="J995" s="191"/>
      <c r="K995" s="191"/>
      <c r="L995" s="191"/>
      <c r="M995" s="191"/>
      <c r="N995" s="191"/>
      <c r="O995" s="191"/>
    </row>
    <row r="996">
      <c r="A996" s="196"/>
      <c r="B996" s="175"/>
      <c r="C996" s="196"/>
      <c r="D996" s="197"/>
      <c r="E996" s="197"/>
      <c r="F996" s="197"/>
      <c r="G996" s="155"/>
      <c r="H996" s="191"/>
      <c r="I996" s="191"/>
      <c r="J996" s="191"/>
      <c r="K996" s="191"/>
      <c r="L996" s="191"/>
      <c r="M996" s="191"/>
      <c r="N996" s="191"/>
      <c r="O996" s="191"/>
    </row>
    <row r="997">
      <c r="A997" s="196"/>
      <c r="B997" s="175"/>
      <c r="C997" s="196"/>
      <c r="D997" s="197"/>
      <c r="E997" s="197"/>
      <c r="F997" s="197"/>
      <c r="G997" s="155"/>
      <c r="H997" s="191"/>
      <c r="I997" s="191"/>
      <c r="J997" s="191"/>
      <c r="K997" s="191"/>
      <c r="L997" s="191"/>
      <c r="M997" s="191"/>
      <c r="N997" s="191"/>
      <c r="O997" s="191"/>
    </row>
    <row r="998">
      <c r="A998" s="196"/>
      <c r="B998" s="175"/>
      <c r="C998" s="196"/>
      <c r="D998" s="197"/>
      <c r="E998" s="197"/>
      <c r="F998" s="197"/>
      <c r="G998" s="155"/>
      <c r="H998" s="191"/>
      <c r="I998" s="191"/>
      <c r="J998" s="191"/>
      <c r="K998" s="191"/>
      <c r="L998" s="191"/>
      <c r="M998" s="191"/>
      <c r="N998" s="191"/>
      <c r="O998" s="191"/>
    </row>
    <row r="999">
      <c r="A999" s="196"/>
      <c r="B999" s="175"/>
      <c r="C999" s="196"/>
      <c r="D999" s="197"/>
      <c r="E999" s="197"/>
      <c r="F999" s="197"/>
      <c r="G999" s="155"/>
      <c r="H999" s="191"/>
      <c r="I999" s="191"/>
      <c r="J999" s="191"/>
      <c r="K999" s="191"/>
      <c r="L999" s="191"/>
      <c r="M999" s="191"/>
      <c r="N999" s="191"/>
      <c r="O999" s="191"/>
    </row>
    <row r="1000">
      <c r="A1000" s="196"/>
      <c r="B1000" s="175"/>
      <c r="C1000" s="196"/>
      <c r="D1000" s="197"/>
      <c r="E1000" s="197"/>
      <c r="F1000" s="197"/>
      <c r="G1000" s="155"/>
      <c r="H1000" s="191"/>
      <c r="I1000" s="191"/>
      <c r="J1000" s="191"/>
      <c r="K1000" s="191"/>
      <c r="L1000" s="191"/>
      <c r="M1000" s="191"/>
      <c r="N1000" s="191"/>
      <c r="O1000" s="191"/>
    </row>
    <row r="1001">
      <c r="A1001" s="196"/>
      <c r="B1001" s="175"/>
      <c r="C1001" s="196"/>
      <c r="D1001" s="197"/>
      <c r="E1001" s="197"/>
      <c r="F1001" s="197"/>
      <c r="G1001" s="155"/>
      <c r="H1001" s="191"/>
      <c r="I1001" s="191"/>
      <c r="J1001" s="191"/>
      <c r="K1001" s="191"/>
      <c r="L1001" s="191"/>
      <c r="M1001" s="191"/>
      <c r="N1001" s="191"/>
      <c r="O1001" s="191"/>
    </row>
    <row r="1002">
      <c r="A1002" s="196"/>
      <c r="B1002" s="175"/>
      <c r="C1002" s="196"/>
      <c r="D1002" s="197"/>
      <c r="E1002" s="197"/>
      <c r="F1002" s="197"/>
      <c r="G1002" s="155"/>
      <c r="H1002" s="191"/>
      <c r="I1002" s="191"/>
      <c r="J1002" s="191"/>
      <c r="K1002" s="191"/>
      <c r="L1002" s="191"/>
      <c r="M1002" s="191"/>
      <c r="N1002" s="191"/>
      <c r="O1002" s="191"/>
    </row>
    <row r="1003">
      <c r="A1003" s="196"/>
      <c r="B1003" s="175"/>
      <c r="C1003" s="196"/>
      <c r="D1003" s="197"/>
      <c r="E1003" s="197"/>
      <c r="F1003" s="197"/>
      <c r="G1003" s="155"/>
      <c r="H1003" s="191"/>
      <c r="I1003" s="191"/>
      <c r="J1003" s="191"/>
      <c r="K1003" s="191"/>
      <c r="L1003" s="191"/>
      <c r="M1003" s="191"/>
      <c r="N1003" s="191"/>
      <c r="O1003" s="191"/>
    </row>
    <row r="1004">
      <c r="A1004" s="196"/>
      <c r="B1004" s="175"/>
      <c r="C1004" s="196"/>
      <c r="D1004" s="197"/>
      <c r="E1004" s="197"/>
      <c r="F1004" s="197"/>
      <c r="G1004" s="155"/>
      <c r="H1004" s="191"/>
      <c r="I1004" s="191"/>
      <c r="J1004" s="191"/>
      <c r="K1004" s="191"/>
      <c r="L1004" s="191"/>
      <c r="M1004" s="191"/>
      <c r="N1004" s="191"/>
      <c r="O1004" s="191"/>
    </row>
  </sheetData>
  <mergeCells count="11">
    <mergeCell ref="A105:M105"/>
    <mergeCell ref="A118:M118"/>
    <mergeCell ref="A131:M131"/>
    <mergeCell ref="A145:M145"/>
    <mergeCell ref="A5:M5"/>
    <mergeCell ref="A22:M22"/>
    <mergeCell ref="A36:M36"/>
    <mergeCell ref="A63:M63"/>
    <mergeCell ref="A70:M70"/>
    <mergeCell ref="A82:M82"/>
    <mergeCell ref="A99:M99"/>
  </mergeCells>
  <printOptions gridLines="1" horizontalCentered="1"/>
  <pageMargins bottom="0.75" footer="0.0" header="0.0" left="0.7" right="0.7" top="0.75"/>
  <pageSetup fitToHeight="0" cellComments="atEnd" orientation="portrait" pageOrder="overThenDown"/>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4A853"/>
    <outlinePr summaryBelow="0" summaryRight="0"/>
  </sheetPr>
  <sheetViews>
    <sheetView workbookViewId="0"/>
  </sheetViews>
  <sheetFormatPr customHeight="1" defaultColWidth="12.63" defaultRowHeight="15.75"/>
  <cols>
    <col customWidth="1" min="1" max="1" width="17.63"/>
    <col customWidth="1" min="2" max="2" width="19.13"/>
    <col customWidth="1" min="3" max="3" width="28.5"/>
    <col customWidth="1" min="4" max="4" width="60.13"/>
    <col customWidth="1" min="5" max="5" width="56.75"/>
    <col customWidth="1" hidden="1" min="6" max="6" width="8.13"/>
  </cols>
  <sheetData>
    <row r="1">
      <c r="A1" s="67" t="s">
        <v>137</v>
      </c>
    </row>
    <row r="2">
      <c r="A2" s="68" t="s">
        <v>75</v>
      </c>
    </row>
    <row r="3">
      <c r="A3" s="111" t="s">
        <v>1374</v>
      </c>
    </row>
    <row r="4">
      <c r="A4" s="113"/>
      <c r="F4" s="114"/>
    </row>
    <row r="5">
      <c r="A5" s="115" t="s">
        <v>164</v>
      </c>
      <c r="B5" s="116">
        <f>sum(F16:F197)/Dropdowns!K2</f>
        <v>0.7661691542</v>
      </c>
      <c r="C5" s="117" t="str">
        <f t="shared" ref="C5:C6" si="1">IF(AND(B5 &gt;= 0, B5 &lt; 0.33), "FAIL", IF(AND(B5 &gt;= 0.33, B5 &lt;= 0.66), "WARNING", IF(AND(B5 &gt; 0.66, B5 &lt;= 1), "PASS", "")))
</f>
        <v>PASS</v>
      </c>
      <c r="D5" s="118" t="str">
        <f>IFERROR(__xludf.DUMMYFUNCTION("SPARKLINE(B5,{""charttype"",""bar"";""max"",1;""min"",0;""color1"",""#33a854""})"),"")</f>
        <v/>
      </c>
      <c r="E5" s="119" t="s">
        <v>1375</v>
      </c>
      <c r="F5" s="120"/>
    </row>
    <row r="6">
      <c r="A6" s="115" t="s">
        <v>166</v>
      </c>
      <c r="B6" s="116">
        <f>sum(F20,F30,F34,F37,F49,F51,F52,F56,F58,F70,F75,F85,F97,F102,F109,F114,F121,F122,F125,F127,F128,F130,F133,F136,F139,F140,F147,F148,F149,F150,F151,F165,F169,F173)/Dropdowns!M2</f>
        <v>0.7745098039</v>
      </c>
      <c r="C6" s="117" t="str">
        <f t="shared" si="1"/>
        <v>PASS</v>
      </c>
      <c r="D6" s="118" t="str">
        <f>IFERROR(__xludf.DUMMYFUNCTION("SPARKLINE(B6,{""charttype"",""bar"";""max"",1;""min"",0;""color1"",""#33a854""})"),"")</f>
        <v/>
      </c>
      <c r="E6" s="121" t="s">
        <v>167</v>
      </c>
      <c r="F6" s="114"/>
    </row>
    <row r="7">
      <c r="A7" s="113"/>
      <c r="B7" s="123" t="s">
        <v>142</v>
      </c>
      <c r="C7" s="124" t="s">
        <v>168</v>
      </c>
      <c r="E7" s="161" t="s">
        <v>1376</v>
      </c>
      <c r="F7" s="114"/>
    </row>
    <row r="8">
      <c r="B8" s="123" t="s">
        <v>142</v>
      </c>
      <c r="C8" s="126" t="s">
        <v>1377</v>
      </c>
      <c r="E8" s="72"/>
      <c r="F8" s="114"/>
    </row>
    <row r="9">
      <c r="B9" s="123" t="s">
        <v>142</v>
      </c>
      <c r="C9" s="126" t="s">
        <v>1378</v>
      </c>
      <c r="E9" s="72"/>
      <c r="F9" s="114"/>
    </row>
    <row r="10">
      <c r="B10" s="123" t="s">
        <v>142</v>
      </c>
      <c r="C10" s="126" t="s">
        <v>1379</v>
      </c>
      <c r="E10" s="78"/>
      <c r="F10" s="114"/>
    </row>
    <row r="11">
      <c r="A11" s="113"/>
      <c r="F11" s="114"/>
    </row>
    <row r="12">
      <c r="A12" s="127" t="s">
        <v>173</v>
      </c>
      <c r="B12" s="50"/>
      <c r="C12" s="50"/>
      <c r="D12" s="50"/>
      <c r="E12" s="51"/>
      <c r="F12" s="114"/>
    </row>
    <row r="13">
      <c r="A13" s="162" t="s">
        <v>1380</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0.3333333333</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Fair</v>
      </c>
      <c r="B17" s="137"/>
      <c r="C17" s="138" t="s">
        <v>184</v>
      </c>
      <c r="D17" s="138" t="s">
        <v>185</v>
      </c>
      <c r="E17" s="165" t="s">
        <v>920</v>
      </c>
      <c r="F17" s="114">
        <f>if($E17=Dropdowns!$D3,Dropdowns!$D$1,if($E17=Dropdowns!$E3,Dropdowns!$E$1,if($E17=Dropdowns!$F3,Dropdowns!$F$1,if($E17=Dropdowns!$G3,Dropdowns!$G$1,"N/A"))))</f>
        <v>0</v>
      </c>
    </row>
    <row r="18">
      <c r="A18" s="136"/>
      <c r="B18" s="137"/>
      <c r="C18" s="140" t="s">
        <v>187</v>
      </c>
      <c r="D18" s="138" t="s">
        <v>188</v>
      </c>
      <c r="E18" s="165" t="s">
        <v>921</v>
      </c>
      <c r="F18" s="114">
        <f>if($E18=Dropdowns!$D4,Dropdowns!$D$1,if($E18=Dropdowns!$E4,Dropdowns!$E$1,if($E18=Dropdowns!$F4,Dropdowns!$F$1,if($E18=Dropdowns!$G4,Dropdowns!$G$1,"N/A"))))</f>
        <v>0</v>
      </c>
    </row>
    <row r="19">
      <c r="A19" s="142"/>
      <c r="B19" s="143"/>
      <c r="C19" s="144"/>
      <c r="D19" s="145"/>
      <c r="E19" s="166"/>
      <c r="F19" s="147"/>
    </row>
    <row r="20">
      <c r="A20" s="136">
        <f>sum(F20:F35)/Dropdowns!H6</f>
        <v>0.7291666667</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Good</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793</v>
      </c>
      <c r="F22" s="114">
        <f>if($E22=Dropdowns!$D8,Dropdowns!$D$1,if($E22=Dropdowns!$E8,Dropdowns!$E$1,if($E22=Dropdowns!$F8,Dropdowns!$F$1,if($E22=Dropdowns!$G8,Dropdowns!$G$1,"N/A"))))</f>
        <v>2</v>
      </c>
    </row>
    <row r="23">
      <c r="A23" s="136"/>
      <c r="B23" s="137"/>
      <c r="C23" s="138" t="s">
        <v>200</v>
      </c>
      <c r="D23" s="138" t="s">
        <v>201</v>
      </c>
      <c r="E23" s="165" t="s">
        <v>794</v>
      </c>
      <c r="F23" s="114">
        <f>if($E23=Dropdowns!$D9,Dropdowns!$D$1,if($E23=Dropdowns!$E9,Dropdowns!$E$1,if($E23=Dropdowns!$F9,Dropdowns!$F$1,if($E23=Dropdowns!$G9,Dropdowns!$G$1,"N/A"))))</f>
        <v>2</v>
      </c>
    </row>
    <row r="24">
      <c r="A24" s="136"/>
      <c r="B24" s="137"/>
      <c r="C24" s="138" t="s">
        <v>203</v>
      </c>
      <c r="D24" s="140" t="s">
        <v>204</v>
      </c>
      <c r="E24" s="167" t="s">
        <v>750</v>
      </c>
      <c r="F24" s="114">
        <f>if($E24=Dropdowns!$D10,Dropdowns!$D$1,if($E24=Dropdowns!$E10,Dropdowns!$E$1,if($E24=Dropdowns!$F10,Dropdowns!$F$1,if($E24=Dropdowns!$G10,Dropdowns!$G$1,"N/A"))))</f>
        <v>2</v>
      </c>
    </row>
    <row r="25">
      <c r="A25" s="136"/>
      <c r="B25" s="137"/>
      <c r="C25" s="138" t="s">
        <v>206</v>
      </c>
      <c r="D25" s="138" t="s">
        <v>207</v>
      </c>
      <c r="E25" s="165" t="s">
        <v>208</v>
      </c>
      <c r="F25" s="114">
        <f>if($E25=Dropdowns!$D11,Dropdowns!$D$1,if($E25=Dropdowns!$E11,Dropdowns!$E$1,if($E25=Dropdowns!$F11,Dropdowns!$F$1,if($E25=Dropdowns!$G11,Dropdowns!$G$1,"N/A"))))</f>
        <v>2</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693</v>
      </c>
      <c r="F28" s="114">
        <f>if($E28=Dropdowns!$D14,Dropdowns!$D$1,if($E28=Dropdowns!$E14,Dropdowns!$E$1,if($E28=Dropdowns!$F14,Dropdowns!$F$1,if($E28=Dropdowns!$G14,Dropdowns!$G$1,"N/A"))))</f>
        <v>3</v>
      </c>
    </row>
    <row r="29">
      <c r="A29" s="136"/>
      <c r="B29" s="137"/>
      <c r="C29" s="138" t="s">
        <v>218</v>
      </c>
      <c r="D29" s="138" t="s">
        <v>219</v>
      </c>
      <c r="E29" s="165" t="s">
        <v>220</v>
      </c>
      <c r="F29" s="114">
        <f>if($E29=Dropdowns!$D15,Dropdowns!$D$1,if($E29=Dropdowns!$E15,Dropdowns!$E$1,if($E29=Dropdowns!$F15,Dropdowns!$F$1,if($E29=Dropdowns!$G15,Dropdowns!$G$1,"N/A"))))</f>
        <v>0</v>
      </c>
    </row>
    <row r="30">
      <c r="A30" s="136"/>
      <c r="B30" s="137"/>
      <c r="C30" s="138" t="s">
        <v>221</v>
      </c>
      <c r="D30" s="138" t="s">
        <v>222</v>
      </c>
      <c r="E30" s="165" t="s">
        <v>694</v>
      </c>
      <c r="F30" s="114">
        <f>if($E30=Dropdowns!$D16,Dropdowns!$D$1,if($E30=Dropdowns!$E16,Dropdowns!$E$1,if($E30=Dropdowns!$F16,Dropdowns!$F$1,if($E30=Dropdowns!$G16,Dropdowns!$G$1,"N/A"))))</f>
        <v>2</v>
      </c>
    </row>
    <row r="31">
      <c r="A31" s="136"/>
      <c r="B31" s="137"/>
      <c r="C31" s="138" t="s">
        <v>224</v>
      </c>
      <c r="D31" s="138" t="s">
        <v>225</v>
      </c>
      <c r="E31" s="165" t="s">
        <v>753</v>
      </c>
      <c r="F31" s="114">
        <f>if($E31=Dropdowns!$D17,Dropdowns!$D$1,if($E31=Dropdowns!$E17,Dropdowns!$E$1,if($E31=Dropdowns!$F17,Dropdowns!$F$1,if($E31=Dropdowns!$G17,Dropdowns!$G$1,"N/A"))))</f>
        <v>2</v>
      </c>
    </row>
    <row r="32">
      <c r="A32" s="136"/>
      <c r="B32" s="137"/>
      <c r="C32" s="138" t="s">
        <v>227</v>
      </c>
      <c r="D32" s="138" t="s">
        <v>228</v>
      </c>
      <c r="E32" s="165" t="s">
        <v>861</v>
      </c>
      <c r="F32" s="114">
        <f>if($E32=Dropdowns!$D18,Dropdowns!$D$1,if($E32=Dropdowns!$E18,Dropdowns!$E$1,if($E32=Dropdowns!$F18,Dropdowns!$F$1,if($E32=Dropdowns!$G18,Dropdowns!$G$1,"N/A"))))</f>
        <v>2</v>
      </c>
    </row>
    <row r="33">
      <c r="A33" s="136"/>
      <c r="B33" s="137"/>
      <c r="C33" s="138" t="s">
        <v>230</v>
      </c>
      <c r="D33" s="138" t="s">
        <v>231</v>
      </c>
      <c r="E33" s="165" t="s">
        <v>232</v>
      </c>
      <c r="F33" s="114">
        <f>if($E33=Dropdowns!$D19,Dropdowns!$D$1,if($E33=Dropdowns!$E19,Dropdowns!$E$1,if($E33=Dropdowns!$F19,Dropdowns!$F$1,if($E33=Dropdowns!$G19,Dropdowns!$G$1,"N/A"))))</f>
        <v>2</v>
      </c>
    </row>
    <row r="34">
      <c r="A34" s="136"/>
      <c r="B34" s="137"/>
      <c r="C34" s="138" t="s">
        <v>233</v>
      </c>
      <c r="D34" s="138" t="s">
        <v>234</v>
      </c>
      <c r="E34" s="165" t="s">
        <v>695</v>
      </c>
      <c r="F34" s="114">
        <f>if($E34=Dropdowns!$D20,Dropdowns!$D$1,if($E34=Dropdowns!$E20,Dropdowns!$E$1,if($E34=Dropdowns!$F20,Dropdowns!$F$1,if($E34=Dropdowns!$G20,Dropdowns!$G$1,"N/A"))))</f>
        <v>2</v>
      </c>
    </row>
    <row r="35">
      <c r="A35" s="136"/>
      <c r="B35" s="137"/>
      <c r="C35" s="138" t="s">
        <v>236</v>
      </c>
      <c r="D35" s="138" t="s">
        <v>237</v>
      </c>
      <c r="E35" s="165" t="s">
        <v>238</v>
      </c>
      <c r="F35" s="114">
        <f>if($E35=Dropdowns!$D21,Dropdowns!$D$1,if($E35=Dropdowns!$E21,Dropdowns!$E$1,if($E35=Dropdowns!$F21,Dropdowns!$F$1,if($E35=Dropdowns!$G21,Dropdowns!$G$1,"N/A"))))</f>
        <v>3</v>
      </c>
    </row>
    <row r="36">
      <c r="A36" s="142"/>
      <c r="B36" s="143"/>
      <c r="C36" s="148"/>
      <c r="D36" s="144"/>
      <c r="E36" s="166"/>
      <c r="F36" s="147"/>
    </row>
    <row r="37">
      <c r="A37" s="136">
        <f>sum(F37:F49)/Dropdowns!H23</f>
        <v>0.5641025641</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Average</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248</v>
      </c>
      <c r="F39" s="114">
        <f>if($E39=Dropdowns!$D25,Dropdowns!$D$1,if($E39=Dropdowns!$E25,Dropdowns!$E$1,if($E39=Dropdowns!$F25,Dropdowns!$F$1,if($E39=Dropdowns!$G25,Dropdowns!$G$1,"N/A"))))</f>
        <v>2</v>
      </c>
    </row>
    <row r="40">
      <c r="A40" s="136"/>
      <c r="B40" s="137"/>
      <c r="C40" s="138" t="s">
        <v>249</v>
      </c>
      <c r="D40" s="138" t="s">
        <v>250</v>
      </c>
      <c r="E40" s="165" t="s">
        <v>697</v>
      </c>
      <c r="F40" s="114">
        <f>if($E40=Dropdowns!$D26,Dropdowns!$D$1,if($E40=Dropdowns!$E26,Dropdowns!$E$1,if($E40=Dropdowns!$F26,Dropdowns!$F$1,if($E40=Dropdowns!$G26,Dropdowns!$G$1,"N/A"))))</f>
        <v>2</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891</v>
      </c>
      <c r="F42" s="114">
        <f>if($E42=Dropdowns!$D28,Dropdowns!$D$1,if($E42=Dropdowns!$E28,Dropdowns!$E$1,if($E42=Dropdowns!$F28,Dropdowns!$F$1,if($E42=Dropdowns!$G28,Dropdowns!$G$1,"N/A"))))</f>
        <v>1</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701</v>
      </c>
      <c r="F44" s="114">
        <f>if($E44=Dropdowns!$D30,Dropdowns!$D$1,if($E44=Dropdowns!$E30,Dropdowns!$E$1,if($E44=Dropdowns!$F30,Dropdowns!$F$1,if($E44=Dropdowns!$G30,Dropdowns!$G$1,"N/A"))))</f>
        <v>2</v>
      </c>
    </row>
    <row r="45">
      <c r="A45" s="136"/>
      <c r="B45" s="137"/>
      <c r="C45" s="138" t="s">
        <v>264</v>
      </c>
      <c r="D45" s="138" t="s">
        <v>265</v>
      </c>
      <c r="E45" s="165" t="s">
        <v>266</v>
      </c>
      <c r="F45" s="114">
        <f>if($E45=Dropdowns!$D31,Dropdowns!$D$1,if($E45=Dropdowns!$E31,Dropdowns!$E$1,if($E45=Dropdowns!$F31,Dropdowns!$F$1,if($E45=Dropdowns!$G31,Dropdowns!$G$1,"N/A"))))</f>
        <v>1</v>
      </c>
    </row>
    <row r="46">
      <c r="A46" s="136"/>
      <c r="B46" s="137"/>
      <c r="C46" s="138" t="s">
        <v>267</v>
      </c>
      <c r="D46" s="138" t="s">
        <v>268</v>
      </c>
      <c r="E46" s="165" t="s">
        <v>923</v>
      </c>
      <c r="F46" s="114">
        <f>if($E46=Dropdowns!$D32,Dropdowns!$D$1,if($E46=Dropdowns!$E32,Dropdowns!$E$1,if($E46=Dropdowns!$F32,Dropdowns!$F$1,if($E46=Dropdowns!$G32,Dropdowns!$G$1,"N/A"))))</f>
        <v>2</v>
      </c>
    </row>
    <row r="47">
      <c r="A47" s="136"/>
      <c r="B47" s="137"/>
      <c r="C47" s="138" t="s">
        <v>270</v>
      </c>
      <c r="D47" s="138" t="s">
        <v>271</v>
      </c>
      <c r="E47" s="165" t="s">
        <v>702</v>
      </c>
      <c r="F47" s="114">
        <f>if($E47=Dropdowns!$D33,Dropdowns!$D$1,if($E47=Dropdowns!$E33,Dropdowns!$E$1,if($E47=Dropdowns!$F33,Dropdowns!$F$1,if($E47=Dropdowns!$G33,Dropdowns!$G$1,"N/A"))))</f>
        <v>2</v>
      </c>
    </row>
    <row r="48">
      <c r="A48" s="136"/>
      <c r="B48" s="137"/>
      <c r="C48" s="138" t="s">
        <v>273</v>
      </c>
      <c r="D48" s="138" t="s">
        <v>274</v>
      </c>
      <c r="E48" s="165" t="s">
        <v>703</v>
      </c>
      <c r="F48" s="114">
        <f>if($E48=Dropdowns!$D34,Dropdowns!$D$1,if($E48=Dropdowns!$E34,Dropdowns!$E$1,if($E48=Dropdowns!$F34,Dropdowns!$F$1,if($E48=Dropdowns!$G34,Dropdowns!$G$1,"N/A"))))</f>
        <v>2</v>
      </c>
    </row>
    <row r="49">
      <c r="A49" s="136"/>
      <c r="B49" s="137"/>
      <c r="C49" s="138" t="s">
        <v>276</v>
      </c>
      <c r="D49" s="138" t="s">
        <v>277</v>
      </c>
      <c r="E49" s="165" t="s">
        <v>704</v>
      </c>
      <c r="F49" s="114">
        <f>if($E49=Dropdowns!$D35,Dropdowns!$D$1,if($E49=Dropdowns!$E35,Dropdowns!$E$1,if($E49=Dropdowns!$F35,Dropdowns!$F$1,if($E49=Dropdowns!$G35,Dropdowns!$G$1,"N/A"))))</f>
        <v>2</v>
      </c>
    </row>
    <row r="50">
      <c r="A50" s="142"/>
      <c r="B50" s="143"/>
      <c r="C50" s="144"/>
      <c r="D50" s="144"/>
      <c r="E50" s="166"/>
      <c r="F50" s="147"/>
    </row>
    <row r="51">
      <c r="A51" s="136">
        <f>sum(F51:F76)/Dropdowns!H37</f>
        <v>0.6666666667</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705</v>
      </c>
      <c r="F54" s="114">
        <f>if($E54=Dropdowns!$D40,Dropdowns!$D$1,if($E54=Dropdowns!$E40,Dropdowns!$E$1,if($E54=Dropdowns!$F40,Dropdowns!$F$1,if($E54=Dropdowns!$G40,Dropdowns!$G$1,"N/A"))))</f>
        <v>2</v>
      </c>
    </row>
    <row r="55">
      <c r="A55" s="136"/>
      <c r="B55" s="137"/>
      <c r="C55" s="140" t="s">
        <v>292</v>
      </c>
      <c r="D55" s="138" t="s">
        <v>293</v>
      </c>
      <c r="E55" s="165" t="s">
        <v>706</v>
      </c>
      <c r="F55" s="114">
        <f>if($E55=Dropdowns!$D41,Dropdowns!$D$1,if($E55=Dropdowns!$E41,Dropdowns!$E$1,if($E55=Dropdowns!$F41,Dropdowns!$F$1,if($E55=Dropdowns!$G41,Dropdowns!$G$1,"N/A"))))</f>
        <v>2</v>
      </c>
    </row>
    <row r="56">
      <c r="A56" s="136"/>
      <c r="B56" s="137"/>
      <c r="C56" s="140" t="s">
        <v>295</v>
      </c>
      <c r="D56" s="140" t="s">
        <v>296</v>
      </c>
      <c r="E56" s="165" t="s">
        <v>297</v>
      </c>
      <c r="F56" s="114">
        <f>if($E56=Dropdowns!$D42,Dropdowns!$D$1,if($E56=Dropdowns!$E42,Dropdowns!$E$1,if($E56=Dropdowns!$F42,Dropdowns!$F$1,if($E56=Dropdowns!$G42,Dropdowns!$G$1,"N/A"))))</f>
        <v>3</v>
      </c>
    </row>
    <row r="57">
      <c r="A57" s="136"/>
      <c r="B57" s="137"/>
      <c r="C57" s="140" t="s">
        <v>298</v>
      </c>
      <c r="D57" s="140" t="s">
        <v>299</v>
      </c>
      <c r="E57" s="165" t="s">
        <v>300</v>
      </c>
      <c r="F57" s="114">
        <f>if($E57=Dropdowns!$D43,Dropdowns!$D$1,if($E57=Dropdowns!$E43,Dropdowns!$E$1,if($E57=Dropdowns!$F43,Dropdowns!$F$1,if($E57=Dropdowns!$G43,Dropdowns!$G$1,"N/A"))))</f>
        <v>2</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309</v>
      </c>
      <c r="F60" s="114">
        <f>if($E60=Dropdowns!$D46,Dropdowns!$D$1,if($E60=Dropdowns!$E46,Dropdowns!$E$1,if($E60=Dropdowns!$F46,Dropdowns!$F$1,if($E60=Dropdowns!$G46,Dropdowns!$G$1,"N/A"))))</f>
        <v>0</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1034</v>
      </c>
      <c r="F62" s="114">
        <f>if($E62=Dropdowns!$D48,Dropdowns!$D$1,if($E62=Dropdowns!$E48,Dropdowns!$E$1,if($E62=Dropdowns!$F48,Dropdowns!$F$1,if($E62=Dropdowns!$G48,Dropdowns!$G$1,"N/A"))))</f>
        <v>2</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802</v>
      </c>
      <c r="F66" s="114">
        <f>if($E66=Dropdowns!$D52,Dropdowns!$D$1,if($E66=Dropdowns!$E52,Dropdowns!$E$1,if($E66=Dropdowns!$F52,Dropdowns!$F$1,if($E66=Dropdowns!$G52,Dropdowns!$G$1,"N/A"))))</f>
        <v>2</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333</v>
      </c>
      <c r="F68" s="114">
        <f>if($E68=Dropdowns!$D54,Dropdowns!$D$1,if($E68=Dropdowns!$E54,Dropdowns!$E$1,if($E68=Dropdowns!$F54,Dropdowns!$F$1,if($E68=Dropdowns!$G54,Dropdowns!$G$1,"N/A"))))</f>
        <v>2</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339</v>
      </c>
      <c r="F70" s="114">
        <f>if($E70=Dropdowns!$D56,Dropdowns!$D$1,if($E70=Dropdowns!$E56,Dropdowns!$E$1,if($E70=Dropdowns!$F56,Dropdowns!$F$1,if($E70=Dropdowns!$G56,Dropdowns!$G$1,"N/A"))))</f>
        <v>3</v>
      </c>
    </row>
    <row r="71">
      <c r="A71" s="136"/>
      <c r="B71" s="137"/>
      <c r="C71" s="140" t="s">
        <v>340</v>
      </c>
      <c r="D71" s="140" t="s">
        <v>341</v>
      </c>
      <c r="E71" s="165" t="s">
        <v>342</v>
      </c>
      <c r="F71" s="114">
        <f>if($E71=Dropdowns!$D57,Dropdowns!$D$1,if($E71=Dropdowns!$E57,Dropdowns!$E$1,if($E71=Dropdowns!$F57,Dropdowns!$F$1,if($E71=Dropdowns!$G57,Dropdowns!$G$1,"N/A"))))</f>
        <v>2</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0.7777777778</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Good</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0.5151515152</v>
      </c>
      <c r="B85" s="137" t="s">
        <v>377</v>
      </c>
      <c r="C85" s="138" t="s">
        <v>378</v>
      </c>
      <c r="D85" s="138" t="s">
        <v>379</v>
      </c>
      <c r="E85" s="165" t="s">
        <v>836</v>
      </c>
      <c r="F85" s="114">
        <f>if($E85=Dropdowns!$D71,Dropdowns!$D$1,if($E85=Dropdowns!$E71,Dropdowns!$E$1,if($E85=Dropdowns!$F71,Dropdowns!$F$1,if($E85=Dropdowns!$G71,Dropdowns!$G$1,"N/A"))))</f>
        <v>2</v>
      </c>
    </row>
    <row r="86">
      <c r="A86" s="136" t="str">
        <f>IFS($A85&gt;=0.81, "Best", $A85&gt;=0.61, "Good", $A85&gt;=0.41, "Average", $A85&gt;=0.21, "Fair", TRUE, "Poor")</f>
        <v>Average</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386</v>
      </c>
      <c r="F87" s="114">
        <f>if($E87=Dropdowns!$D73,Dropdowns!$D$1,if($E87=Dropdowns!$E73,Dropdowns!$E$1,if($E87=Dropdowns!$F73,Dropdowns!$F$1,if($E87=Dropdowns!$G73,Dropdowns!$G$1,"N/A"))))</f>
        <v>2</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837</v>
      </c>
      <c r="F89" s="114">
        <f>if($E89=Dropdowns!$D75,Dropdowns!$D$1,if($E89=Dropdowns!$E75,Dropdowns!$E$1,if($E89=Dropdowns!$F75,Dropdowns!$F$1,if($E89=Dropdowns!$G75,Dropdowns!$G$1,"N/A"))))</f>
        <v>1</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401</v>
      </c>
      <c r="F92" s="114">
        <f>if($E92=Dropdowns!$D78,Dropdowns!$D$1,if($E92=Dropdowns!$E78,Dropdowns!$E$1,if($E92=Dropdowns!$F78,Dropdowns!$F$1,if($E92=Dropdowns!$G78,Dropdowns!$G$1,"N/A"))))</f>
        <v>2</v>
      </c>
    </row>
    <row r="93">
      <c r="A93" s="136"/>
      <c r="B93" s="137"/>
      <c r="C93" s="138" t="s">
        <v>402</v>
      </c>
      <c r="D93" s="138" t="s">
        <v>403</v>
      </c>
      <c r="E93" s="165" t="s">
        <v>404</v>
      </c>
      <c r="F93" s="114">
        <f>if($E93=Dropdowns!$D79,Dropdowns!$D$1,if($E93=Dropdowns!$E79,Dropdowns!$E$1,if($E93=Dropdowns!$F79,Dropdowns!$F$1,if($E93=Dropdowns!$G79,Dropdowns!$G$1,"N/A"))))</f>
        <v>2</v>
      </c>
    </row>
    <row r="94">
      <c r="A94" s="136"/>
      <c r="B94" s="137"/>
      <c r="C94" s="138" t="s">
        <v>405</v>
      </c>
      <c r="D94" s="138" t="s">
        <v>406</v>
      </c>
      <c r="E94" s="165" t="s">
        <v>1265</v>
      </c>
      <c r="F94" s="114">
        <f>if($E94=Dropdowns!$D80,Dropdowns!$D$1,if($E94=Dropdowns!$E80,Dropdowns!$E$1,if($E94=Dropdowns!$F80,Dropdowns!$F$1,if($E94=Dropdowns!$G80,Dropdowns!$G$1,"N/A"))))</f>
        <v>0</v>
      </c>
    </row>
    <row r="95">
      <c r="A95" s="136"/>
      <c r="B95" s="137"/>
      <c r="C95" s="138" t="s">
        <v>408</v>
      </c>
      <c r="D95" s="138" t="s">
        <v>409</v>
      </c>
      <c r="E95" s="165" t="s">
        <v>1266</v>
      </c>
      <c r="F95" s="114">
        <f>if($E95=Dropdowns!$D81,Dropdowns!$D$1,if($E95=Dropdowns!$E81,Dropdowns!$E$1,if($E95=Dropdowns!$F81,Dropdowns!$F$1,if($E95=Dropdowns!$G81,Dropdowns!$G$1,"N/A"))))</f>
        <v>0</v>
      </c>
    </row>
    <row r="96">
      <c r="A96" s="142"/>
      <c r="B96" s="143"/>
      <c r="C96" s="148"/>
      <c r="D96" s="144"/>
      <c r="E96" s="166"/>
      <c r="F96" s="147"/>
    </row>
    <row r="97">
      <c r="A97" s="136">
        <f>sum(F97:F112)/Dropdowns!H83</f>
        <v>0.7708333333</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Good</v>
      </c>
      <c r="B98" s="137"/>
      <c r="C98" s="138" t="s">
        <v>415</v>
      </c>
      <c r="D98" s="138" t="s">
        <v>416</v>
      </c>
      <c r="E98" s="165" t="s">
        <v>714</v>
      </c>
      <c r="F98" s="114">
        <f>if($E98=Dropdowns!$D84,Dropdowns!$D$1,if($E98=Dropdowns!$E84,Dropdowns!$E$1,if($E98=Dropdowns!$F84,Dropdowns!$F$1,if($E98=Dropdowns!$G84,Dropdowns!$G$1,"N/A"))))</f>
        <v>2</v>
      </c>
    </row>
    <row r="99">
      <c r="A99" s="136"/>
      <c r="B99" s="137"/>
      <c r="C99" s="138" t="s">
        <v>418</v>
      </c>
      <c r="D99" s="138" t="s">
        <v>419</v>
      </c>
      <c r="E99" s="165" t="s">
        <v>420</v>
      </c>
      <c r="F99" s="114">
        <f>if($E99=Dropdowns!$D85,Dropdowns!$D$1,if($E99=Dropdowns!$E85,Dropdowns!$E$1,if($E99=Dropdowns!$F85,Dropdowns!$F$1,if($E99=Dropdowns!$G85,Dropdowns!$G$1,"N/A"))))</f>
        <v>3</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759</v>
      </c>
      <c r="F101" s="114">
        <f>if($E101=Dropdowns!$D87,Dropdowns!$D$1,if($E101=Dropdowns!$E87,Dropdowns!$E$1,if($E101=Dropdowns!$F87,Dropdowns!$F$1,if($E101=Dropdowns!$G87,Dropdowns!$G$1,"N/A"))))</f>
        <v>2</v>
      </c>
    </row>
    <row r="102">
      <c r="A102" s="136"/>
      <c r="B102" s="137"/>
      <c r="C102" s="138" t="s">
        <v>427</v>
      </c>
      <c r="D102" s="138" t="s">
        <v>428</v>
      </c>
      <c r="E102" s="165" t="s">
        <v>429</v>
      </c>
      <c r="F102" s="114">
        <f>if($E102=Dropdowns!$D88,Dropdowns!$D$1,if($E102=Dropdowns!$E88,Dropdowns!$E$1,if($E102=Dropdowns!$F88,Dropdowns!$F$1,if($E102=Dropdowns!$G88,Dropdowns!$G$1,"N/A"))))</f>
        <v>3</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842</v>
      </c>
      <c r="F106" s="114">
        <f>if($E106=Dropdowns!$D92,Dropdowns!$D$1,if($E106=Dropdowns!$E92,Dropdowns!$E$1,if($E106=Dropdowns!$F92,Dropdowns!$F$1,if($E106=Dropdowns!$G92,Dropdowns!$G$1,"N/A"))))</f>
        <v>3</v>
      </c>
    </row>
    <row r="107">
      <c r="A107" s="136"/>
      <c r="B107" s="137"/>
      <c r="C107" s="138" t="s">
        <v>442</v>
      </c>
      <c r="D107" s="138" t="s">
        <v>443</v>
      </c>
      <c r="E107" s="165" t="s">
        <v>843</v>
      </c>
      <c r="F107" s="114">
        <f>if($E107=Dropdowns!$D93,Dropdowns!$D$1,if($E107=Dropdowns!$E93,Dropdowns!$E$1,if($E107=Dropdowns!$F93,Dropdowns!$F$1,if($E107=Dropdowns!$G93,Dropdowns!$G$1,"N/A"))))</f>
        <v>3</v>
      </c>
    </row>
    <row r="108">
      <c r="A108" s="136"/>
      <c r="B108" s="137"/>
      <c r="C108" s="138" t="s">
        <v>445</v>
      </c>
      <c r="D108" s="138" t="s">
        <v>446</v>
      </c>
      <c r="E108" s="165" t="s">
        <v>761</v>
      </c>
      <c r="F108" s="114">
        <f>if($E108=Dropdowns!$D94,Dropdowns!$D$1,if($E108=Dropdowns!$E94,Dropdowns!$E$1,if($E108=Dropdowns!$F94,Dropdowns!$F$1,if($E108=Dropdowns!$G94,Dropdowns!$G$1,"N/A"))))</f>
        <v>2</v>
      </c>
    </row>
    <row r="109">
      <c r="A109" s="136"/>
      <c r="B109" s="137"/>
      <c r="C109" s="138" t="s">
        <v>448</v>
      </c>
      <c r="D109" s="138" t="s">
        <v>449</v>
      </c>
      <c r="E109" s="165" t="s">
        <v>450</v>
      </c>
      <c r="F109" s="114">
        <f>if($E109=Dropdowns!$D95,Dropdowns!$D$1,if($E109=Dropdowns!$E95,Dropdowns!$E$1,if($E109=Dropdowns!$F95,Dropdowns!$F$1,if($E109=Dropdowns!$G95,Dropdowns!$G$1,"N/A"))))</f>
        <v>3</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8" t="s">
        <v>459</v>
      </c>
      <c r="F112" s="114">
        <f>if($E112=Dropdowns!$D98,Dropdowns!$D$1,if($E112=Dropdowns!$E98,Dropdowns!$E$1,if($E112=Dropdowns!$F98,Dropdowns!$F$1,if($E112=Dropdowns!$G98,Dropdowns!$G$1,"N/A"))))</f>
        <v>0</v>
      </c>
    </row>
    <row r="113">
      <c r="A113" s="142"/>
      <c r="B113" s="143"/>
      <c r="C113" s="148"/>
      <c r="D113" s="148"/>
      <c r="E113" s="166"/>
      <c r="F113" s="147"/>
    </row>
    <row r="114">
      <c r="A114" s="136">
        <f>sum(F114:F118)/Dropdowns!H100</f>
        <v>0.7333333333</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$A114&gt;=0.61,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0.6388888889</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Good</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722</v>
      </c>
      <c r="F122" s="114">
        <f>if($E122=Dropdowns!$D108,Dropdowns!$D$1,if($E122=Dropdowns!$E108,Dropdowns!$E$1,if($E122=Dropdowns!$F108,Dropdowns!$F$1,if($E122=Dropdowns!$G108,Dropdowns!$G$1,"N/A"))))</f>
        <v>2</v>
      </c>
    </row>
    <row r="123">
      <c r="A123" s="136"/>
      <c r="B123" s="137"/>
      <c r="C123" s="138" t="s">
        <v>486</v>
      </c>
      <c r="D123" s="138" t="s">
        <v>487</v>
      </c>
      <c r="E123" s="165" t="s">
        <v>763</v>
      </c>
      <c r="F123" s="114">
        <f>if($E123=Dropdowns!$D109,Dropdowns!$D$1,if($E123=Dropdowns!$E109,Dropdowns!$E$1,if($E123=Dropdowns!$F109,Dropdowns!$F$1,if($E123=Dropdowns!$G109,Dropdowns!$G$1,"N/A"))))</f>
        <v>0</v>
      </c>
    </row>
    <row r="124">
      <c r="A124" s="136"/>
      <c r="B124" s="137"/>
      <c r="C124" s="138" t="s">
        <v>489</v>
      </c>
      <c r="D124" s="138" t="s">
        <v>490</v>
      </c>
      <c r="E124" s="165" t="s">
        <v>812</v>
      </c>
      <c r="F124" s="114">
        <f>if($E124=Dropdowns!$D110,Dropdowns!$D$1,if($E124=Dropdowns!$E110,Dropdowns!$E$1,if($E124=Dropdowns!$F110,Dropdowns!$F$1,if($E124=Dropdowns!$G110,Dropdowns!$G$1,"N/A"))))</f>
        <v>2</v>
      </c>
    </row>
    <row r="125">
      <c r="A125" s="136"/>
      <c r="B125" s="137"/>
      <c r="C125" s="140" t="s">
        <v>492</v>
      </c>
      <c r="D125" s="138" t="s">
        <v>493</v>
      </c>
      <c r="E125" s="165" t="s">
        <v>845</v>
      </c>
      <c r="F125" s="114">
        <f>if($E125=Dropdowns!$D111,Dropdowns!$D$1,if($E125=Dropdowns!$E111,Dropdowns!$E$1,if($E125=Dropdowns!$F111,Dropdowns!$F$1,if($E125=Dropdowns!$G111,Dropdowns!$G$1,"N/A"))))</f>
        <v>2</v>
      </c>
    </row>
    <row r="126">
      <c r="A126" s="136"/>
      <c r="B126" s="137"/>
      <c r="C126" s="138" t="s">
        <v>495</v>
      </c>
      <c r="D126" s="138" t="s">
        <v>496</v>
      </c>
      <c r="E126" s="165" t="s">
        <v>813</v>
      </c>
      <c r="F126" s="114">
        <f>if($E126=Dropdowns!$D112,Dropdowns!$D$1,if($E126=Dropdowns!$E112,Dropdowns!$E$1,if($E126=Dropdowns!$F112,Dropdowns!$F$1,if($E126=Dropdowns!$G112,Dropdowns!$G$1,"N/A"))))</f>
        <v>2</v>
      </c>
    </row>
    <row r="127">
      <c r="A127" s="136"/>
      <c r="B127" s="137"/>
      <c r="C127" s="138" t="s">
        <v>498</v>
      </c>
      <c r="D127" s="138" t="s">
        <v>499</v>
      </c>
      <c r="E127" s="165" t="s">
        <v>846</v>
      </c>
      <c r="F127" s="114">
        <f>if($E127=Dropdowns!$D113,Dropdowns!$D$1,if($E127=Dropdowns!$E113,Dropdowns!$E$1,if($E127=Dropdowns!$F113,Dropdowns!$F$1,if($E127=Dropdowns!$G113,Dropdowns!$G$1,"N/A"))))</f>
        <v>2</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764</v>
      </c>
      <c r="F129" s="114">
        <f>if($E129=Dropdowns!$D115,Dropdowns!$D$1,if($E129=Dropdowns!$E115,Dropdowns!$E$1,if($E129=Dropdowns!$F115,Dropdowns!$F$1,if($E129=Dropdowns!$G115,Dropdowns!$G$1,"N/A"))))</f>
        <v>2</v>
      </c>
    </row>
    <row r="130">
      <c r="A130" s="136"/>
      <c r="B130" s="137"/>
      <c r="C130" s="138" t="s">
        <v>507</v>
      </c>
      <c r="D130" s="138" t="s">
        <v>508</v>
      </c>
      <c r="E130" s="165" t="s">
        <v>765</v>
      </c>
      <c r="F130" s="114">
        <f>if($E130=Dropdowns!$D116,Dropdowns!$D$1,if($E130=Dropdowns!$E116,Dropdowns!$E$1,if($E130=Dropdowns!$F116,Dropdowns!$F$1,if($E130=Dropdowns!$G116,Dropdowns!$G$1,"N/A"))))</f>
        <v>2</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0.5833333333</v>
      </c>
      <c r="B133" s="137" t="s">
        <v>513</v>
      </c>
      <c r="C133" s="138" t="s">
        <v>514</v>
      </c>
      <c r="D133" s="138" t="s">
        <v>515</v>
      </c>
      <c r="E133" s="165" t="s">
        <v>1323</v>
      </c>
      <c r="F133" s="114">
        <f>if($E133=Dropdowns!$D119,Dropdowns!$D$1,if($E133=Dropdowns!$E119,Dropdowns!$E$1,if($E133=Dropdowns!$F119,Dropdowns!$F$1,if($E133=Dropdowns!$G119,Dropdowns!$G$1,"N/A"))))</f>
        <v>0</v>
      </c>
    </row>
    <row r="134">
      <c r="A134" s="136" t="str">
        <f>IFS($A133&gt;=0.81, "Best", $A133&gt;=0.61, "Good", $A133&gt;=0.41, "Average", $A133&gt;=0.21, "Fair", TRUE, "Poor")</f>
        <v>Average</v>
      </c>
      <c r="B134" s="137"/>
      <c r="C134" s="138" t="s">
        <v>517</v>
      </c>
      <c r="D134" s="138" t="s">
        <v>518</v>
      </c>
      <c r="E134" s="165" t="s">
        <v>519</v>
      </c>
      <c r="F134" s="114">
        <f>if($E134=Dropdowns!$D120,Dropdowns!$D$1,if($E134=Dropdowns!$E120,Dropdowns!$E$1,if($E134=Dropdowns!$F120,Dropdowns!$F$1,if($E134=Dropdowns!$G120,Dropdowns!$G$1,"N/A"))))</f>
        <v>2</v>
      </c>
    </row>
    <row r="135">
      <c r="A135" s="136"/>
      <c r="B135" s="137"/>
      <c r="C135" s="138" t="s">
        <v>520</v>
      </c>
      <c r="D135" s="138" t="s">
        <v>521</v>
      </c>
      <c r="E135" s="165" t="s">
        <v>522</v>
      </c>
      <c r="F135" s="114">
        <f>if($E135=Dropdowns!$D121,Dropdowns!$D$1,if($E135=Dropdowns!$E121,Dropdowns!$E$1,if($E135=Dropdowns!$F121,Dropdowns!$F$1,if($E135=Dropdowns!$G121,Dropdowns!$G$1,"N/A"))))</f>
        <v>0</v>
      </c>
    </row>
    <row r="136">
      <c r="A136" s="136"/>
      <c r="B136" s="137"/>
      <c r="C136" s="138" t="s">
        <v>523</v>
      </c>
      <c r="D136" s="138" t="s">
        <v>524</v>
      </c>
      <c r="E136" s="165" t="s">
        <v>525</v>
      </c>
      <c r="F136" s="114">
        <f>if($E136=Dropdowns!$D122,Dropdowns!$D$1,if($E136=Dropdowns!$E122,Dropdowns!$E$1,if($E136=Dropdowns!$F122,Dropdowns!$F$1,if($E136=Dropdowns!$G122,Dropdowns!$G$1,"N/A"))))</f>
        <v>3</v>
      </c>
    </row>
    <row r="137">
      <c r="A137" s="136"/>
      <c r="B137" s="137"/>
      <c r="C137" s="138" t="s">
        <v>526</v>
      </c>
      <c r="D137" s="138" t="s">
        <v>527</v>
      </c>
      <c r="E137" s="165" t="s">
        <v>726</v>
      </c>
      <c r="F137" s="114">
        <f>if($E137=Dropdowns!$D123,Dropdowns!$D$1,if($E137=Dropdowns!$E123,Dropdowns!$E$1,if($E137=Dropdowns!$F123,Dropdowns!$F$1,if($E137=Dropdowns!$G123,Dropdowns!$G$1,"N/A"))))</f>
        <v>2</v>
      </c>
    </row>
    <row r="138">
      <c r="A138" s="136"/>
      <c r="B138" s="137"/>
      <c r="C138" s="140" t="s">
        <v>529</v>
      </c>
      <c r="D138" s="138" t="s">
        <v>530</v>
      </c>
      <c r="E138" s="165" t="s">
        <v>727</v>
      </c>
      <c r="F138" s="114">
        <f>if($E138=Dropdowns!$D124,Dropdowns!$D$1,if($E138=Dropdowns!$E124,Dropdowns!$E$1,if($E138=Dropdowns!$F124,Dropdowns!$F$1,if($E138=Dropdowns!$G124,Dropdowns!$G$1,"N/A"))))</f>
        <v>2</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537</v>
      </c>
      <c r="F140" s="114">
        <f>if($E140=Dropdowns!$D126,Dropdowns!$D$1,if($E140=Dropdowns!$E126,Dropdowns!$E$1,if($E140=Dropdowns!$F126,Dropdowns!$F$1,if($E140=Dropdowns!$G126,Dropdowns!$G$1,"N/A"))))</f>
        <v>2</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546</v>
      </c>
      <c r="F143" s="114">
        <f>if($E143=Dropdowns!$D129,Dropdowns!$D$1,if($E143=Dropdowns!$E129,Dropdowns!$E$1,if($E143=Dropdowns!$F129,Dropdowns!$F$1,if($E143=Dropdowns!$G129,Dropdowns!$G$1,"N/A"))))</f>
        <v>2</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0.5384615385</v>
      </c>
      <c r="B146" s="137" t="s">
        <v>550</v>
      </c>
      <c r="C146" s="138" t="s">
        <v>551</v>
      </c>
      <c r="D146" s="138" t="s">
        <v>552</v>
      </c>
      <c r="E146" s="165" t="s">
        <v>847</v>
      </c>
      <c r="F146" s="114">
        <f>if($E146=Dropdowns!$D132,Dropdowns!$D$1,if($E146=Dropdowns!$E132,Dropdowns!$E$1,if($E146=Dropdowns!$F132,Dropdowns!$F$1,if($E146=Dropdowns!$G132,Dropdowns!$G$1,"N/A"))))</f>
        <v>2</v>
      </c>
    </row>
    <row r="147">
      <c r="A147" s="136" t="str">
        <f>IFS($A146&gt;=0.81, "Best", $A146&gt;=0.61, "Good", $A146&gt;=0.41, "Average", $A146&gt;=0.21, "Fair", TRUE, "Poor")</f>
        <v>Average</v>
      </c>
      <c r="B147" s="137"/>
      <c r="C147" s="138" t="s">
        <v>554</v>
      </c>
      <c r="D147" s="138" t="s">
        <v>555</v>
      </c>
      <c r="E147" s="165" t="s">
        <v>556</v>
      </c>
      <c r="F147" s="114">
        <f>if($E147=Dropdowns!$D133,Dropdowns!$D$1,if($E147=Dropdowns!$E133,Dropdowns!$E$1,if($E147=Dropdowns!$F133,Dropdowns!$F$1,if($E147=Dropdowns!$G133,Dropdowns!$G$1,"N/A"))))</f>
        <v>3</v>
      </c>
    </row>
    <row r="148">
      <c r="A148" s="136"/>
      <c r="B148" s="137"/>
      <c r="C148" s="138" t="s">
        <v>557</v>
      </c>
      <c r="D148" s="138" t="s">
        <v>558</v>
      </c>
      <c r="E148" s="165" t="s">
        <v>559</v>
      </c>
      <c r="F148" s="114">
        <f>if($E148=Dropdowns!$D134,Dropdowns!$D$1,if($E148=Dropdowns!$E134,Dropdowns!$E$1,if($E148=Dropdowns!$F134,Dropdowns!$F$1,if($E148=Dropdowns!$G134,Dropdowns!$G$1,"N/A"))))</f>
        <v>3</v>
      </c>
    </row>
    <row r="149">
      <c r="A149" s="136"/>
      <c r="B149" s="137"/>
      <c r="C149" s="140" t="s">
        <v>560</v>
      </c>
      <c r="D149" s="138" t="s">
        <v>561</v>
      </c>
      <c r="E149" s="165" t="s">
        <v>728</v>
      </c>
      <c r="F149" s="114">
        <f>if($E149=Dropdowns!$D135,Dropdowns!$D$1,if($E149=Dropdowns!$E135,Dropdowns!$E$1,if($E149=Dropdowns!$F135,Dropdowns!$F$1,if($E149=Dropdowns!$G135,Dropdowns!$G$1,"N/A"))))</f>
        <v>2</v>
      </c>
    </row>
    <row r="150">
      <c r="A150" s="136"/>
      <c r="B150" s="137"/>
      <c r="C150" s="138" t="s">
        <v>563</v>
      </c>
      <c r="D150" s="138" t="s">
        <v>564</v>
      </c>
      <c r="E150" s="165" t="s">
        <v>565</v>
      </c>
      <c r="F150" s="114">
        <f>if($E150=Dropdowns!$D136,Dropdowns!$D$1,if($E150=Dropdowns!$E136,Dropdowns!$E$1,if($E150=Dropdowns!$F136,Dropdowns!$F$1,if($E150=Dropdowns!$G136,Dropdowns!$G$1,"N/A"))))</f>
        <v>3</v>
      </c>
    </row>
    <row r="151">
      <c r="A151" s="136"/>
      <c r="B151" s="137"/>
      <c r="C151" s="138" t="s">
        <v>566</v>
      </c>
      <c r="D151" s="138" t="s">
        <v>567</v>
      </c>
      <c r="E151" s="165" t="s">
        <v>729</v>
      </c>
      <c r="F151" s="114">
        <f>if($E151=Dropdowns!$D137,Dropdowns!$D$1,if($E151=Dropdowns!$E137,Dropdowns!$E$1,if($E151=Dropdowns!$F137,Dropdowns!$F$1,if($E151=Dropdowns!$G137,Dropdowns!$G$1,"N/A"))))</f>
        <v>2</v>
      </c>
    </row>
    <row r="152">
      <c r="A152" s="136"/>
      <c r="B152" s="137"/>
      <c r="C152" s="138" t="s">
        <v>569</v>
      </c>
      <c r="D152" s="138" t="s">
        <v>570</v>
      </c>
      <c r="E152" s="165" t="s">
        <v>771</v>
      </c>
      <c r="F152" s="114">
        <f>if($E152=Dropdowns!$D138,Dropdowns!$D$1,if($E152=Dropdowns!$E138,Dropdowns!$E$1,if($E152=Dropdowns!$F138,Dropdowns!$F$1,if($E152=Dropdowns!$G138,Dropdowns!$G$1,"N/A"))))</f>
        <v>0</v>
      </c>
    </row>
    <row r="153">
      <c r="A153" s="136"/>
      <c r="B153" s="137"/>
      <c r="C153" s="140" t="s">
        <v>572</v>
      </c>
      <c r="D153" s="138" t="s">
        <v>573</v>
      </c>
      <c r="E153" s="165" t="s">
        <v>816</v>
      </c>
      <c r="F153" s="114">
        <f>if($E153=Dropdowns!$D139,Dropdowns!$D$1,if($E153=Dropdowns!$E139,Dropdowns!$E$1,if($E153=Dropdowns!$F139,Dropdowns!$F$1,if($E153=Dropdowns!$G139,Dropdowns!$G$1,"N/A"))))</f>
        <v>2</v>
      </c>
    </row>
    <row r="154">
      <c r="A154" s="136"/>
      <c r="B154" s="137"/>
      <c r="C154" s="138" t="s">
        <v>575</v>
      </c>
      <c r="D154" s="138" t="s">
        <v>576</v>
      </c>
      <c r="E154" s="165" t="s">
        <v>577</v>
      </c>
      <c r="F154" s="114">
        <f>if($E154=Dropdowns!$D140,Dropdowns!$D$1,if($E154=Dropdowns!$E140,Dropdowns!$E$1,if($E154=Dropdowns!$F140,Dropdowns!$F$1,if($E154=Dropdowns!$G140,Dropdowns!$G$1,"N/A"))))</f>
        <v>0</v>
      </c>
    </row>
    <row r="155">
      <c r="A155" s="136"/>
      <c r="B155" s="137"/>
      <c r="C155" s="138" t="s">
        <v>578</v>
      </c>
      <c r="D155" s="138" t="s">
        <v>579</v>
      </c>
      <c r="E155" s="165" t="s">
        <v>773</v>
      </c>
      <c r="F155" s="114">
        <f>if($E155=Dropdowns!$D141,Dropdowns!$D$1,if($E155=Dropdowns!$E141,Dropdowns!$E$1,if($E155=Dropdowns!$F141,Dropdowns!$F$1,if($E155=Dropdowns!$G141,Dropdowns!$G$1,"N/A"))))</f>
        <v>0</v>
      </c>
    </row>
    <row r="156">
      <c r="A156" s="136"/>
      <c r="B156" s="137"/>
      <c r="C156" s="138" t="s">
        <v>581</v>
      </c>
      <c r="D156" s="138" t="s">
        <v>582</v>
      </c>
      <c r="E156" s="165" t="s">
        <v>818</v>
      </c>
      <c r="F156" s="114">
        <f>if($E156=Dropdowns!$D142,Dropdowns!$D$1,if($E156=Dropdowns!$E142,Dropdowns!$E$1,if($E156=Dropdowns!$F142,Dropdowns!$F$1,if($E156=Dropdowns!$G142,Dropdowns!$G$1,"N/A"))))</f>
        <v>2</v>
      </c>
    </row>
    <row r="157">
      <c r="A157" s="136"/>
      <c r="B157" s="137"/>
      <c r="C157" s="138" t="s">
        <v>584</v>
      </c>
      <c r="D157" s="138" t="s">
        <v>585</v>
      </c>
      <c r="E157" s="165" t="s">
        <v>731</v>
      </c>
      <c r="F157" s="114">
        <f>if($E157=Dropdowns!$D143,Dropdowns!$D$1,if($E157=Dropdowns!$E143,Dropdowns!$E$1,if($E157=Dropdowns!$F143,Dropdowns!$F$1,if($E157=Dropdowns!$G143,Dropdowns!$G$1,"N/A"))))</f>
        <v>0</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0.6666666667</v>
      </c>
      <c r="B160" s="137" t="s">
        <v>590</v>
      </c>
      <c r="C160" s="138" t="s">
        <v>591</v>
      </c>
      <c r="D160" s="138" t="s">
        <v>592</v>
      </c>
      <c r="E160" s="165" t="s">
        <v>593</v>
      </c>
      <c r="F160" s="114">
        <f>if($E160=Dropdowns!$D146,Dropdowns!$D$1,if($E160=Dropdowns!$E146,Dropdowns!$E$1,if($E160=Dropdowns!$F146,Dropdowns!$F$1,if($E160=Dropdowns!$G146,Dropdowns!$G$1,"N/A"))))</f>
        <v>3</v>
      </c>
    </row>
    <row r="161">
      <c r="A161" s="136" t="str">
        <f>IFS($A160&gt;=0.8, "Best", $A160&gt;=0.61, "Good", $A160&gt;=0.41, "Average", $A160&gt;=0.21, "Fair", TRUE, "Poor")</f>
        <v>Good</v>
      </c>
      <c r="B161" s="137"/>
      <c r="C161" s="138" t="s">
        <v>594</v>
      </c>
      <c r="D161" s="138" t="s">
        <v>595</v>
      </c>
      <c r="E161" s="165" t="s">
        <v>596</v>
      </c>
      <c r="F161" s="114">
        <f>if($E161=Dropdowns!$D147,Dropdowns!$D$1,if($E161=Dropdowns!$E147,Dropdowns!$E$1,if($E161=Dropdowns!$F147,Dropdowns!$F$1,if($E161=Dropdowns!$G147,Dropdowns!$G$1,"N/A"))))</f>
        <v>3</v>
      </c>
    </row>
    <row r="162">
      <c r="A162" s="136"/>
      <c r="B162" s="137"/>
      <c r="C162" s="138" t="s">
        <v>597</v>
      </c>
      <c r="D162" s="138" t="s">
        <v>598</v>
      </c>
      <c r="E162" s="165" t="s">
        <v>732</v>
      </c>
      <c r="F162" s="114">
        <f>if($E162=Dropdowns!$D148,Dropdowns!$D$1,if($E162=Dropdowns!$E148,Dropdowns!$E$1,if($E162=Dropdowns!$F148,Dropdowns!$F$1,if($E162=Dropdowns!$G148,Dropdowns!$G$1,"N/A"))))</f>
        <v>2</v>
      </c>
    </row>
    <row r="163">
      <c r="A163" s="136"/>
      <c r="B163" s="137"/>
      <c r="C163" s="138" t="s">
        <v>600</v>
      </c>
      <c r="D163" s="138" t="s">
        <v>601</v>
      </c>
      <c r="E163" s="165" t="s">
        <v>602</v>
      </c>
      <c r="F163" s="114">
        <f>if($E163=Dropdowns!$D149,Dropdowns!$D$1,if($E163=Dropdowns!$E149,Dropdowns!$E$1,if($E163=Dropdowns!$F149,Dropdowns!$F$1,if($E163=Dropdowns!$G149,Dropdowns!$G$1,"N/A"))))</f>
        <v>0</v>
      </c>
    </row>
    <row r="164">
      <c r="A164" s="136"/>
      <c r="B164" s="137"/>
      <c r="C164" s="138" t="s">
        <v>603</v>
      </c>
      <c r="D164" s="138" t="s">
        <v>604</v>
      </c>
      <c r="E164" s="165" t="s">
        <v>734</v>
      </c>
      <c r="F164" s="114">
        <f>if($E164=Dropdowns!$D150,Dropdowns!$D$1,if($E164=Dropdowns!$E150,Dropdowns!$E$1,if($E164=Dropdowns!$F150,Dropdowns!$F$1,if($E164=Dropdowns!$G150,Dropdowns!$G$1,"N/A"))))</f>
        <v>2</v>
      </c>
    </row>
    <row r="165">
      <c r="A165" s="136"/>
      <c r="B165" s="137"/>
      <c r="C165" s="138" t="s">
        <v>606</v>
      </c>
      <c r="D165" s="138" t="s">
        <v>607</v>
      </c>
      <c r="E165" s="165" t="s">
        <v>608</v>
      </c>
      <c r="F165" s="114">
        <f>if($E165=Dropdowns!$D151,Dropdowns!$D$1,if($E165=Dropdowns!$E151,Dropdowns!$E$1,if($E165=Dropdowns!$F151,Dropdowns!$F$1,if($E165=Dropdowns!$G151,Dropdowns!$G$1,"N/A"))))</f>
        <v>3</v>
      </c>
    </row>
    <row r="166">
      <c r="A166" s="136"/>
      <c r="B166" s="137"/>
      <c r="C166" s="138" t="s">
        <v>609</v>
      </c>
      <c r="D166" s="138" t="s">
        <v>610</v>
      </c>
      <c r="E166" s="165" t="s">
        <v>777</v>
      </c>
      <c r="F166" s="114">
        <f>if($E166=Dropdowns!$D152,Dropdowns!$D$1,if($E166=Dropdowns!$E152,Dropdowns!$E$1,if($E166=Dropdowns!$F152,Dropdowns!$F$1,if($E166=Dropdowns!$G152,Dropdowns!$G$1,"N/A"))))</f>
        <v>2</v>
      </c>
    </row>
    <row r="167">
      <c r="A167" s="136"/>
      <c r="B167" s="137"/>
      <c r="C167" s="138" t="s">
        <v>612</v>
      </c>
      <c r="D167" s="138" t="s">
        <v>613</v>
      </c>
      <c r="E167" s="165" t="s">
        <v>820</v>
      </c>
      <c r="F167" s="114">
        <f>if($E167=Dropdowns!$D153,Dropdowns!$D$1,if($E167=Dropdowns!$E153,Dropdowns!$E$1,if($E167=Dropdowns!$F153,Dropdowns!$F$1,if($E167=Dropdowns!$G153,Dropdowns!$G$1,"N/A"))))</f>
        <v>2</v>
      </c>
    </row>
    <row r="168">
      <c r="A168" s="136"/>
      <c r="B168" s="137"/>
      <c r="C168" s="138" t="s">
        <v>615</v>
      </c>
      <c r="D168" s="138" t="s">
        <v>616</v>
      </c>
      <c r="E168" s="165" t="s">
        <v>617</v>
      </c>
      <c r="F168" s="114">
        <f>if($E168=Dropdowns!$D154,Dropdowns!$D$1,if($E168=Dropdowns!$E154,Dropdowns!$E$1,if($E168=Dropdowns!$F154,Dropdowns!$F$1,if($E168=Dropdowns!$G154,Dropdowns!$G$1,"N/A"))))</f>
        <v>3</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908</v>
      </c>
      <c r="F172" s="114">
        <f>if($E172=Dropdowns!$D158,Dropdowns!$D$1,if($E172=Dropdowns!$E158,Dropdowns!$E$1,if($E172=Dropdowns!$F158,Dropdowns!$F$1,if($E172=Dropdowns!$G158,Dropdowns!$G$1,"N/A"))))</f>
        <v>3</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933</v>
      </c>
      <c r="F177" s="114">
        <f>if($E177=Dropdowns!$D163,Dropdowns!$D$1,if($E177=Dropdowns!$E163,Dropdowns!$E$1,if($E177=Dropdowns!$F163,Dropdowns!$F$1,if($E177=Dropdowns!$G163,Dropdowns!$G$1,"N/A"))))</f>
        <v>0</v>
      </c>
    </row>
    <row r="178">
      <c r="A178" s="136"/>
      <c r="B178" s="137"/>
      <c r="C178" s="138" t="s">
        <v>645</v>
      </c>
      <c r="D178" s="138" t="s">
        <v>646</v>
      </c>
      <c r="E178" s="165" t="s">
        <v>735</v>
      </c>
      <c r="F178" s="114">
        <f>if($E178=Dropdowns!$D164,Dropdowns!$D$1,if($E178=Dropdowns!$E164,Dropdowns!$E$1,if($E178=Dropdowns!$F164,Dropdowns!$F$1,if($E178=Dropdowns!$G164,Dropdowns!$G$1,"N/A"))))</f>
        <v>2</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1367</v>
      </c>
      <c r="F180" s="114">
        <f>if($E180=Dropdowns!$D166,Dropdowns!$D$1,if($E180=Dropdowns!$E166,Dropdowns!$E$1,if($E180=Dropdowns!$F166,Dropdowns!$F$1,if($E180=Dropdowns!$G166,Dropdowns!$G$1,"N/A"))))</f>
        <v>0</v>
      </c>
    </row>
    <row r="181">
      <c r="A181" s="136"/>
      <c r="B181" s="137"/>
      <c r="C181" s="138" t="s">
        <v>654</v>
      </c>
      <c r="D181" s="138" t="s">
        <v>655</v>
      </c>
      <c r="E181" s="165" t="s">
        <v>1368</v>
      </c>
      <c r="F181" s="114">
        <f>if($E181=Dropdowns!$D167,Dropdowns!$D$1,if($E181=Dropdowns!$E167,Dropdowns!$E$1,if($E181=Dropdowns!$F167,Dropdowns!$F$1,if($E181=Dropdowns!$G167,Dropdowns!$G$1,"N/A"))))</f>
        <v>0</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821</v>
      </c>
      <c r="F183" s="114">
        <f>if($E183=Dropdowns!$D169,Dropdowns!$D$1,if($E183=Dropdowns!$E169,Dropdowns!$E$1,if($E183=Dropdowns!$F169,Dropdowns!$F$1,if($E183=Dropdowns!$G169,Dropdowns!$G$1,"N/A"))))</f>
        <v>2</v>
      </c>
    </row>
    <row r="184">
      <c r="A184" s="136"/>
      <c r="B184" s="137"/>
      <c r="C184" s="138" t="s">
        <v>663</v>
      </c>
      <c r="D184" s="138" t="s">
        <v>664</v>
      </c>
      <c r="E184" s="165" t="s">
        <v>665</v>
      </c>
      <c r="F184" s="114">
        <f>if($E184=Dropdowns!$D170,Dropdowns!$D$1,if($E184=Dropdowns!$E170,Dropdowns!$E$1,if($E184=Dropdowns!$F170,Dropdowns!$F$1,if($E184=Dropdowns!$G170,Dropdowns!$G$1,"N/A"))))</f>
        <v>3</v>
      </c>
    </row>
    <row r="185">
      <c r="A185" s="136"/>
      <c r="B185" s="137"/>
      <c r="C185" s="138" t="s">
        <v>666</v>
      </c>
      <c r="D185" s="138" t="s">
        <v>667</v>
      </c>
      <c r="E185" s="165" t="s">
        <v>668</v>
      </c>
      <c r="F185" s="114">
        <f>if($E185=Dropdowns!$D171,Dropdowns!$D$1,if($E185=Dropdowns!$E171,Dropdowns!$E$1,if($E185=Dropdowns!$F171,Dropdowns!$F$1,if($E185=Dropdowns!$G171,Dropdowns!$G$1,"N/A"))))</f>
        <v>2</v>
      </c>
    </row>
    <row r="186">
      <c r="A186" s="113"/>
      <c r="B186" s="129"/>
      <c r="C186" s="130"/>
      <c r="D186" s="151"/>
      <c r="E186" s="131"/>
      <c r="F186" s="114"/>
    </row>
    <row r="187">
      <c r="A187" s="152" t="s">
        <v>669</v>
      </c>
      <c r="F187" s="114"/>
    </row>
    <row r="188">
      <c r="A188" s="170" t="s">
        <v>1381</v>
      </c>
      <c r="B188" s="138"/>
      <c r="C188" s="130"/>
      <c r="D188" s="154" t="s">
        <v>671</v>
      </c>
      <c r="E188" s="131"/>
      <c r="F188" s="114"/>
    </row>
    <row r="189">
      <c r="A189" s="170" t="s">
        <v>1382</v>
      </c>
      <c r="B189" s="138"/>
      <c r="C189" s="155"/>
      <c r="D189" s="154" t="s">
        <v>673</v>
      </c>
      <c r="E189" s="131"/>
      <c r="F189" s="114"/>
    </row>
    <row r="190">
      <c r="A190" s="170" t="s">
        <v>1383</v>
      </c>
      <c r="B190" s="138"/>
      <c r="C190" s="130"/>
      <c r="D190" s="156" t="s">
        <v>675</v>
      </c>
      <c r="E190" s="131"/>
      <c r="F190" s="114"/>
    </row>
    <row r="191">
      <c r="A191" s="170" t="s">
        <v>1384</v>
      </c>
      <c r="B191" s="138"/>
      <c r="C191" s="130"/>
      <c r="D191" s="154" t="s">
        <v>677</v>
      </c>
      <c r="E191" s="131"/>
      <c r="F191" s="114"/>
    </row>
    <row r="192">
      <c r="A192" s="177"/>
      <c r="B192" s="138"/>
      <c r="C192" s="130"/>
      <c r="D192" s="154" t="s">
        <v>679</v>
      </c>
      <c r="E192" s="131"/>
      <c r="F192" s="114"/>
    </row>
    <row r="193">
      <c r="A193" s="157"/>
      <c r="B193" s="129"/>
      <c r="C193" s="155"/>
      <c r="D193" s="151"/>
      <c r="E193" s="131"/>
      <c r="F193" s="114"/>
    </row>
    <row r="194">
      <c r="A194" s="157" t="s">
        <v>63</v>
      </c>
      <c r="B194" s="158" t="s">
        <v>680</v>
      </c>
      <c r="C194" s="155"/>
      <c r="D194" s="151"/>
      <c r="E194" s="131"/>
      <c r="F194" s="114"/>
    </row>
    <row r="195">
      <c r="A195" s="157" t="s">
        <v>681</v>
      </c>
      <c r="B195" s="159" t="s">
        <v>682</v>
      </c>
      <c r="C195" s="138"/>
      <c r="D195" s="138"/>
      <c r="E195" s="138"/>
      <c r="F195" s="114"/>
    </row>
    <row r="196">
      <c r="A196" s="157"/>
      <c r="B196" s="129"/>
      <c r="C196" s="155"/>
      <c r="D196" s="151"/>
      <c r="E196" s="131"/>
      <c r="F196" s="114"/>
    </row>
    <row r="197">
      <c r="A197" s="157"/>
      <c r="B197" s="129"/>
      <c r="C197" s="155"/>
      <c r="D197" s="151"/>
      <c r="E197" s="131"/>
      <c r="F197" s="114"/>
    </row>
  </sheetData>
  <mergeCells count="14">
    <mergeCell ref="C8:D8"/>
    <mergeCell ref="C9:D9"/>
    <mergeCell ref="C10:D10"/>
    <mergeCell ref="A11:E11"/>
    <mergeCell ref="A12:E12"/>
    <mergeCell ref="A13:E13"/>
    <mergeCell ref="A187:E187"/>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formula>
    </cfRule>
  </conditionalFormatting>
  <conditionalFormatting sqref="A16 A20 A37 A51 A78 A85 A97 A114 A120 A133 A146 A160">
    <cfRule type="cellIs" dxfId="4" priority="2" operator="between">
      <formula>0.8</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7" priority="11" operator="lessThanOrEqual">
      <formula>"33%"</formula>
    </cfRule>
  </conditionalFormatting>
  <conditionalFormatting sqref="B5:B6">
    <cfRule type="cellIs" dxfId="5" priority="12" operator="between">
      <formula>"67%"</formula>
      <formula>"32%"</formula>
    </cfRule>
  </conditionalFormatting>
  <conditionalFormatting sqref="B5:B6">
    <cfRule type="cellIs" dxfId="3" priority="13" operator="between">
      <formula>"101%"</formula>
      <formula>"65%"</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B7:B10">
      <formula1>"✅ Yes,🚫 No,⚠️ Unsure,🟠 With caution"</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A190"/>
    <hyperlink r:id="rId7" ref="D190"/>
    <hyperlink r:id="rId8" ref="A191"/>
    <hyperlink r:id="rId9" ref="D191"/>
    <hyperlink r:id="rId10" ref="D192"/>
    <hyperlink r:id="rId11" ref="B194"/>
  </hyperlinks>
  <drawing r:id="rId12"/>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4A853"/>
    <outlinePr summaryBelow="0" summaryRight="0"/>
  </sheetPr>
  <sheetViews>
    <sheetView workbookViewId="0"/>
  </sheetViews>
  <sheetFormatPr customHeight="1" defaultColWidth="12.63" defaultRowHeight="15.75"/>
  <cols>
    <col customWidth="1" min="1" max="1" width="17.63"/>
    <col customWidth="1" min="2" max="2" width="19.13"/>
    <col customWidth="1" min="3" max="3" width="28.5"/>
    <col customWidth="1" min="4" max="4" width="60.13"/>
    <col customWidth="1" min="5" max="5" width="56.75"/>
    <col customWidth="1" hidden="1" min="6" max="6" width="8.13"/>
  </cols>
  <sheetData>
    <row r="1">
      <c r="A1" s="67" t="s">
        <v>137</v>
      </c>
    </row>
    <row r="2">
      <c r="A2" s="68" t="s">
        <v>1385</v>
      </c>
    </row>
    <row r="3">
      <c r="A3" s="111" t="s">
        <v>1386</v>
      </c>
    </row>
    <row r="4">
      <c r="A4" s="113"/>
      <c r="F4" s="114"/>
    </row>
    <row r="5">
      <c r="A5" s="115" t="s">
        <v>164</v>
      </c>
      <c r="B5" s="116">
        <f>sum(F16:F197)/Dropdowns!K2</f>
        <v>0.6144278607</v>
      </c>
      <c r="C5" s="117" t="str">
        <f t="shared" ref="C5:C6" si="1">IF(AND(B5 &gt;= 0, B5 &lt; 0.33), "FAIL", IF(AND(B5 &gt;= 0.33, B5 &lt;= 0.66), "WARNING", IF(AND(B5 &gt; 0.66, B5 &lt;= 1), "PASS", "")))
</f>
        <v>WARNING</v>
      </c>
      <c r="D5" s="118" t="str">
        <f>IFERROR(__xludf.DUMMYFUNCTION("SPARKLINE(B5,{""charttype"",""bar"";""max"",1;""min"",0;""color1"",""#b18f2b""})"),"")</f>
        <v/>
      </c>
      <c r="E5" s="119" t="s">
        <v>1387</v>
      </c>
      <c r="F5" s="120"/>
    </row>
    <row r="6">
      <c r="A6" s="115" t="s">
        <v>166</v>
      </c>
      <c r="B6" s="116">
        <f>sum(F20,F30,F34,F37,F49,F51,F52,F56,F58,F70,F75,F85,F97,F102,F109,F114,F121,F122,F125,F127,F128,F130,F133,F136,F139,F140,F147,F148,F149,F150,F151,F165,F169,F173)/Dropdowns!M2</f>
        <v>0.5980392157</v>
      </c>
      <c r="C6" s="117" t="str">
        <f t="shared" si="1"/>
        <v>WARNING</v>
      </c>
      <c r="D6" s="118" t="str">
        <f>IFERROR(__xludf.DUMMYFUNCTION("SPARKLINE(B6,{""charttype"",""bar"";""max"",1;""min"",0;""color1"",""#b18f2b""})"),"")</f>
        <v/>
      </c>
      <c r="E6" s="121" t="s">
        <v>167</v>
      </c>
      <c r="F6" s="114"/>
    </row>
    <row r="7">
      <c r="A7" s="113"/>
      <c r="B7" s="123" t="s">
        <v>142</v>
      </c>
      <c r="C7" s="124" t="s">
        <v>168</v>
      </c>
      <c r="E7" s="161"/>
      <c r="F7" s="114"/>
    </row>
    <row r="8">
      <c r="B8" s="123" t="s">
        <v>142</v>
      </c>
      <c r="C8" s="126" t="s">
        <v>1388</v>
      </c>
      <c r="E8" s="72"/>
      <c r="F8" s="114"/>
    </row>
    <row r="9">
      <c r="B9" s="123" t="s">
        <v>142</v>
      </c>
      <c r="C9" s="126" t="s">
        <v>1389</v>
      </c>
      <c r="E9" s="72"/>
      <c r="F9" s="114"/>
    </row>
    <row r="10">
      <c r="B10" s="123" t="s">
        <v>142</v>
      </c>
      <c r="C10" s="126" t="s">
        <v>1390</v>
      </c>
      <c r="E10" s="78"/>
      <c r="F10" s="114"/>
    </row>
    <row r="11">
      <c r="A11" s="113"/>
      <c r="F11" s="114"/>
    </row>
    <row r="12">
      <c r="A12" s="127" t="s">
        <v>173</v>
      </c>
      <c r="B12" s="50"/>
      <c r="C12" s="50"/>
      <c r="D12" s="50"/>
      <c r="E12" s="51"/>
      <c r="F12" s="114"/>
    </row>
    <row r="13">
      <c r="A13" s="162" t="s">
        <v>1391</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0.7777777778</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Good</v>
      </c>
      <c r="B17" s="137"/>
      <c r="C17" s="138" t="s">
        <v>184</v>
      </c>
      <c r="D17" s="138" t="s">
        <v>185</v>
      </c>
      <c r="E17" s="165" t="s">
        <v>749</v>
      </c>
      <c r="F17" s="114">
        <f>if($E17=Dropdowns!$D3,Dropdowns!$D$1,if($E17=Dropdowns!$E3,Dropdowns!$E$1,if($E17=Dropdowns!$F3,Dropdowns!$F$1,if($E17=Dropdowns!$G3,Dropdowns!$G$1,"N/A"))))</f>
        <v>2</v>
      </c>
    </row>
    <row r="18">
      <c r="A18" s="136"/>
      <c r="B18" s="137"/>
      <c r="C18" s="140" t="s">
        <v>187</v>
      </c>
      <c r="D18" s="138" t="s">
        <v>188</v>
      </c>
      <c r="E18" s="165" t="s">
        <v>690</v>
      </c>
      <c r="F18" s="114">
        <f>if($E18=Dropdowns!$D4,Dropdowns!$D$1,if($E18=Dropdowns!$E4,Dropdowns!$E$1,if($E18=Dropdowns!$F4,Dropdowns!$F$1,if($E18=Dropdowns!$G4,Dropdowns!$G$1,"N/A"))))</f>
        <v>2</v>
      </c>
    </row>
    <row r="19">
      <c r="A19" s="142"/>
      <c r="B19" s="143"/>
      <c r="C19" s="144"/>
      <c r="D19" s="145"/>
      <c r="E19" s="166"/>
      <c r="F19" s="147"/>
    </row>
    <row r="20">
      <c r="A20" s="136">
        <f>sum(F20:F35)/Dropdowns!H6</f>
        <v>0.7291666667</v>
      </c>
      <c r="B20" s="137" t="s">
        <v>190</v>
      </c>
      <c r="C20" s="126" t="s">
        <v>191</v>
      </c>
      <c r="D20" s="126" t="s">
        <v>192</v>
      </c>
      <c r="E20" s="167" t="s">
        <v>196</v>
      </c>
      <c r="F20" s="114">
        <f>if($E20=Dropdowns!$D6,Dropdowns!$D$1,if($E20=Dropdowns!$E6,Dropdowns!$E$1,if($E20=Dropdowns!$F6,Dropdowns!$F$1,if($E20=Dropdowns!$G6,Dropdowns!$G$1,"N/A"))))</f>
        <v>2</v>
      </c>
    </row>
    <row r="21">
      <c r="A21" s="136" t="str">
        <f>IFS($A20&gt;=0.81, "Best", $A20&gt;=0.61, "Good", $A20&gt;=0.41, "Average", $A20&gt;=0.21, "Fair", TRUE, "Poor")</f>
        <v>Good</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793</v>
      </c>
      <c r="F22" s="114">
        <f>if($E22=Dropdowns!$D8,Dropdowns!$D$1,if($E22=Dropdowns!$E8,Dropdowns!$E$1,if($E22=Dropdowns!$F8,Dropdowns!$F$1,if($E22=Dropdowns!$G8,Dropdowns!$G$1,"N/A"))))</f>
        <v>2</v>
      </c>
    </row>
    <row r="23">
      <c r="A23" s="136"/>
      <c r="B23" s="137"/>
      <c r="C23" s="138" t="s">
        <v>200</v>
      </c>
      <c r="D23" s="138" t="s">
        <v>201</v>
      </c>
      <c r="E23" s="165" t="s">
        <v>794</v>
      </c>
      <c r="F23" s="114">
        <f>if($E23=Dropdowns!$D9,Dropdowns!$D$1,if($E23=Dropdowns!$E9,Dropdowns!$E$1,if($E23=Dropdowns!$F9,Dropdowns!$F$1,if($E23=Dropdowns!$G9,Dropdowns!$G$1,"N/A"))))</f>
        <v>2</v>
      </c>
    </row>
    <row r="24">
      <c r="A24" s="136"/>
      <c r="B24" s="137"/>
      <c r="C24" s="138" t="s">
        <v>203</v>
      </c>
      <c r="D24" s="140" t="s">
        <v>204</v>
      </c>
      <c r="E24" s="167" t="s">
        <v>750</v>
      </c>
      <c r="F24" s="114">
        <f>if($E24=Dropdowns!$D10,Dropdowns!$D$1,if($E24=Dropdowns!$E10,Dropdowns!$E$1,if($E24=Dropdowns!$F10,Dropdowns!$F$1,if($E24=Dropdowns!$G10,Dropdowns!$G$1,"N/A"))))</f>
        <v>2</v>
      </c>
    </row>
    <row r="25">
      <c r="A25" s="136"/>
      <c r="B25" s="137"/>
      <c r="C25" s="138" t="s">
        <v>206</v>
      </c>
      <c r="D25" s="138" t="s">
        <v>207</v>
      </c>
      <c r="E25" s="165" t="s">
        <v>208</v>
      </c>
      <c r="F25" s="114">
        <f>if($E25=Dropdowns!$D11,Dropdowns!$D$1,if($E25=Dropdowns!$E11,Dropdowns!$E$1,if($E25=Dropdowns!$F11,Dropdowns!$F$1,if($E25=Dropdowns!$G11,Dropdowns!$G$1,"N/A"))))</f>
        <v>2</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693</v>
      </c>
      <c r="F28" s="114">
        <f>if($E28=Dropdowns!$D14,Dropdowns!$D$1,if($E28=Dropdowns!$E14,Dropdowns!$E$1,if($E28=Dropdowns!$F14,Dropdowns!$F$1,if($E28=Dropdowns!$G14,Dropdowns!$G$1,"N/A"))))</f>
        <v>3</v>
      </c>
    </row>
    <row r="29">
      <c r="A29" s="136"/>
      <c r="B29" s="137"/>
      <c r="C29" s="138" t="s">
        <v>218</v>
      </c>
      <c r="D29" s="138" t="s">
        <v>219</v>
      </c>
      <c r="E29" s="165" t="s">
        <v>751</v>
      </c>
      <c r="F29" s="114">
        <f>if($E29=Dropdowns!$D15,Dropdowns!$D$1,if($E29=Dropdowns!$E15,Dropdowns!$E$1,if($E29=Dropdowns!$F15,Dropdowns!$F$1,if($E29=Dropdowns!$G15,Dropdowns!$G$1,"N/A"))))</f>
        <v>2</v>
      </c>
    </row>
    <row r="30">
      <c r="A30" s="136"/>
      <c r="B30" s="137"/>
      <c r="C30" s="138" t="s">
        <v>221</v>
      </c>
      <c r="D30" s="138" t="s">
        <v>222</v>
      </c>
      <c r="E30" s="165" t="s">
        <v>694</v>
      </c>
      <c r="F30" s="114">
        <f>if($E30=Dropdowns!$D16,Dropdowns!$D$1,if($E30=Dropdowns!$E16,Dropdowns!$E$1,if($E30=Dropdowns!$F16,Dropdowns!$F$1,if($E30=Dropdowns!$G16,Dropdowns!$G$1,"N/A"))))</f>
        <v>2</v>
      </c>
    </row>
    <row r="31">
      <c r="A31" s="136"/>
      <c r="B31" s="137"/>
      <c r="C31" s="138" t="s">
        <v>224</v>
      </c>
      <c r="D31" s="138" t="s">
        <v>225</v>
      </c>
      <c r="E31" s="165" t="s">
        <v>753</v>
      </c>
      <c r="F31" s="114">
        <f>if($E31=Dropdowns!$D17,Dropdowns!$D$1,if($E31=Dropdowns!$E17,Dropdowns!$E$1,if($E31=Dropdowns!$F17,Dropdowns!$F$1,if($E31=Dropdowns!$G17,Dropdowns!$G$1,"N/A"))))</f>
        <v>2</v>
      </c>
    </row>
    <row r="32">
      <c r="A32" s="136"/>
      <c r="B32" s="137"/>
      <c r="C32" s="138" t="s">
        <v>227</v>
      </c>
      <c r="D32" s="138" t="s">
        <v>228</v>
      </c>
      <c r="E32" s="165" t="s">
        <v>861</v>
      </c>
      <c r="F32" s="114">
        <f>if($E32=Dropdowns!$D18,Dropdowns!$D$1,if($E32=Dropdowns!$E18,Dropdowns!$E$1,if($E32=Dropdowns!$F18,Dropdowns!$F$1,if($E32=Dropdowns!$G18,Dropdowns!$G$1,"N/A"))))</f>
        <v>2</v>
      </c>
    </row>
    <row r="33">
      <c r="A33" s="136"/>
      <c r="B33" s="137"/>
      <c r="C33" s="138" t="s">
        <v>230</v>
      </c>
      <c r="D33" s="138" t="s">
        <v>231</v>
      </c>
      <c r="E33" s="165" t="s">
        <v>232</v>
      </c>
      <c r="F33" s="114">
        <f>if($E33=Dropdowns!$D19,Dropdowns!$D$1,if($E33=Dropdowns!$E19,Dropdowns!$E$1,if($E33=Dropdowns!$F19,Dropdowns!$F$1,if($E33=Dropdowns!$G19,Dropdowns!$G$1,"N/A"))))</f>
        <v>2</v>
      </c>
    </row>
    <row r="34">
      <c r="A34" s="136"/>
      <c r="B34" s="137"/>
      <c r="C34" s="138" t="s">
        <v>233</v>
      </c>
      <c r="D34" s="138" t="s">
        <v>234</v>
      </c>
      <c r="E34" s="165" t="s">
        <v>695</v>
      </c>
      <c r="F34" s="114">
        <f>if($E34=Dropdowns!$D20,Dropdowns!$D$1,if($E34=Dropdowns!$E20,Dropdowns!$E$1,if($E34=Dropdowns!$F20,Dropdowns!$F$1,if($E34=Dropdowns!$G20,Dropdowns!$G$1,"N/A"))))</f>
        <v>2</v>
      </c>
    </row>
    <row r="35">
      <c r="A35" s="136"/>
      <c r="B35" s="137"/>
      <c r="C35" s="138" t="s">
        <v>236</v>
      </c>
      <c r="D35" s="138" t="s">
        <v>237</v>
      </c>
      <c r="E35" s="165" t="s">
        <v>922</v>
      </c>
      <c r="F35" s="114">
        <f>if($E35=Dropdowns!$D21,Dropdowns!$D$1,if($E35=Dropdowns!$E21,Dropdowns!$E$1,if($E35=Dropdowns!$F21,Dropdowns!$F$1,if($E35=Dropdowns!$G21,Dropdowns!$G$1,"N/A"))))</f>
        <v>2</v>
      </c>
    </row>
    <row r="36">
      <c r="A36" s="142"/>
      <c r="B36" s="143"/>
      <c r="C36" s="148"/>
      <c r="D36" s="144"/>
      <c r="E36" s="166"/>
      <c r="F36" s="147"/>
    </row>
    <row r="37">
      <c r="A37" s="136">
        <f>sum(F37:F49)/Dropdowns!H23</f>
        <v>0.5897435897</v>
      </c>
      <c r="B37" s="137" t="s">
        <v>239</v>
      </c>
      <c r="C37" s="138" t="s">
        <v>240</v>
      </c>
      <c r="D37" s="138" t="s">
        <v>241</v>
      </c>
      <c r="E37" s="165" t="s">
        <v>1185</v>
      </c>
      <c r="F37" s="114">
        <f>if($E37=Dropdowns!$D23,Dropdowns!$D$1,if($E37=Dropdowns!$E23,Dropdowns!$E$1,if($E37=Dropdowns!$F23,Dropdowns!$F$1,if($E37=Dropdowns!$G23,Dropdowns!$G$1,"N/A"))))</f>
        <v>3</v>
      </c>
    </row>
    <row r="38">
      <c r="A38" s="136" t="str">
        <f>IFS($A37&gt;=0.81, "Best", $A37&gt;=0.61, "Good", $A37&gt;=0.41, "Average", $A37&gt;=0.21, "Fair", TRUE, "Poor")</f>
        <v>Average</v>
      </c>
      <c r="B38" s="137"/>
      <c r="C38" s="138" t="s">
        <v>243</v>
      </c>
      <c r="D38" s="138" t="s">
        <v>244</v>
      </c>
      <c r="E38" s="165" t="s">
        <v>696</v>
      </c>
      <c r="F38" s="114">
        <f>if($E38=Dropdowns!$D24,Dropdowns!$D$1,if($E38=Dropdowns!$E24,Dropdowns!$E$1,if($E38=Dropdowns!$F24,Dropdowns!$F$1,if($E38=Dropdowns!$G24,Dropdowns!$G$1,"N/A"))))</f>
        <v>2</v>
      </c>
    </row>
    <row r="39">
      <c r="A39" s="136"/>
      <c r="B39" s="137"/>
      <c r="C39" s="138" t="s">
        <v>246</v>
      </c>
      <c r="D39" s="138" t="s">
        <v>247</v>
      </c>
      <c r="E39" s="165" t="s">
        <v>248</v>
      </c>
      <c r="F39" s="114">
        <f>if($E39=Dropdowns!$D25,Dropdowns!$D$1,if($E39=Dropdowns!$E25,Dropdowns!$E$1,if($E39=Dropdowns!$F25,Dropdowns!$F$1,if($E39=Dropdowns!$G25,Dropdowns!$G$1,"N/A"))))</f>
        <v>2</v>
      </c>
    </row>
    <row r="40">
      <c r="A40" s="136"/>
      <c r="B40" s="137"/>
      <c r="C40" s="138" t="s">
        <v>249</v>
      </c>
      <c r="D40" s="138" t="s">
        <v>250</v>
      </c>
      <c r="E40" s="165" t="s">
        <v>697</v>
      </c>
      <c r="F40" s="114">
        <f>if($E40=Dropdowns!$D26,Dropdowns!$D$1,if($E40=Dropdowns!$E26,Dropdowns!$E$1,if($E40=Dropdowns!$F26,Dropdowns!$F$1,if($E40=Dropdowns!$G26,Dropdowns!$G$1,"N/A"))))</f>
        <v>2</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699</v>
      </c>
      <c r="F42" s="114">
        <f>if($E42=Dropdowns!$D28,Dropdowns!$D$1,if($E42=Dropdowns!$E28,Dropdowns!$E$1,if($E42=Dropdowns!$F28,Dropdowns!$F$1,if($E42=Dropdowns!$G28,Dropdowns!$G$1,"N/A"))))</f>
        <v>2</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833</v>
      </c>
      <c r="F44" s="114">
        <f>if($E44=Dropdowns!$D30,Dropdowns!$D$1,if($E44=Dropdowns!$E30,Dropdowns!$E$1,if($E44=Dropdowns!$F30,Dropdowns!$F$1,if($E44=Dropdowns!$G30,Dropdowns!$G$1,"N/A"))))</f>
        <v>0</v>
      </c>
    </row>
    <row r="45">
      <c r="A45" s="136"/>
      <c r="B45" s="137"/>
      <c r="C45" s="138" t="s">
        <v>264</v>
      </c>
      <c r="D45" s="138" t="s">
        <v>265</v>
      </c>
      <c r="E45" s="165" t="s">
        <v>834</v>
      </c>
      <c r="F45" s="114">
        <f>if($E45=Dropdowns!$D31,Dropdowns!$D$1,if($E45=Dropdowns!$E31,Dropdowns!$E$1,if($E45=Dropdowns!$F31,Dropdowns!$F$1,if($E45=Dropdowns!$G31,Dropdowns!$G$1,"N/A"))))</f>
        <v>2</v>
      </c>
    </row>
    <row r="46">
      <c r="A46" s="136"/>
      <c r="B46" s="137"/>
      <c r="C46" s="138" t="s">
        <v>267</v>
      </c>
      <c r="D46" s="138" t="s">
        <v>268</v>
      </c>
      <c r="E46" s="165" t="s">
        <v>923</v>
      </c>
      <c r="F46" s="114">
        <f>if($E46=Dropdowns!$D32,Dropdowns!$D$1,if($E46=Dropdowns!$E32,Dropdowns!$E$1,if($E46=Dropdowns!$F32,Dropdowns!$F$1,if($E46=Dropdowns!$G32,Dropdowns!$G$1,"N/A"))))</f>
        <v>2</v>
      </c>
    </row>
    <row r="47">
      <c r="A47" s="136"/>
      <c r="B47" s="137"/>
      <c r="C47" s="138" t="s">
        <v>270</v>
      </c>
      <c r="D47" s="138" t="s">
        <v>271</v>
      </c>
      <c r="E47" s="165" t="s">
        <v>702</v>
      </c>
      <c r="F47" s="114">
        <f>if($E47=Dropdowns!$D33,Dropdowns!$D$1,if($E47=Dropdowns!$E33,Dropdowns!$E$1,if($E47=Dropdowns!$F33,Dropdowns!$F$1,if($E47=Dropdowns!$G33,Dropdowns!$G$1,"N/A"))))</f>
        <v>2</v>
      </c>
    </row>
    <row r="48">
      <c r="A48" s="136"/>
      <c r="B48" s="137"/>
      <c r="C48" s="138" t="s">
        <v>273</v>
      </c>
      <c r="D48" s="138" t="s">
        <v>274</v>
      </c>
      <c r="E48" s="165" t="s">
        <v>703</v>
      </c>
      <c r="F48" s="114">
        <f>if($E48=Dropdowns!$D34,Dropdowns!$D$1,if($E48=Dropdowns!$E34,Dropdowns!$E$1,if($E48=Dropdowns!$F34,Dropdowns!$F$1,if($E48=Dropdowns!$G34,Dropdowns!$G$1,"N/A"))))</f>
        <v>2</v>
      </c>
    </row>
    <row r="49">
      <c r="A49" s="136"/>
      <c r="B49" s="137"/>
      <c r="C49" s="138" t="s">
        <v>276</v>
      </c>
      <c r="D49" s="138" t="s">
        <v>277</v>
      </c>
      <c r="E49" s="165" t="s">
        <v>704</v>
      </c>
      <c r="F49" s="114">
        <f>if($E49=Dropdowns!$D35,Dropdowns!$D$1,if($E49=Dropdowns!$E35,Dropdowns!$E$1,if($E49=Dropdowns!$F35,Dropdowns!$F$1,if($E49=Dropdowns!$G35,Dropdowns!$G$1,"N/A"))))</f>
        <v>2</v>
      </c>
    </row>
    <row r="50">
      <c r="A50" s="142"/>
      <c r="B50" s="143"/>
      <c r="C50" s="144"/>
      <c r="D50" s="144"/>
      <c r="E50" s="166"/>
      <c r="F50" s="147"/>
    </row>
    <row r="51">
      <c r="A51" s="136">
        <f>sum(F51:F76)/Dropdowns!H37</f>
        <v>0.6153846154</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756</v>
      </c>
      <c r="F52" s="114">
        <f>if($E52=Dropdowns!$D38,Dropdowns!$D$1,if($E52=Dropdowns!$E38,Dropdowns!$E$1,if($E52=Dropdowns!$F38,Dropdowns!$F$1,if($E52=Dropdowns!$G38,Dropdowns!$G$1,"N/A"))))</f>
        <v>2</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706</v>
      </c>
      <c r="F55" s="114">
        <f>if($E55=Dropdowns!$D41,Dropdowns!$D$1,if($E55=Dropdowns!$E41,Dropdowns!$E$1,if($E55=Dropdowns!$F41,Dropdowns!$F$1,if($E55=Dropdowns!$G41,Dropdowns!$G$1,"N/A"))))</f>
        <v>2</v>
      </c>
    </row>
    <row r="56">
      <c r="A56" s="136"/>
      <c r="B56" s="137"/>
      <c r="C56" s="140" t="s">
        <v>295</v>
      </c>
      <c r="D56" s="140" t="s">
        <v>296</v>
      </c>
      <c r="E56" s="165" t="s">
        <v>297</v>
      </c>
      <c r="F56" s="114">
        <f>if($E56=Dropdowns!$D42,Dropdowns!$D$1,if($E56=Dropdowns!$E42,Dropdowns!$E$1,if($E56=Dropdowns!$F42,Dropdowns!$F$1,if($E56=Dropdowns!$G42,Dropdowns!$G$1,"N/A"))))</f>
        <v>3</v>
      </c>
    </row>
    <row r="57">
      <c r="A57" s="136"/>
      <c r="B57" s="137"/>
      <c r="C57" s="140" t="s">
        <v>298</v>
      </c>
      <c r="D57" s="140" t="s">
        <v>299</v>
      </c>
      <c r="E57" s="165" t="s">
        <v>300</v>
      </c>
      <c r="F57" s="114">
        <f>if($E57=Dropdowns!$D43,Dropdowns!$D$1,if($E57=Dropdowns!$E43,Dropdowns!$E$1,if($E57=Dropdowns!$F43,Dropdowns!$F$1,if($E57=Dropdowns!$G43,Dropdowns!$G$1,"N/A"))))</f>
        <v>2</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799</v>
      </c>
      <c r="F59" s="114">
        <f>if($E59=Dropdowns!$D45,Dropdowns!$D$1,if($E59=Dropdowns!$E45,Dropdowns!$E$1,if($E59=Dropdowns!$F45,Dropdowns!$F$1,if($E59=Dropdowns!$G45,Dropdowns!$G$1,"N/A"))))</f>
        <v>2</v>
      </c>
    </row>
    <row r="60">
      <c r="A60" s="136"/>
      <c r="B60" s="137"/>
      <c r="C60" s="140" t="s">
        <v>307</v>
      </c>
      <c r="D60" s="140" t="s">
        <v>308</v>
      </c>
      <c r="E60" s="165" t="s">
        <v>309</v>
      </c>
      <c r="F60" s="114">
        <f>if($E60=Dropdowns!$D46,Dropdowns!$D$1,if($E60=Dropdowns!$E46,Dropdowns!$E$1,if($E60=Dropdowns!$F46,Dropdowns!$F$1,if($E60=Dropdowns!$G46,Dropdowns!$G$1,"N/A"))))</f>
        <v>0</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802</v>
      </c>
      <c r="F66" s="114">
        <f>if($E66=Dropdowns!$D52,Dropdowns!$D$1,if($E66=Dropdowns!$E52,Dropdowns!$E$1,if($E66=Dropdowns!$F52,Dropdowns!$F$1,if($E66=Dropdowns!$G52,Dropdowns!$G$1,"N/A"))))</f>
        <v>2</v>
      </c>
    </row>
    <row r="67">
      <c r="A67" s="136"/>
      <c r="B67" s="137"/>
      <c r="C67" s="138" t="s">
        <v>328</v>
      </c>
      <c r="D67" s="138" t="s">
        <v>329</v>
      </c>
      <c r="E67" s="165" t="s">
        <v>330</v>
      </c>
      <c r="F67" s="114">
        <f>if($E67=Dropdowns!$D53,Dropdowns!$D$1,if($E67=Dropdowns!$E53,Dropdowns!$E$1,if($E67=Dropdowns!$F53,Dropdowns!$F$1,if($E67=Dropdowns!$G53,Dropdowns!$G$1,"N/A"))))</f>
        <v>3</v>
      </c>
    </row>
    <row r="68">
      <c r="A68" s="136"/>
      <c r="B68" s="137"/>
      <c r="C68" s="140" t="s">
        <v>331</v>
      </c>
      <c r="D68" s="138" t="s">
        <v>332</v>
      </c>
      <c r="E68" s="165" t="s">
        <v>333</v>
      </c>
      <c r="F68" s="114">
        <f>if($E68=Dropdowns!$D54,Dropdowns!$D$1,if($E68=Dropdowns!$E54,Dropdowns!$E$1,if($E68=Dropdowns!$F54,Dropdowns!$F$1,if($E68=Dropdowns!$G54,Dropdowns!$G$1,"N/A"))))</f>
        <v>2</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803</v>
      </c>
      <c r="F70" s="114">
        <f>if($E70=Dropdowns!$D56,Dropdowns!$D$1,if($E70=Dropdowns!$E56,Dropdowns!$E$1,if($E70=Dropdowns!$F56,Dropdowns!$F$1,if($E70=Dropdowns!$G56,Dropdowns!$G$1,"N/A"))))</f>
        <v>2</v>
      </c>
    </row>
    <row r="71">
      <c r="A71" s="136"/>
      <c r="B71" s="137"/>
      <c r="C71" s="140" t="s">
        <v>340</v>
      </c>
      <c r="D71" s="140" t="s">
        <v>341</v>
      </c>
      <c r="E71" s="165" t="s">
        <v>1230</v>
      </c>
      <c r="F71" s="114">
        <f>if($E71=Dropdowns!$D57,Dropdowns!$D$1,if($E71=Dropdowns!$E57,Dropdowns!$E$1,if($E71=Dropdowns!$F57,Dropdowns!$F$1,if($E71=Dropdowns!$G57,Dropdowns!$G$1,"N/A"))))</f>
        <v>0</v>
      </c>
    </row>
    <row r="72">
      <c r="A72" s="136"/>
      <c r="B72" s="137"/>
      <c r="C72" s="140" t="s">
        <v>343</v>
      </c>
      <c r="D72" s="140" t="s">
        <v>344</v>
      </c>
      <c r="E72" s="165" t="s">
        <v>1233</v>
      </c>
      <c r="F72" s="114">
        <f>if($E72=Dropdowns!$D58,Dropdowns!$D$1,if($E72=Dropdowns!$E58,Dropdowns!$E$1,if($E72=Dropdowns!$F58,Dropdowns!$F$1,if($E72=Dropdowns!$G58,Dropdowns!$G$1,"N/A"))))</f>
        <v>0</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0.5555555556</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Average</v>
      </c>
      <c r="B79" s="137"/>
      <c r="C79" s="138" t="s">
        <v>362</v>
      </c>
      <c r="D79" s="138" t="s">
        <v>363</v>
      </c>
      <c r="E79" s="165" t="s">
        <v>1134</v>
      </c>
      <c r="F79" s="114">
        <f>if($E79=Dropdowns!$D65,Dropdowns!$D$1,if($E79=Dropdowns!$E65,Dropdowns!$E$1,if($E79=Dropdowns!$F65,Dropdowns!$F$1,if($E79=Dropdowns!$G65,Dropdowns!$G$1,"N/A"))))</f>
        <v>2</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1251</v>
      </c>
      <c r="F83" s="114">
        <f>if($E83=Dropdowns!$D69,Dropdowns!$D$1,if($E83=Dropdowns!$E69,Dropdowns!$E$1,if($E83=Dropdowns!$F69,Dropdowns!$F$1,if($E83=Dropdowns!$G69,Dropdowns!$G$1,"N/A"))))</f>
        <v>0</v>
      </c>
    </row>
    <row r="84">
      <c r="A84" s="142"/>
      <c r="B84" s="143"/>
      <c r="C84" s="144"/>
      <c r="D84" s="144"/>
      <c r="E84" s="166"/>
      <c r="F84" s="147"/>
    </row>
    <row r="85">
      <c r="A85" s="136">
        <f>sum(F85:F95)/Dropdowns!H71</f>
        <v>0.303030303</v>
      </c>
      <c r="B85" s="137" t="s">
        <v>377</v>
      </c>
      <c r="C85" s="138" t="s">
        <v>378</v>
      </c>
      <c r="D85" s="138" t="s">
        <v>379</v>
      </c>
      <c r="E85" s="165" t="s">
        <v>836</v>
      </c>
      <c r="F85" s="114">
        <f>if($E85=Dropdowns!$D71,Dropdowns!$D$1,if($E85=Dropdowns!$E71,Dropdowns!$E$1,if($E85=Dropdowns!$F71,Dropdowns!$F$1,if($E85=Dropdowns!$G71,Dropdowns!$G$1,"N/A"))))</f>
        <v>2</v>
      </c>
    </row>
    <row r="86">
      <c r="A86" s="136" t="str">
        <f>IFS($A85&gt;=0.81, "Best", $A85&gt;=0.61, "Good", $A85&gt;=0.41, "Average", $A85&gt;=0.21, "Fair", TRUE, "Poor")</f>
        <v>Fair</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1256</v>
      </c>
      <c r="F87" s="114">
        <f>if($E87=Dropdowns!$D73,Dropdowns!$D$1,if($E87=Dropdowns!$E73,Dropdowns!$E$1,if($E87=Dropdowns!$F73,Dropdowns!$F$1,if($E87=Dropdowns!$G73,Dropdowns!$G$1,"N/A"))))</f>
        <v>0</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1262</v>
      </c>
      <c r="F91" s="114">
        <f>if($E91=Dropdowns!$D77,Dropdowns!$D$1,if($E91=Dropdowns!$E77,Dropdowns!$E$1,if($E91=Dropdowns!$F77,Dropdowns!$F$1,if($E91=Dropdowns!$G77,Dropdowns!$G$1,"N/A"))))</f>
        <v>0</v>
      </c>
    </row>
    <row r="92">
      <c r="A92" s="136"/>
      <c r="B92" s="137"/>
      <c r="C92" s="138" t="s">
        <v>399</v>
      </c>
      <c r="D92" s="138" t="s">
        <v>400</v>
      </c>
      <c r="E92" s="165" t="s">
        <v>1263</v>
      </c>
      <c r="F92" s="114">
        <f>if($E92=Dropdowns!$D78,Dropdowns!$D$1,if($E92=Dropdowns!$E78,Dropdowns!$E$1,if($E92=Dropdowns!$F78,Dropdowns!$F$1,if($E92=Dropdowns!$G78,Dropdowns!$G$1,"N/A"))))</f>
        <v>0</v>
      </c>
    </row>
    <row r="93">
      <c r="A93" s="136"/>
      <c r="B93" s="137"/>
      <c r="C93" s="138" t="s">
        <v>402</v>
      </c>
      <c r="D93" s="138" t="s">
        <v>403</v>
      </c>
      <c r="E93" s="165" t="s">
        <v>1264</v>
      </c>
      <c r="F93" s="114">
        <f>if($E93=Dropdowns!$D79,Dropdowns!$D$1,if($E93=Dropdowns!$E79,Dropdowns!$E$1,if($E93=Dropdowns!$F79,Dropdowns!$F$1,if($E93=Dropdowns!$G79,Dropdowns!$G$1,"N/A"))))</f>
        <v>0</v>
      </c>
    </row>
    <row r="94">
      <c r="A94" s="136"/>
      <c r="B94" s="137"/>
      <c r="C94" s="138" t="s">
        <v>405</v>
      </c>
      <c r="D94" s="138" t="s">
        <v>406</v>
      </c>
      <c r="E94" s="165" t="s">
        <v>1265</v>
      </c>
      <c r="F94" s="114">
        <f>if($E94=Dropdowns!$D80,Dropdowns!$D$1,if($E94=Dropdowns!$E80,Dropdowns!$E$1,if($E94=Dropdowns!$F80,Dropdowns!$F$1,if($E94=Dropdowns!$G80,Dropdowns!$G$1,"N/A"))))</f>
        <v>0</v>
      </c>
    </row>
    <row r="95">
      <c r="A95" s="136"/>
      <c r="B95" s="137"/>
      <c r="C95" s="138" t="s">
        <v>408</v>
      </c>
      <c r="D95" s="138" t="s">
        <v>409</v>
      </c>
      <c r="E95" s="165" t="s">
        <v>1266</v>
      </c>
      <c r="F95" s="114">
        <f>if($E95=Dropdowns!$D81,Dropdowns!$D$1,if($E95=Dropdowns!$E81,Dropdowns!$E$1,if($E95=Dropdowns!$F81,Dropdowns!$F$1,if($E95=Dropdowns!$G81,Dropdowns!$G$1,"N/A"))))</f>
        <v>0</v>
      </c>
    </row>
    <row r="96">
      <c r="A96" s="142"/>
      <c r="B96" s="143"/>
      <c r="C96" s="148"/>
      <c r="D96" s="144"/>
      <c r="E96" s="166"/>
      <c r="F96" s="147"/>
    </row>
    <row r="97">
      <c r="A97" s="136">
        <f>sum(F97:F112)/Dropdowns!H83</f>
        <v>0.4166666667</v>
      </c>
      <c r="B97" s="137" t="s">
        <v>411</v>
      </c>
      <c r="C97" s="138" t="s">
        <v>412</v>
      </c>
      <c r="D97" s="138" t="s">
        <v>413</v>
      </c>
      <c r="E97" s="165" t="s">
        <v>808</v>
      </c>
      <c r="F97" s="114">
        <f>if($E97=Dropdowns!$D83,Dropdowns!$D$1,if($E97=Dropdowns!$E83,Dropdowns!$E$1,if($E97=Dropdowns!$F83,Dropdowns!$F$1,if($E97=Dropdowns!$G83,Dropdowns!$G$1,"N/A"))))</f>
        <v>2</v>
      </c>
    </row>
    <row r="98">
      <c r="A98" s="136" t="str">
        <f>IFS($A97&gt;=0.81, "Best", $A97&gt;=0.61, "Good", $A97&gt;=0.41, "Average", $A97&gt;=0.21, "Fair", TRUE, "Poor")</f>
        <v>Average</v>
      </c>
      <c r="B98" s="137"/>
      <c r="C98" s="138" t="s">
        <v>415</v>
      </c>
      <c r="D98" s="138" t="s">
        <v>416</v>
      </c>
      <c r="E98" s="165" t="s">
        <v>1270</v>
      </c>
      <c r="F98" s="114">
        <f>if($E98=Dropdowns!$D84,Dropdowns!$D$1,if($E98=Dropdowns!$E84,Dropdowns!$E$1,if($E98=Dropdowns!$F84,Dropdowns!$F$1,if($E98=Dropdowns!$G84,Dropdowns!$G$1,"N/A"))))</f>
        <v>0</v>
      </c>
    </row>
    <row r="99">
      <c r="A99" s="136"/>
      <c r="B99" s="137"/>
      <c r="C99" s="138" t="s">
        <v>418</v>
      </c>
      <c r="D99" s="138" t="s">
        <v>419</v>
      </c>
      <c r="E99" s="165" t="s">
        <v>758</v>
      </c>
      <c r="F99" s="114">
        <f>if($E99=Dropdowns!$D85,Dropdowns!$D$1,if($E99=Dropdowns!$E85,Dropdowns!$E$1,if($E99=Dropdowns!$F85,Dropdowns!$F$1,if($E99=Dropdowns!$G85,Dropdowns!$G$1,"N/A"))))</f>
        <v>2</v>
      </c>
    </row>
    <row r="100">
      <c r="A100" s="136"/>
      <c r="B100" s="137"/>
      <c r="C100" s="138" t="s">
        <v>421</v>
      </c>
      <c r="D100" s="138" t="s">
        <v>422</v>
      </c>
      <c r="E100" s="165" t="s">
        <v>1274</v>
      </c>
      <c r="F100" s="114">
        <f>if($E100=Dropdowns!$D86,Dropdowns!$D$1,if($E100=Dropdowns!$E86,Dropdowns!$E$1,if($E100=Dropdowns!$F86,Dropdowns!$F$1,if($E100=Dropdowns!$G86,Dropdowns!$G$1,"N/A"))))</f>
        <v>0</v>
      </c>
    </row>
    <row r="101">
      <c r="A101" s="136"/>
      <c r="B101" s="137"/>
      <c r="C101" s="138" t="s">
        <v>424</v>
      </c>
      <c r="D101" s="138" t="s">
        <v>425</v>
      </c>
      <c r="E101" s="165" t="s">
        <v>759</v>
      </c>
      <c r="F101" s="114">
        <f>if($E101=Dropdowns!$D87,Dropdowns!$D$1,if($E101=Dropdowns!$E87,Dropdowns!$E$1,if($E101=Dropdowns!$F87,Dropdowns!$F$1,if($E101=Dropdowns!$G87,Dropdowns!$G$1,"N/A"))))</f>
        <v>2</v>
      </c>
    </row>
    <row r="102">
      <c r="A102" s="136"/>
      <c r="B102" s="137"/>
      <c r="C102" s="138" t="s">
        <v>427</v>
      </c>
      <c r="D102" s="138" t="s">
        <v>428</v>
      </c>
      <c r="E102" s="165" t="s">
        <v>841</v>
      </c>
      <c r="F102" s="114">
        <f>if($E102=Dropdowns!$D88,Dropdowns!$D$1,if($E102=Dropdowns!$E88,Dropdowns!$E$1,if($E102=Dropdowns!$F88,Dropdowns!$F$1,if($E102=Dropdowns!$G88,Dropdowns!$G$1,"N/A"))))</f>
        <v>2</v>
      </c>
    </row>
    <row r="103">
      <c r="A103" s="136"/>
      <c r="B103" s="137"/>
      <c r="C103" s="138" t="s">
        <v>430</v>
      </c>
      <c r="D103" s="138" t="s">
        <v>431</v>
      </c>
      <c r="E103" s="165" t="s">
        <v>1091</v>
      </c>
      <c r="F103" s="114">
        <f>if($E103=Dropdowns!$D89,Dropdowns!$D$1,if($E103=Dropdowns!$E89,Dropdowns!$E$1,if($E103=Dropdowns!$F89,Dropdowns!$F$1,if($E103=Dropdowns!$G89,Dropdowns!$G$1,"N/A"))))</f>
        <v>0</v>
      </c>
    </row>
    <row r="104">
      <c r="A104" s="136"/>
      <c r="B104" s="137"/>
      <c r="C104" s="138" t="s">
        <v>433</v>
      </c>
      <c r="D104" s="138" t="s">
        <v>434</v>
      </c>
      <c r="E104" s="165" t="s">
        <v>435</v>
      </c>
      <c r="F104" s="114">
        <f>if($E104=Dropdowns!$D90,Dropdowns!$D$1,if($E104=Dropdowns!$E90,Dropdowns!$E$1,if($E104=Dropdowns!$F90,Dropdowns!$F$1,if($E104=Dropdowns!$G90,Dropdowns!$G$1,"N/A"))))</f>
        <v>2</v>
      </c>
    </row>
    <row r="105">
      <c r="A105" s="136"/>
      <c r="B105" s="137"/>
      <c r="C105" s="138" t="s">
        <v>436</v>
      </c>
      <c r="D105" s="138" t="s">
        <v>437</v>
      </c>
      <c r="E105" s="165" t="s">
        <v>438</v>
      </c>
      <c r="F105" s="114">
        <f>if($E105=Dropdowns!$D91,Dropdowns!$D$1,if($E105=Dropdowns!$E91,Dropdowns!$E$1,if($E105=Dropdowns!$F91,Dropdowns!$F$1,if($E105=Dropdowns!$G91,Dropdowns!$G$1,"N/A"))))</f>
        <v>0</v>
      </c>
    </row>
    <row r="106">
      <c r="A106" s="136"/>
      <c r="B106" s="137"/>
      <c r="C106" s="138" t="s">
        <v>439</v>
      </c>
      <c r="D106" s="138" t="s">
        <v>440</v>
      </c>
      <c r="E106" s="165" t="s">
        <v>441</v>
      </c>
      <c r="F106" s="114">
        <f>if($E106=Dropdowns!$D92,Dropdowns!$D$1,if($E106=Dropdowns!$E92,Dropdowns!$E$1,if($E106=Dropdowns!$F92,Dropdowns!$F$1,if($E106=Dropdowns!$G92,Dropdowns!$G$1,"N/A"))))</f>
        <v>2</v>
      </c>
    </row>
    <row r="107">
      <c r="A107" s="136"/>
      <c r="B107" s="137"/>
      <c r="C107" s="138" t="s">
        <v>442</v>
      </c>
      <c r="D107" s="138" t="s">
        <v>443</v>
      </c>
      <c r="E107" s="165" t="s">
        <v>444</v>
      </c>
      <c r="F107" s="114">
        <f>if($E107=Dropdowns!$D93,Dropdowns!$D$1,if($E107=Dropdowns!$E93,Dropdowns!$E$1,if($E107=Dropdowns!$F93,Dropdowns!$F$1,if($E107=Dropdowns!$G93,Dropdowns!$G$1,"N/A"))))</f>
        <v>2</v>
      </c>
    </row>
    <row r="108">
      <c r="A108" s="136"/>
      <c r="B108" s="137"/>
      <c r="C108" s="138" t="s">
        <v>445</v>
      </c>
      <c r="D108" s="138" t="s">
        <v>446</v>
      </c>
      <c r="E108" s="165" t="s">
        <v>761</v>
      </c>
      <c r="F108" s="114">
        <f>if($E108=Dropdowns!$D94,Dropdowns!$D$1,if($E108=Dropdowns!$E94,Dropdowns!$E$1,if($E108=Dropdowns!$F94,Dropdowns!$F$1,if($E108=Dropdowns!$G94,Dropdowns!$G$1,"N/A"))))</f>
        <v>2</v>
      </c>
    </row>
    <row r="109">
      <c r="A109" s="136"/>
      <c r="B109" s="137"/>
      <c r="C109" s="138" t="s">
        <v>448</v>
      </c>
      <c r="D109" s="138" t="s">
        <v>449</v>
      </c>
      <c r="E109" s="165" t="s">
        <v>1286</v>
      </c>
      <c r="F109" s="114">
        <f>if($E109=Dropdowns!$D95,Dropdowns!$D$1,if($E109=Dropdowns!$E95,Dropdowns!$E$1,if($E109=Dropdowns!$F95,Dropdowns!$F$1,if($E109=Dropdowns!$G95,Dropdowns!$G$1,"N/A"))))</f>
        <v>0</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8" t="s">
        <v>459</v>
      </c>
      <c r="F112" s="114">
        <f>if($E112=Dropdowns!$D98,Dropdowns!$D$1,if($E112=Dropdowns!$E98,Dropdowns!$E$1,if($E112=Dropdowns!$F98,Dropdowns!$F$1,if($E112=Dropdowns!$G98,Dropdowns!$G$1,"N/A"))))</f>
        <v>0</v>
      </c>
    </row>
    <row r="113">
      <c r="A113" s="142"/>
      <c r="B113" s="143"/>
      <c r="C113" s="148"/>
      <c r="D113" s="148"/>
      <c r="E113" s="166"/>
      <c r="F113" s="147"/>
    </row>
    <row r="114">
      <c r="A114" s="136">
        <f>sum(F114:F118)/Dropdowns!H100</f>
        <v>0.6666666667</v>
      </c>
      <c r="B114" s="137" t="s">
        <v>460</v>
      </c>
      <c r="C114" s="138" t="s">
        <v>461</v>
      </c>
      <c r="D114" s="140" t="s">
        <v>462</v>
      </c>
      <c r="E114" s="165" t="s">
        <v>809</v>
      </c>
      <c r="F114" s="114">
        <f>if($E114=Dropdowns!$D100,Dropdowns!$D$1,if($E114=Dropdowns!$E100,Dropdowns!$E$1,if($E114=Dropdowns!$F100,Dropdowns!$F$1,if($E114=Dropdowns!$G100,Dropdowns!$G$1,"N/A"))))</f>
        <v>2</v>
      </c>
    </row>
    <row r="115">
      <c r="A115" s="136" t="str">
        <f>IFS($A114&gt;=0.81, "Best", $A114&gt;=0.61,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0.4722222222</v>
      </c>
      <c r="B120" s="137" t="s">
        <v>476</v>
      </c>
      <c r="C120" s="138" t="s">
        <v>477</v>
      </c>
      <c r="D120" s="138" t="s">
        <v>478</v>
      </c>
      <c r="E120" s="165" t="s">
        <v>949</v>
      </c>
      <c r="F120" s="114">
        <f>if($E120=Dropdowns!$D106,Dropdowns!$D$1,if($E120=Dropdowns!$E106,Dropdowns!$E$1,if($E120=Dropdowns!$F106,Dropdowns!$F$1,if($E120=Dropdowns!$G106,Dropdowns!$G$1,"N/A"))))</f>
        <v>1</v>
      </c>
    </row>
    <row r="121">
      <c r="A121" s="136" t="str">
        <f>IFS($A120&gt;=0.81, "Best", $A120&gt;=0.61, "Good", $A120&gt;=0.41, "Average", $A120&gt;=0.21, "Fair", TRUE, "Poor")</f>
        <v>Average</v>
      </c>
      <c r="B121" s="137"/>
      <c r="C121" s="140" t="s">
        <v>480</v>
      </c>
      <c r="D121" s="138" t="s">
        <v>481</v>
      </c>
      <c r="E121" s="165" t="s">
        <v>1301</v>
      </c>
      <c r="F121" s="114">
        <f>if($E121=Dropdowns!$D107,Dropdowns!$D$1,if($E121=Dropdowns!$E107,Dropdowns!$E$1,if($E121=Dropdowns!$F107,Dropdowns!$F$1,if($E121=Dropdowns!$G107,Dropdowns!$G$1,"N/A"))))</f>
        <v>1</v>
      </c>
    </row>
    <row r="122">
      <c r="A122" s="136"/>
      <c r="B122" s="137"/>
      <c r="C122" s="138" t="s">
        <v>483</v>
      </c>
      <c r="D122" s="138" t="s">
        <v>484</v>
      </c>
      <c r="E122" s="165" t="s">
        <v>1305</v>
      </c>
      <c r="F122" s="114">
        <f>if($E122=Dropdowns!$D108,Dropdowns!$D$1,if($E122=Dropdowns!$E108,Dropdowns!$E$1,if($E122=Dropdowns!$F108,Dropdowns!$F$1,if($E122=Dropdowns!$G108,Dropdowns!$G$1,"N/A"))))</f>
        <v>0</v>
      </c>
    </row>
    <row r="123">
      <c r="A123" s="136"/>
      <c r="B123" s="137"/>
      <c r="C123" s="138" t="s">
        <v>486</v>
      </c>
      <c r="D123" s="138" t="s">
        <v>487</v>
      </c>
      <c r="E123" s="165" t="s">
        <v>763</v>
      </c>
      <c r="F123" s="114">
        <f>if($E123=Dropdowns!$D109,Dropdowns!$D$1,if($E123=Dropdowns!$E109,Dropdowns!$E$1,if($E123=Dropdowns!$F109,Dropdowns!$F$1,if($E123=Dropdowns!$G109,Dropdowns!$G$1,"N/A"))))</f>
        <v>0</v>
      </c>
    </row>
    <row r="124">
      <c r="A124" s="136"/>
      <c r="B124" s="137"/>
      <c r="C124" s="138" t="s">
        <v>489</v>
      </c>
      <c r="D124" s="138" t="s">
        <v>490</v>
      </c>
      <c r="E124" s="165" t="s">
        <v>812</v>
      </c>
      <c r="F124" s="114">
        <f>if($E124=Dropdowns!$D110,Dropdowns!$D$1,if($E124=Dropdowns!$E110,Dropdowns!$E$1,if($E124=Dropdowns!$F110,Dropdowns!$F$1,if($E124=Dropdowns!$G110,Dropdowns!$G$1,"N/A"))))</f>
        <v>2</v>
      </c>
    </row>
    <row r="125">
      <c r="A125" s="136"/>
      <c r="B125" s="137"/>
      <c r="C125" s="140" t="s">
        <v>492</v>
      </c>
      <c r="D125" s="138" t="s">
        <v>493</v>
      </c>
      <c r="E125" s="165" t="s">
        <v>845</v>
      </c>
      <c r="F125" s="114">
        <f>if($E125=Dropdowns!$D111,Dropdowns!$D$1,if($E125=Dropdowns!$E111,Dropdowns!$E$1,if($E125=Dropdowns!$F111,Dropdowns!$F$1,if($E125=Dropdowns!$G111,Dropdowns!$G$1,"N/A"))))</f>
        <v>2</v>
      </c>
    </row>
    <row r="126">
      <c r="A126" s="136"/>
      <c r="B126" s="137"/>
      <c r="C126" s="138" t="s">
        <v>495</v>
      </c>
      <c r="D126" s="138" t="s">
        <v>496</v>
      </c>
      <c r="E126" s="165" t="s">
        <v>813</v>
      </c>
      <c r="F126" s="114">
        <f>if($E126=Dropdowns!$D112,Dropdowns!$D$1,if($E126=Dropdowns!$E112,Dropdowns!$E$1,if($E126=Dropdowns!$F112,Dropdowns!$F$1,if($E126=Dropdowns!$G112,Dropdowns!$G$1,"N/A"))))</f>
        <v>2</v>
      </c>
    </row>
    <row r="127">
      <c r="A127" s="136"/>
      <c r="B127" s="137"/>
      <c r="C127" s="138" t="s">
        <v>498</v>
      </c>
      <c r="D127" s="138" t="s">
        <v>499</v>
      </c>
      <c r="E127" s="165" t="s">
        <v>846</v>
      </c>
      <c r="F127" s="114">
        <f>if($E127=Dropdowns!$D113,Dropdowns!$D$1,if($E127=Dropdowns!$E113,Dropdowns!$E$1,if($E127=Dropdowns!$F113,Dropdowns!$F$1,if($E127=Dropdowns!$G113,Dropdowns!$G$1,"N/A"))))</f>
        <v>2</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765</v>
      </c>
      <c r="F130" s="114">
        <f>if($E130=Dropdowns!$D116,Dropdowns!$D$1,if($E130=Dropdowns!$E116,Dropdowns!$E$1,if($E130=Dropdowns!$F116,Dropdowns!$F$1,if($E130=Dropdowns!$G116,Dropdowns!$G$1,"N/A"))))</f>
        <v>2</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0.08333333333</v>
      </c>
      <c r="B133" s="137" t="s">
        <v>513</v>
      </c>
      <c r="C133" s="138" t="s">
        <v>514</v>
      </c>
      <c r="D133" s="138" t="s">
        <v>515</v>
      </c>
      <c r="E133" s="165" t="s">
        <v>1323</v>
      </c>
      <c r="F133" s="114">
        <f>if($E133=Dropdowns!$D119,Dropdowns!$D$1,if($E133=Dropdowns!$E119,Dropdowns!$E$1,if($E133=Dropdowns!$F119,Dropdowns!$F$1,if($E133=Dropdowns!$G119,Dropdowns!$G$1,"N/A"))))</f>
        <v>0</v>
      </c>
    </row>
    <row r="134">
      <c r="A134" s="136" t="str">
        <f>IFS($A133&gt;=0.81, "Best", $A133&gt;=0.61, "Good", $A133&gt;=0.41, "Average", $A133&gt;=0.21, "Fair", TRUE, "Poor")</f>
        <v>Poor</v>
      </c>
      <c r="B134" s="137"/>
      <c r="C134" s="138" t="s">
        <v>517</v>
      </c>
      <c r="D134" s="138" t="s">
        <v>518</v>
      </c>
      <c r="E134" s="165" t="s">
        <v>766</v>
      </c>
      <c r="F134" s="114">
        <f>if($E134=Dropdowns!$D120,Dropdowns!$D$1,if($E134=Dropdowns!$E120,Dropdowns!$E$1,if($E134=Dropdowns!$F120,Dropdowns!$F$1,if($E134=Dropdowns!$G120,Dropdowns!$G$1,"N/A"))))</f>
        <v>0</v>
      </c>
    </row>
    <row r="135">
      <c r="A135" s="136"/>
      <c r="B135" s="137"/>
      <c r="C135" s="138" t="s">
        <v>520</v>
      </c>
      <c r="D135" s="138" t="s">
        <v>521</v>
      </c>
      <c r="E135" s="165" t="s">
        <v>522</v>
      </c>
      <c r="F135" s="114">
        <f>if($E135=Dropdowns!$D121,Dropdowns!$D$1,if($E135=Dropdowns!$E121,Dropdowns!$E$1,if($E135=Dropdowns!$F121,Dropdowns!$F$1,if($E135=Dropdowns!$G121,Dropdowns!$G$1,"N/A"))))</f>
        <v>0</v>
      </c>
    </row>
    <row r="136">
      <c r="A136" s="136"/>
      <c r="B136" s="137"/>
      <c r="C136" s="138" t="s">
        <v>523</v>
      </c>
      <c r="D136" s="138" t="s">
        <v>524</v>
      </c>
      <c r="E136" s="165" t="s">
        <v>525</v>
      </c>
      <c r="F136" s="114">
        <f>if($E136=Dropdowns!$D122,Dropdowns!$D$1,if($E136=Dropdowns!$E122,Dropdowns!$E$1,if($E136=Dropdowns!$F122,Dropdowns!$F$1,if($E136=Dropdowns!$G122,Dropdowns!$G$1,"N/A"))))</f>
        <v>3</v>
      </c>
    </row>
    <row r="137">
      <c r="A137" s="136"/>
      <c r="B137" s="137"/>
      <c r="C137" s="138" t="s">
        <v>526</v>
      </c>
      <c r="D137" s="138" t="s">
        <v>527</v>
      </c>
      <c r="E137" s="165" t="s">
        <v>951</v>
      </c>
      <c r="F137" s="114">
        <f>if($E137=Dropdowns!$D123,Dropdowns!$D$1,if($E137=Dropdowns!$E123,Dropdowns!$E$1,if($E137=Dropdowns!$F123,Dropdowns!$F$1,if($E137=Dropdowns!$G123,Dropdowns!$G$1,"N/A"))))</f>
        <v>0</v>
      </c>
    </row>
    <row r="138">
      <c r="A138" s="136"/>
      <c r="B138" s="137"/>
      <c r="C138" s="140" t="s">
        <v>529</v>
      </c>
      <c r="D138" s="138" t="s">
        <v>530</v>
      </c>
      <c r="E138" s="165" t="s">
        <v>1327</v>
      </c>
      <c r="F138" s="114">
        <f>if($E138=Dropdowns!$D124,Dropdowns!$D$1,if($E138=Dropdowns!$E124,Dropdowns!$E$1,if($E138=Dropdowns!$F124,Dropdowns!$F$1,if($E138=Dropdowns!$G124,Dropdowns!$G$1,"N/A"))))</f>
        <v>0</v>
      </c>
    </row>
    <row r="139">
      <c r="A139" s="136"/>
      <c r="B139" s="137"/>
      <c r="C139" s="138" t="s">
        <v>532</v>
      </c>
      <c r="D139" s="138" t="s">
        <v>533</v>
      </c>
      <c r="E139" s="165" t="s">
        <v>952</v>
      </c>
      <c r="F139" s="114">
        <f>if($E139=Dropdowns!$D125,Dropdowns!$D$1,if($E139=Dropdowns!$E125,Dropdowns!$E$1,if($E139=Dropdowns!$F125,Dropdowns!$F$1,if($E139=Dropdowns!$G125,Dropdowns!$G$1,"N/A"))))</f>
        <v>0</v>
      </c>
    </row>
    <row r="140">
      <c r="A140" s="136"/>
      <c r="B140" s="137"/>
      <c r="C140" s="138" t="s">
        <v>535</v>
      </c>
      <c r="D140" s="138" t="s">
        <v>536</v>
      </c>
      <c r="E140" s="165" t="s">
        <v>767</v>
      </c>
      <c r="F140" s="114">
        <f>if($E140=Dropdowns!$D126,Dropdowns!$D$1,if($E140=Dropdowns!$E126,Dropdowns!$E$1,if($E140=Dropdowns!$F126,Dropdowns!$F$1,if($E140=Dropdowns!$G126,Dropdowns!$G$1,"N/A"))))</f>
        <v>0</v>
      </c>
    </row>
    <row r="141">
      <c r="A141" s="136"/>
      <c r="B141" s="137"/>
      <c r="C141" s="138" t="s">
        <v>538</v>
      </c>
      <c r="D141" s="138" t="s">
        <v>539</v>
      </c>
      <c r="E141" s="165" t="s">
        <v>768</v>
      </c>
      <c r="F141" s="114">
        <f>if($E141=Dropdowns!$D127,Dropdowns!$D$1,if($E141=Dropdowns!$E127,Dropdowns!$E$1,if($E141=Dropdowns!$F127,Dropdowns!$F$1,if($E141=Dropdowns!$G127,Dropdowns!$G$1,"N/A"))))</f>
        <v>0</v>
      </c>
    </row>
    <row r="142">
      <c r="A142" s="136"/>
      <c r="B142" s="137"/>
      <c r="C142" s="138" t="s">
        <v>541</v>
      </c>
      <c r="D142" s="138" t="s">
        <v>542</v>
      </c>
      <c r="E142" s="165" t="s">
        <v>953</v>
      </c>
      <c r="F142" s="114">
        <f>if($E142=Dropdowns!$D128,Dropdowns!$D$1,if($E142=Dropdowns!$E128,Dropdowns!$E$1,if($E142=Dropdowns!$F128,Dropdowns!$F$1,if($E142=Dropdowns!$G128,Dropdowns!$G$1,"N/A"))))</f>
        <v>0</v>
      </c>
    </row>
    <row r="143">
      <c r="A143" s="136"/>
      <c r="B143" s="137"/>
      <c r="C143" s="138" t="s">
        <v>544</v>
      </c>
      <c r="D143" s="138" t="s">
        <v>545</v>
      </c>
      <c r="E143" s="165" t="s">
        <v>769</v>
      </c>
      <c r="F143" s="114">
        <f>if($E143=Dropdowns!$D129,Dropdowns!$D$1,if($E143=Dropdowns!$E129,Dropdowns!$E$1,if($E143=Dropdowns!$F129,Dropdowns!$F$1,if($E143=Dropdowns!$G129,Dropdowns!$G$1,"N/A"))))</f>
        <v>0</v>
      </c>
    </row>
    <row r="144">
      <c r="A144" s="136"/>
      <c r="B144" s="137"/>
      <c r="C144" s="138" t="s">
        <v>547</v>
      </c>
      <c r="D144" s="138" t="s">
        <v>548</v>
      </c>
      <c r="E144" s="165" t="s">
        <v>770</v>
      </c>
      <c r="F144" s="114">
        <f>if($E144=Dropdowns!$D130,Dropdowns!$D$1,if($E144=Dropdowns!$E130,Dropdowns!$E$1,if($E144=Dropdowns!$F130,Dropdowns!$F$1,if($E144=Dropdowns!$G130,Dropdowns!$G$1,"N/A"))))</f>
        <v>0</v>
      </c>
    </row>
    <row r="145">
      <c r="A145" s="142"/>
      <c r="B145" s="143"/>
      <c r="C145" s="145"/>
      <c r="D145" s="145"/>
      <c r="E145" s="169"/>
      <c r="F145" s="145"/>
    </row>
    <row r="146">
      <c r="A146" s="136">
        <f>sum(F146:F158)/Dropdowns!H132</f>
        <v>0.6153846154</v>
      </c>
      <c r="B146" s="137" t="s">
        <v>550</v>
      </c>
      <c r="C146" s="138" t="s">
        <v>551</v>
      </c>
      <c r="D146" s="138" t="s">
        <v>552</v>
      </c>
      <c r="E146" s="165" t="s">
        <v>847</v>
      </c>
      <c r="F146" s="114">
        <f>if($E146=Dropdowns!$D132,Dropdowns!$D$1,if($E146=Dropdowns!$E132,Dropdowns!$E$1,if($E146=Dropdowns!$F132,Dropdowns!$F$1,if($E146=Dropdowns!$G132,Dropdowns!$G$1,"N/A"))))</f>
        <v>2</v>
      </c>
    </row>
    <row r="147">
      <c r="A147" s="136" t="str">
        <f>IFS($A146&gt;=0.81, "Best", $A146&gt;=0.61, "Good", $A146&gt;=0.41, "Average", $A146&gt;=0.21, "Fair", TRUE, "Poor")</f>
        <v>Good</v>
      </c>
      <c r="B147" s="137"/>
      <c r="C147" s="138" t="s">
        <v>554</v>
      </c>
      <c r="D147" s="138" t="s">
        <v>555</v>
      </c>
      <c r="E147" s="165" t="s">
        <v>556</v>
      </c>
      <c r="F147" s="114">
        <f>if($E147=Dropdowns!$D133,Dropdowns!$D$1,if($E147=Dropdowns!$E133,Dropdowns!$E$1,if($E147=Dropdowns!$F133,Dropdowns!$F$1,if($E147=Dropdowns!$G133,Dropdowns!$G$1,"N/A"))))</f>
        <v>3</v>
      </c>
    </row>
    <row r="148">
      <c r="A148" s="136"/>
      <c r="B148" s="137"/>
      <c r="C148" s="138" t="s">
        <v>557</v>
      </c>
      <c r="D148" s="138" t="s">
        <v>558</v>
      </c>
      <c r="E148" s="165" t="s">
        <v>559</v>
      </c>
      <c r="F148" s="114">
        <f>if($E148=Dropdowns!$D134,Dropdowns!$D$1,if($E148=Dropdowns!$E134,Dropdowns!$E$1,if($E148=Dropdowns!$F134,Dropdowns!$F$1,if($E148=Dropdowns!$G134,Dropdowns!$G$1,"N/A"))))</f>
        <v>3</v>
      </c>
    </row>
    <row r="149">
      <c r="A149" s="136"/>
      <c r="B149" s="137"/>
      <c r="C149" s="140" t="s">
        <v>560</v>
      </c>
      <c r="D149" s="138" t="s">
        <v>561</v>
      </c>
      <c r="E149" s="165" t="s">
        <v>728</v>
      </c>
      <c r="F149" s="114">
        <f>if($E149=Dropdowns!$D135,Dropdowns!$D$1,if($E149=Dropdowns!$E135,Dropdowns!$E$1,if($E149=Dropdowns!$F135,Dropdowns!$F$1,if($E149=Dropdowns!$G135,Dropdowns!$G$1,"N/A"))))</f>
        <v>2</v>
      </c>
    </row>
    <row r="150">
      <c r="A150" s="136"/>
      <c r="B150" s="137"/>
      <c r="C150" s="138" t="s">
        <v>563</v>
      </c>
      <c r="D150" s="138" t="s">
        <v>564</v>
      </c>
      <c r="E150" s="165" t="s">
        <v>565</v>
      </c>
      <c r="F150" s="114">
        <f>if($E150=Dropdowns!$D136,Dropdowns!$D$1,if($E150=Dropdowns!$E136,Dropdowns!$E$1,if($E150=Dropdowns!$F136,Dropdowns!$F$1,if($E150=Dropdowns!$G136,Dropdowns!$G$1,"N/A"))))</f>
        <v>3</v>
      </c>
    </row>
    <row r="151">
      <c r="A151" s="136"/>
      <c r="B151" s="137"/>
      <c r="C151" s="138" t="s">
        <v>566</v>
      </c>
      <c r="D151" s="138" t="s">
        <v>567</v>
      </c>
      <c r="E151" s="165" t="s">
        <v>1335</v>
      </c>
      <c r="F151" s="114">
        <f>if($E151=Dropdowns!$D137,Dropdowns!$D$1,if($E151=Dropdowns!$E137,Dropdowns!$E$1,if($E151=Dropdowns!$F137,Dropdowns!$F$1,if($E151=Dropdowns!$G137,Dropdowns!$G$1,"N/A"))))</f>
        <v>0</v>
      </c>
    </row>
    <row r="152">
      <c r="A152" s="136"/>
      <c r="B152" s="137"/>
      <c r="C152" s="138" t="s">
        <v>569</v>
      </c>
      <c r="D152" s="138" t="s">
        <v>570</v>
      </c>
      <c r="E152" s="165" t="s">
        <v>771</v>
      </c>
      <c r="F152" s="114">
        <f>if($E152=Dropdowns!$D138,Dropdowns!$D$1,if($E152=Dropdowns!$E138,Dropdowns!$E$1,if($E152=Dropdowns!$F138,Dropdowns!$F$1,if($E152=Dropdowns!$G138,Dropdowns!$G$1,"N/A"))))</f>
        <v>0</v>
      </c>
    </row>
    <row r="153">
      <c r="A153" s="136"/>
      <c r="B153" s="137"/>
      <c r="C153" s="140" t="s">
        <v>572</v>
      </c>
      <c r="D153" s="138" t="s">
        <v>573</v>
      </c>
      <c r="E153" s="165" t="s">
        <v>816</v>
      </c>
      <c r="F153" s="114">
        <f>if($E153=Dropdowns!$D139,Dropdowns!$D$1,if($E153=Dropdowns!$E139,Dropdowns!$E$1,if($E153=Dropdowns!$F139,Dropdowns!$F$1,if($E153=Dropdowns!$G139,Dropdowns!$G$1,"N/A"))))</f>
        <v>2</v>
      </c>
    </row>
    <row r="154">
      <c r="A154" s="136"/>
      <c r="B154" s="137"/>
      <c r="C154" s="138" t="s">
        <v>575</v>
      </c>
      <c r="D154" s="138" t="s">
        <v>576</v>
      </c>
      <c r="E154" s="165" t="s">
        <v>772</v>
      </c>
      <c r="F154" s="114">
        <f>if($E154=Dropdowns!$D140,Dropdowns!$D$1,if($E154=Dropdowns!$E140,Dropdowns!$E$1,if($E154=Dropdowns!$F140,Dropdowns!$F$1,if($E154=Dropdowns!$G140,Dropdowns!$G$1,"N/A"))))</f>
        <v>2</v>
      </c>
    </row>
    <row r="155">
      <c r="A155" s="136"/>
      <c r="B155" s="137"/>
      <c r="C155" s="138" t="s">
        <v>578</v>
      </c>
      <c r="D155" s="138" t="s">
        <v>579</v>
      </c>
      <c r="E155" s="165" t="s">
        <v>580</v>
      </c>
      <c r="F155" s="114">
        <f>if($E155=Dropdowns!$D141,Dropdowns!$D$1,if($E155=Dropdowns!$E141,Dropdowns!$E$1,if($E155=Dropdowns!$F141,Dropdowns!$F$1,if($E155=Dropdowns!$G141,Dropdowns!$G$1,"N/A"))))</f>
        <v>1</v>
      </c>
    </row>
    <row r="156">
      <c r="A156" s="136"/>
      <c r="B156" s="137"/>
      <c r="C156" s="138" t="s">
        <v>581</v>
      </c>
      <c r="D156" s="138" t="s">
        <v>582</v>
      </c>
      <c r="E156" s="165" t="s">
        <v>818</v>
      </c>
      <c r="F156" s="114">
        <f>if($E156=Dropdowns!$D142,Dropdowns!$D$1,if($E156=Dropdowns!$E142,Dropdowns!$E$1,if($E156=Dropdowns!$F142,Dropdowns!$F$1,if($E156=Dropdowns!$G142,Dropdowns!$G$1,"N/A"))))</f>
        <v>2</v>
      </c>
    </row>
    <row r="157">
      <c r="A157" s="136"/>
      <c r="B157" s="137"/>
      <c r="C157" s="138" t="s">
        <v>584</v>
      </c>
      <c r="D157" s="138" t="s">
        <v>585</v>
      </c>
      <c r="E157" s="165" t="s">
        <v>819</v>
      </c>
      <c r="F157" s="114">
        <f>if($E157=Dropdowns!$D143,Dropdowns!$D$1,if($E157=Dropdowns!$E143,Dropdowns!$E$1,if($E157=Dropdowns!$F143,Dropdowns!$F$1,if($E157=Dropdowns!$G143,Dropdowns!$G$1,"N/A"))))</f>
        <v>2</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0.5128205128</v>
      </c>
      <c r="B160" s="137" t="s">
        <v>590</v>
      </c>
      <c r="C160" s="138" t="s">
        <v>591</v>
      </c>
      <c r="D160" s="138" t="s">
        <v>592</v>
      </c>
      <c r="E160" s="165" t="s">
        <v>906</v>
      </c>
      <c r="F160" s="114">
        <f>if($E160=Dropdowns!$D146,Dropdowns!$D$1,if($E160=Dropdowns!$E146,Dropdowns!$E$1,if($E160=Dropdowns!$F146,Dropdowns!$F$1,if($E160=Dropdowns!$G146,Dropdowns!$G$1,"N/A"))))</f>
        <v>2</v>
      </c>
    </row>
    <row r="161">
      <c r="A161" s="136" t="str">
        <f>IFS($A160&gt;=0.8, "Best", $A160&gt;=0.61, "Good", $A160&gt;=0.41, "Average", $A160&gt;=0.21, "Fair", TRUE, "Poor")</f>
        <v>Average</v>
      </c>
      <c r="B161" s="137"/>
      <c r="C161" s="138" t="s">
        <v>594</v>
      </c>
      <c r="D161" s="138" t="s">
        <v>595</v>
      </c>
      <c r="E161" s="165" t="s">
        <v>907</v>
      </c>
      <c r="F161" s="114">
        <f>if($E161=Dropdowns!$D147,Dropdowns!$D$1,if($E161=Dropdowns!$E147,Dropdowns!$E$1,if($E161=Dropdowns!$F147,Dropdowns!$F$1,if($E161=Dropdowns!$G147,Dropdowns!$G$1,"N/A"))))</f>
        <v>2</v>
      </c>
    </row>
    <row r="162">
      <c r="A162" s="136"/>
      <c r="B162" s="137"/>
      <c r="C162" s="138" t="s">
        <v>597</v>
      </c>
      <c r="D162" s="138" t="s">
        <v>598</v>
      </c>
      <c r="E162" s="165" t="s">
        <v>732</v>
      </c>
      <c r="F162" s="114">
        <f>if($E162=Dropdowns!$D148,Dropdowns!$D$1,if($E162=Dropdowns!$E148,Dropdowns!$E$1,if($E162=Dropdowns!$F148,Dropdowns!$F$1,if($E162=Dropdowns!$G148,Dropdowns!$G$1,"N/A"))))</f>
        <v>2</v>
      </c>
    </row>
    <row r="163">
      <c r="A163" s="136"/>
      <c r="B163" s="137"/>
      <c r="C163" s="138" t="s">
        <v>600</v>
      </c>
      <c r="D163" s="138" t="s">
        <v>601</v>
      </c>
      <c r="E163" s="165" t="s">
        <v>733</v>
      </c>
      <c r="F163" s="114">
        <f>if($E163=Dropdowns!$D149,Dropdowns!$D$1,if($E163=Dropdowns!$E149,Dropdowns!$E$1,if($E163=Dropdowns!$F149,Dropdowns!$F$1,if($E163=Dropdowns!$G149,Dropdowns!$G$1,"N/A"))))</f>
        <v>2</v>
      </c>
    </row>
    <row r="164">
      <c r="A164" s="136"/>
      <c r="B164" s="137"/>
      <c r="C164" s="138" t="s">
        <v>603</v>
      </c>
      <c r="D164" s="138" t="s">
        <v>604</v>
      </c>
      <c r="E164" s="165" t="s">
        <v>734</v>
      </c>
      <c r="F164" s="114">
        <f>if($E164=Dropdowns!$D150,Dropdowns!$D$1,if($E164=Dropdowns!$E150,Dropdowns!$E$1,if($E164=Dropdowns!$F150,Dropdowns!$F$1,if($E164=Dropdowns!$G150,Dropdowns!$G$1,"N/A"))))</f>
        <v>2</v>
      </c>
    </row>
    <row r="165">
      <c r="A165" s="136"/>
      <c r="B165" s="137"/>
      <c r="C165" s="138" t="s">
        <v>606</v>
      </c>
      <c r="D165" s="138" t="s">
        <v>607</v>
      </c>
      <c r="E165" s="165" t="s">
        <v>970</v>
      </c>
      <c r="F165" s="114">
        <f>if($E165=Dropdowns!$D151,Dropdowns!$D$1,if($E165=Dropdowns!$E151,Dropdowns!$E$1,if($E165=Dropdowns!$F151,Dropdowns!$F$1,if($E165=Dropdowns!$G151,Dropdowns!$G$1,"N/A"))))</f>
        <v>2</v>
      </c>
    </row>
    <row r="166">
      <c r="A166" s="136"/>
      <c r="B166" s="137"/>
      <c r="C166" s="138" t="s">
        <v>609</v>
      </c>
      <c r="D166" s="138" t="s">
        <v>610</v>
      </c>
      <c r="E166" s="165" t="s">
        <v>777</v>
      </c>
      <c r="F166" s="114">
        <f>if($E166=Dropdowns!$D152,Dropdowns!$D$1,if($E166=Dropdowns!$E152,Dropdowns!$E$1,if($E166=Dropdowns!$F152,Dropdowns!$F$1,if($E166=Dropdowns!$G152,Dropdowns!$G$1,"N/A"))))</f>
        <v>2</v>
      </c>
    </row>
    <row r="167">
      <c r="A167" s="136"/>
      <c r="B167" s="137"/>
      <c r="C167" s="138" t="s">
        <v>612</v>
      </c>
      <c r="D167" s="138" t="s">
        <v>613</v>
      </c>
      <c r="E167" s="165" t="s">
        <v>820</v>
      </c>
      <c r="F167" s="114">
        <f>if($E167=Dropdowns!$D153,Dropdowns!$D$1,if($E167=Dropdowns!$E153,Dropdowns!$E$1,if($E167=Dropdowns!$F153,Dropdowns!$F$1,if($E167=Dropdowns!$G153,Dropdowns!$G$1,"N/A"))))</f>
        <v>2</v>
      </c>
    </row>
    <row r="168">
      <c r="A168" s="136"/>
      <c r="B168" s="137"/>
      <c r="C168" s="138" t="s">
        <v>615</v>
      </c>
      <c r="D168" s="138" t="s">
        <v>616</v>
      </c>
      <c r="E168" s="165" t="s">
        <v>849</v>
      </c>
      <c r="F168" s="114">
        <f>if($E168=Dropdowns!$D154,Dropdowns!$D$1,if($E168=Dropdowns!$E154,Dropdowns!$E$1,if($E168=Dropdowns!$F154,Dropdowns!$F$1,if($E168=Dropdowns!$G154,Dropdowns!$G$1,"N/A"))))</f>
        <v>2</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629</v>
      </c>
      <c r="F172" s="114">
        <f>if($E172=Dropdowns!$D158,Dropdowns!$D$1,if($E172=Dropdowns!$E158,Dropdowns!$E$1,if($E172=Dropdowns!$F158,Dropdowns!$F$1,if($E172=Dropdowns!$G158,Dropdowns!$G$1,"N/A"))))</f>
        <v>2</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932</v>
      </c>
      <c r="F176" s="114">
        <f>if($E176=Dropdowns!$D162,Dropdowns!$D$1,if($E176=Dropdowns!$E162,Dropdowns!$E$1,if($E176=Dropdowns!$F162,Dropdowns!$F$1,if($E176=Dropdowns!$G162,Dropdowns!$G$1,"N/A"))))</f>
        <v>0</v>
      </c>
    </row>
    <row r="177">
      <c r="A177" s="136"/>
      <c r="B177" s="137"/>
      <c r="C177" s="138" t="s">
        <v>642</v>
      </c>
      <c r="D177" s="138" t="s">
        <v>643</v>
      </c>
      <c r="E177" s="165" t="s">
        <v>933</v>
      </c>
      <c r="F177" s="114">
        <f>if($E177=Dropdowns!$D163,Dropdowns!$D$1,if($E177=Dropdowns!$E163,Dropdowns!$E$1,if($E177=Dropdowns!$F163,Dropdowns!$F$1,if($E177=Dropdowns!$G163,Dropdowns!$G$1,"N/A"))))</f>
        <v>0</v>
      </c>
    </row>
    <row r="178">
      <c r="A178" s="136"/>
      <c r="B178" s="137"/>
      <c r="C178" s="138" t="s">
        <v>645</v>
      </c>
      <c r="D178" s="138" t="s">
        <v>646</v>
      </c>
      <c r="E178" s="165" t="s">
        <v>934</v>
      </c>
      <c r="F178" s="114">
        <f>if($E178=Dropdowns!$D164,Dropdowns!$D$1,if($E178=Dropdowns!$E164,Dropdowns!$E$1,if($E178=Dropdowns!$F164,Dropdowns!$F$1,if($E178=Dropdowns!$G164,Dropdowns!$G$1,"N/A"))))</f>
        <v>0</v>
      </c>
    </row>
    <row r="179">
      <c r="A179" s="136"/>
      <c r="B179" s="137"/>
      <c r="C179" s="138" t="s">
        <v>648</v>
      </c>
      <c r="D179" s="138" t="s">
        <v>649</v>
      </c>
      <c r="E179" s="165" t="s">
        <v>851</v>
      </c>
      <c r="F179" s="114">
        <f>if($E179=Dropdowns!$D165,Dropdowns!$D$1,if($E179=Dropdowns!$E165,Dropdowns!$E$1,if($E179=Dropdowns!$F165,Dropdowns!$F$1,if($E179=Dropdowns!$G165,Dropdowns!$G$1,"N/A"))))</f>
        <v>2</v>
      </c>
    </row>
    <row r="180">
      <c r="A180" s="136"/>
      <c r="B180" s="137"/>
      <c r="C180" s="138" t="s">
        <v>651</v>
      </c>
      <c r="D180" s="138" t="s">
        <v>652</v>
      </c>
      <c r="E180" s="165" t="s">
        <v>1367</v>
      </c>
      <c r="F180" s="114">
        <f>if($E180=Dropdowns!$D166,Dropdowns!$D$1,if($E180=Dropdowns!$E166,Dropdowns!$E$1,if($E180=Dropdowns!$F166,Dropdowns!$F$1,if($E180=Dropdowns!$G166,Dropdowns!$G$1,"N/A"))))</f>
        <v>0</v>
      </c>
    </row>
    <row r="181">
      <c r="A181" s="136"/>
      <c r="B181" s="137"/>
      <c r="C181" s="138" t="s">
        <v>654</v>
      </c>
      <c r="D181" s="138" t="s">
        <v>655</v>
      </c>
      <c r="E181" s="165" t="s">
        <v>1368</v>
      </c>
      <c r="F181" s="114">
        <f>if($E181=Dropdowns!$D167,Dropdowns!$D$1,if($E181=Dropdowns!$E167,Dropdowns!$E$1,if($E181=Dropdowns!$F167,Dropdowns!$F$1,if($E181=Dropdowns!$G167,Dropdowns!$G$1,"N/A"))))</f>
        <v>0</v>
      </c>
    </row>
    <row r="182">
      <c r="A182" s="136"/>
      <c r="B182" s="137"/>
      <c r="C182" s="138" t="s">
        <v>657</v>
      </c>
      <c r="D182" s="138" t="s">
        <v>658</v>
      </c>
      <c r="E182" s="165" t="s">
        <v>971</v>
      </c>
      <c r="F182" s="114">
        <f>if($E182=Dropdowns!$D168,Dropdowns!$D$1,if($E182=Dropdowns!$E168,Dropdowns!$E$1,if($E182=Dropdowns!$F168,Dropdowns!$F$1,if($E182=Dropdowns!$G168,Dropdowns!$G$1,"N/A"))))</f>
        <v>2</v>
      </c>
    </row>
    <row r="183">
      <c r="A183" s="136"/>
      <c r="B183" s="137"/>
      <c r="C183" s="138" t="s">
        <v>660</v>
      </c>
      <c r="D183" s="138" t="s">
        <v>661</v>
      </c>
      <c r="E183" s="165" t="s">
        <v>935</v>
      </c>
      <c r="F183" s="114">
        <f>if($E183=Dropdowns!$D169,Dropdowns!$D$1,if($E183=Dropdowns!$E169,Dropdowns!$E$1,if($E183=Dropdowns!$F169,Dropdowns!$F$1,if($E183=Dropdowns!$G169,Dropdowns!$G$1,"N/A"))))</f>
        <v>0</v>
      </c>
    </row>
    <row r="184">
      <c r="A184" s="136"/>
      <c r="B184" s="137"/>
      <c r="C184" s="138" t="s">
        <v>663</v>
      </c>
      <c r="D184" s="138" t="s">
        <v>664</v>
      </c>
      <c r="E184" s="165" t="s">
        <v>736</v>
      </c>
      <c r="F184" s="114">
        <f>if($E184=Dropdowns!$D170,Dropdowns!$D$1,if($E184=Dropdowns!$E170,Dropdowns!$E$1,if($E184=Dropdowns!$F170,Dropdowns!$F$1,if($E184=Dropdowns!$G170,Dropdowns!$G$1,"N/A"))))</f>
        <v>2</v>
      </c>
    </row>
    <row r="185">
      <c r="A185" s="136"/>
      <c r="B185" s="137"/>
      <c r="C185" s="138" t="s">
        <v>666</v>
      </c>
      <c r="D185" s="138" t="s">
        <v>667</v>
      </c>
      <c r="E185" s="165" t="s">
        <v>668</v>
      </c>
      <c r="F185" s="114">
        <f>if($E185=Dropdowns!$D171,Dropdowns!$D$1,if($E185=Dropdowns!$E171,Dropdowns!$E$1,if($E185=Dropdowns!$F171,Dropdowns!$F$1,if($E185=Dropdowns!$G171,Dropdowns!$G$1,"N/A"))))</f>
        <v>2</v>
      </c>
    </row>
    <row r="186">
      <c r="A186" s="113"/>
      <c r="B186" s="129"/>
      <c r="C186" s="130"/>
      <c r="D186" s="151"/>
      <c r="E186" s="131"/>
      <c r="F186" s="114"/>
    </row>
    <row r="187">
      <c r="A187" s="152" t="s">
        <v>669</v>
      </c>
      <c r="F187" s="114"/>
    </row>
    <row r="188">
      <c r="A188" s="170" t="s">
        <v>1392</v>
      </c>
      <c r="B188" s="138"/>
      <c r="C188" s="130"/>
      <c r="D188" s="154" t="s">
        <v>671</v>
      </c>
      <c r="E188" s="131"/>
      <c r="F188" s="114"/>
    </row>
    <row r="189">
      <c r="A189" s="170" t="s">
        <v>1393</v>
      </c>
      <c r="B189" s="138"/>
      <c r="C189" s="155"/>
      <c r="D189" s="154" t="s">
        <v>673</v>
      </c>
      <c r="E189" s="131"/>
      <c r="F189" s="114"/>
    </row>
    <row r="190">
      <c r="A190" s="176"/>
      <c r="B190" s="138"/>
      <c r="C190" s="130"/>
      <c r="D190" s="156" t="s">
        <v>675</v>
      </c>
      <c r="E190" s="131"/>
      <c r="F190" s="114"/>
    </row>
    <row r="191">
      <c r="A191" s="176"/>
      <c r="B191" s="138"/>
      <c r="C191" s="130"/>
      <c r="D191" s="154" t="s">
        <v>677</v>
      </c>
      <c r="E191" s="131"/>
      <c r="F191" s="114"/>
    </row>
    <row r="192">
      <c r="A192" s="177"/>
      <c r="B192" s="138"/>
      <c r="C192" s="130"/>
      <c r="D192" s="154" t="s">
        <v>679</v>
      </c>
      <c r="E192" s="131"/>
      <c r="F192" s="114"/>
    </row>
    <row r="193">
      <c r="A193" s="157"/>
      <c r="B193" s="129"/>
      <c r="C193" s="155"/>
      <c r="D193" s="151"/>
      <c r="E193" s="131"/>
      <c r="F193" s="114"/>
    </row>
    <row r="194">
      <c r="A194" s="157" t="s">
        <v>63</v>
      </c>
      <c r="B194" s="158" t="s">
        <v>680</v>
      </c>
      <c r="C194" s="155"/>
      <c r="D194" s="151"/>
      <c r="E194" s="131"/>
      <c r="F194" s="114"/>
    </row>
    <row r="195">
      <c r="A195" s="157" t="s">
        <v>681</v>
      </c>
      <c r="B195" s="159" t="s">
        <v>682</v>
      </c>
      <c r="C195" s="138"/>
      <c r="D195" s="138"/>
      <c r="E195" s="138"/>
      <c r="F195" s="114"/>
    </row>
    <row r="196">
      <c r="A196" s="157"/>
      <c r="B196" s="129"/>
      <c r="C196" s="155"/>
      <c r="D196" s="151"/>
      <c r="E196" s="131"/>
      <c r="F196" s="114"/>
    </row>
    <row r="197">
      <c r="A197" s="157"/>
      <c r="B197" s="129"/>
      <c r="C197" s="155"/>
      <c r="D197" s="151"/>
      <c r="E197" s="131"/>
      <c r="F197" s="114"/>
    </row>
  </sheetData>
  <mergeCells count="14">
    <mergeCell ref="C8:D8"/>
    <mergeCell ref="C9:D9"/>
    <mergeCell ref="C10:D10"/>
    <mergeCell ref="A11:E11"/>
    <mergeCell ref="A12:E12"/>
    <mergeCell ref="A13:E13"/>
    <mergeCell ref="A187:E187"/>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formula>
    </cfRule>
  </conditionalFormatting>
  <conditionalFormatting sqref="A16 A20 A37 A51 A78 A85 A97 A114 A120 A133 A146 A160">
    <cfRule type="cellIs" dxfId="4" priority="2" operator="between">
      <formula>0.8</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7" priority="11" operator="lessThanOrEqual">
      <formula>"33%"</formula>
    </cfRule>
  </conditionalFormatting>
  <conditionalFormatting sqref="B5:B6">
    <cfRule type="cellIs" dxfId="5" priority="12" operator="between">
      <formula>"67%"</formula>
      <formula>"32%"</formula>
    </cfRule>
  </conditionalFormatting>
  <conditionalFormatting sqref="B5:B6">
    <cfRule type="cellIs" dxfId="3" priority="13" operator="between">
      <formula>"101%"</formula>
      <formula>"65%"</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B7:B10">
      <formula1>"✅ Yes,🚫 No,⚠️ Unsure,🟠 With caution"</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D190"/>
    <hyperlink r:id="rId7" ref="D191"/>
    <hyperlink r:id="rId8" ref="D192"/>
    <hyperlink r:id="rId9" ref="B194"/>
  </hyperlinks>
  <drawing r:id="rId10"/>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4A853"/>
    <outlinePr summaryBelow="0" summaryRight="0"/>
  </sheetPr>
  <sheetViews>
    <sheetView workbookViewId="0"/>
  </sheetViews>
  <sheetFormatPr customHeight="1" defaultColWidth="12.63" defaultRowHeight="15.75"/>
  <cols>
    <col customWidth="1" min="1" max="1" width="17.63"/>
    <col customWidth="1" min="2" max="2" width="19.13"/>
    <col customWidth="1" min="3" max="3" width="28.5"/>
    <col customWidth="1" min="4" max="4" width="60.13"/>
    <col customWidth="1" min="5" max="5" width="56.75"/>
    <col customWidth="1" hidden="1" min="6" max="6" width="8.13"/>
  </cols>
  <sheetData>
    <row r="1">
      <c r="A1" s="67" t="s">
        <v>137</v>
      </c>
    </row>
    <row r="2">
      <c r="A2" s="68" t="s">
        <v>66</v>
      </c>
    </row>
    <row r="3">
      <c r="A3" s="111" t="s">
        <v>1394</v>
      </c>
    </row>
    <row r="4">
      <c r="A4" s="113"/>
      <c r="F4" s="114"/>
    </row>
    <row r="5">
      <c r="A5" s="115" t="s">
        <v>164</v>
      </c>
      <c r="B5" s="116">
        <f>sum(F16:F197)/Dropdowns!K2</f>
        <v>0.9154228856</v>
      </c>
      <c r="C5" s="117" t="str">
        <f t="shared" ref="C5:C6" si="1">IF(AND(B5 &gt;= 0, B5 &lt; 0.33), "FAIL", IF(AND(B5 &gt;= 0.33, B5 &lt;= 0.66), "WARNING", IF(AND(B5 &gt; 0.66, B5 &lt;= 1), "PASS", "")))
</f>
        <v>PASS</v>
      </c>
      <c r="D5" s="118" t="str">
        <f>IFERROR(__xludf.DUMMYFUNCTION("SPARKLINE(B5,{""charttype"",""bar"";""max"",1;""min"",0;""color1"",""#33a854""})"),"")</f>
        <v/>
      </c>
      <c r="E5" s="119" t="s">
        <v>1395</v>
      </c>
      <c r="F5" s="120"/>
    </row>
    <row r="6">
      <c r="A6" s="115" t="s">
        <v>166</v>
      </c>
      <c r="B6" s="116">
        <f>sum(F20,F30,F34,F37,F49,F51,F52,F56,F58,F70,F75,F85,F97,F102,F109,F114,F121,F122,F125,F127,F128,F130,F133,F136,F139,F140,F147,F148,F149,F150,F151,F165,F169,F173)/Dropdowns!M2</f>
        <v>0.862745098</v>
      </c>
      <c r="C6" s="117" t="str">
        <f t="shared" si="1"/>
        <v>PASS</v>
      </c>
      <c r="D6" s="118" t="str">
        <f>IFERROR(__xludf.DUMMYFUNCTION("SPARKLINE(B6,{""charttype"",""bar"";""max"",1;""min"",0;""color1"",""#33a854""})"),"")</f>
        <v/>
      </c>
      <c r="E6" s="121" t="s">
        <v>167</v>
      </c>
      <c r="F6" s="114"/>
    </row>
    <row r="7">
      <c r="A7" s="113"/>
      <c r="B7" s="123" t="s">
        <v>140</v>
      </c>
      <c r="C7" s="124" t="s">
        <v>168</v>
      </c>
      <c r="E7" s="161"/>
      <c r="F7" s="114"/>
    </row>
    <row r="8">
      <c r="B8" s="123" t="s">
        <v>140</v>
      </c>
      <c r="C8" s="126" t="s">
        <v>1396</v>
      </c>
      <c r="E8" s="72"/>
      <c r="F8" s="114"/>
    </row>
    <row r="9">
      <c r="B9" s="123" t="s">
        <v>140</v>
      </c>
      <c r="C9" s="126" t="s">
        <v>1397</v>
      </c>
      <c r="E9" s="72"/>
      <c r="F9" s="114"/>
    </row>
    <row r="10">
      <c r="B10" s="123" t="s">
        <v>140</v>
      </c>
      <c r="C10" s="126" t="s">
        <v>1398</v>
      </c>
      <c r="E10" s="78"/>
      <c r="F10" s="114"/>
    </row>
    <row r="11">
      <c r="A11" s="113"/>
      <c r="F11" s="114"/>
    </row>
    <row r="12">
      <c r="A12" s="127" t="s">
        <v>173</v>
      </c>
      <c r="B12" s="50"/>
      <c r="C12" s="50"/>
      <c r="D12" s="50"/>
      <c r="E12" s="51"/>
      <c r="F12" s="114"/>
    </row>
    <row r="13">
      <c r="A13" s="162" t="s">
        <v>1399</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0.7777777778</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Good</v>
      </c>
      <c r="B17" s="137"/>
      <c r="C17" s="138" t="s">
        <v>184</v>
      </c>
      <c r="D17" s="138" t="s">
        <v>185</v>
      </c>
      <c r="E17" s="165" t="s">
        <v>749</v>
      </c>
      <c r="F17" s="114">
        <f>if($E17=Dropdowns!$D3,Dropdowns!$D$1,if($E17=Dropdowns!$E3,Dropdowns!$E$1,if($E17=Dropdowns!$F3,Dropdowns!$F$1,if($E17=Dropdowns!$G3,Dropdowns!$G$1,"N/A"))))</f>
        <v>2</v>
      </c>
    </row>
    <row r="18">
      <c r="A18" s="136"/>
      <c r="B18" s="137"/>
      <c r="C18" s="140" t="s">
        <v>187</v>
      </c>
      <c r="D18" s="138" t="s">
        <v>188</v>
      </c>
      <c r="E18" s="165" t="s">
        <v>690</v>
      </c>
      <c r="F18" s="114">
        <f>if($E18=Dropdowns!$D4,Dropdowns!$D$1,if($E18=Dropdowns!$E4,Dropdowns!$E$1,if($E18=Dropdowns!$F4,Dropdowns!$F$1,if($E18=Dropdowns!$G4,Dropdowns!$G$1,"N/A"))))</f>
        <v>2</v>
      </c>
    </row>
    <row r="19">
      <c r="A19" s="142"/>
      <c r="B19" s="143"/>
      <c r="C19" s="144"/>
      <c r="D19" s="145"/>
      <c r="E19" s="166"/>
      <c r="F19" s="147"/>
    </row>
    <row r="20">
      <c r="A20" s="136">
        <f>sum(F20:F35)/Dropdowns!H6</f>
        <v>0.9583333333</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Best</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202</v>
      </c>
      <c r="F23" s="114">
        <f>if($E23=Dropdowns!$D9,Dropdowns!$D$1,if($E23=Dropdowns!$E9,Dropdowns!$E$1,if($E23=Dropdowns!$F9,Dropdowns!$F$1,if($E23=Dropdowns!$G9,Dropdowns!$G$1,"N/A"))))</f>
        <v>3</v>
      </c>
    </row>
    <row r="24">
      <c r="A24" s="136"/>
      <c r="B24" s="137"/>
      <c r="C24" s="138" t="s">
        <v>203</v>
      </c>
      <c r="D24" s="140" t="s">
        <v>204</v>
      </c>
      <c r="E24" s="167" t="s">
        <v>205</v>
      </c>
      <c r="F24" s="114">
        <f>if($E24=Dropdowns!$D10,Dropdowns!$D$1,if($E24=Dropdowns!$E10,Dropdowns!$E$1,if($E24=Dropdowns!$F10,Dropdowns!$F$1,if($E24=Dropdowns!$G10,Dropdowns!$G$1,"N/A"))))</f>
        <v>3</v>
      </c>
    </row>
    <row r="25">
      <c r="A25" s="136"/>
      <c r="B25" s="137"/>
      <c r="C25" s="138" t="s">
        <v>206</v>
      </c>
      <c r="D25" s="138" t="s">
        <v>207</v>
      </c>
      <c r="E25" s="165" t="s">
        <v>691</v>
      </c>
      <c r="F25" s="114">
        <f>if($E25=Dropdowns!$D11,Dropdowns!$D$1,if($E25=Dropdowns!$E11,Dropdowns!$E$1,if($E25=Dropdowns!$F11,Dropdowns!$F$1,if($E25=Dropdowns!$G11,Dropdowns!$G$1,"N/A"))))</f>
        <v>3</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693</v>
      </c>
      <c r="F28" s="114">
        <f>if($E28=Dropdowns!$D14,Dropdowns!$D$1,if($E28=Dropdowns!$E14,Dropdowns!$E$1,if($E28=Dropdowns!$F14,Dropdowns!$F$1,if($E28=Dropdowns!$G14,Dropdowns!$G$1,"N/A"))))</f>
        <v>3</v>
      </c>
    </row>
    <row r="29">
      <c r="A29" s="136"/>
      <c r="B29" s="137"/>
      <c r="C29" s="138" t="s">
        <v>218</v>
      </c>
      <c r="D29" s="138" t="s">
        <v>219</v>
      </c>
      <c r="E29" s="165" t="s">
        <v>751</v>
      </c>
      <c r="F29" s="114">
        <f>if($E29=Dropdowns!$D15,Dropdowns!$D$1,if($E29=Dropdowns!$E15,Dropdowns!$E$1,if($E29=Dropdowns!$F15,Dropdowns!$F$1,if($E29=Dropdowns!$G15,Dropdowns!$G$1,"N/A"))))</f>
        <v>2</v>
      </c>
    </row>
    <row r="30">
      <c r="A30" s="136"/>
      <c r="B30" s="137"/>
      <c r="C30" s="138" t="s">
        <v>221</v>
      </c>
      <c r="D30" s="138" t="s">
        <v>222</v>
      </c>
      <c r="E30" s="165" t="s">
        <v>223</v>
      </c>
      <c r="F30" s="114">
        <f>if($E30=Dropdowns!$D16,Dropdowns!$D$1,if($E30=Dropdowns!$E16,Dropdowns!$E$1,if($E30=Dropdowns!$F16,Dropdowns!$F$1,if($E30=Dropdowns!$G16,Dropdowns!$G$1,"N/A"))))</f>
        <v>3</v>
      </c>
    </row>
    <row r="31">
      <c r="A31" s="136"/>
      <c r="B31" s="137"/>
      <c r="C31" s="138" t="s">
        <v>224</v>
      </c>
      <c r="D31" s="138" t="s">
        <v>225</v>
      </c>
      <c r="E31" s="165" t="s">
        <v>226</v>
      </c>
      <c r="F31" s="114">
        <f>if($E31=Dropdowns!$D17,Dropdowns!$D$1,if($E31=Dropdowns!$E17,Dropdowns!$E$1,if($E31=Dropdowns!$F17,Dropdowns!$F$1,if($E31=Dropdowns!$G17,Dropdowns!$G$1,"N/A"))))</f>
        <v>3</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890</v>
      </c>
      <c r="F33" s="114">
        <f>if($E33=Dropdowns!$D19,Dropdowns!$D$1,if($E33=Dropdowns!$E19,Dropdowns!$E$1,if($E33=Dropdowns!$F19,Dropdowns!$F$1,if($E33=Dropdowns!$G19,Dropdowns!$G$1,"N/A"))))</f>
        <v>3</v>
      </c>
    </row>
    <row r="34">
      <c r="A34" s="136"/>
      <c r="B34" s="137"/>
      <c r="C34" s="138" t="s">
        <v>233</v>
      </c>
      <c r="D34" s="138" t="s">
        <v>234</v>
      </c>
      <c r="E34" s="165" t="s">
        <v>235</v>
      </c>
      <c r="F34" s="114">
        <f>if($E34=Dropdowns!$D20,Dropdowns!$D$1,if($E34=Dropdowns!$E20,Dropdowns!$E$1,if($E34=Dropdowns!$F20,Dropdowns!$F$1,if($E34=Dropdowns!$G20,Dropdowns!$G$1,"N/A"))))</f>
        <v>3</v>
      </c>
    </row>
    <row r="35">
      <c r="A35" s="136"/>
      <c r="B35" s="137"/>
      <c r="C35" s="138" t="s">
        <v>236</v>
      </c>
      <c r="D35" s="138" t="s">
        <v>237</v>
      </c>
      <c r="E35" s="165" t="s">
        <v>238</v>
      </c>
      <c r="F35" s="114">
        <f>if($E35=Dropdowns!$D21,Dropdowns!$D$1,if($E35=Dropdowns!$E21,Dropdowns!$E$1,if($E35=Dropdowns!$F21,Dropdowns!$F$1,if($E35=Dropdowns!$G21,Dropdowns!$G$1,"N/A"))))</f>
        <v>3</v>
      </c>
    </row>
    <row r="36">
      <c r="A36" s="142"/>
      <c r="B36" s="143"/>
      <c r="C36" s="148"/>
      <c r="D36" s="144"/>
      <c r="E36" s="166"/>
      <c r="F36" s="147"/>
    </row>
    <row r="37">
      <c r="A37" s="136">
        <f>sum(F37:F49)/Dropdowns!H23</f>
        <v>0.5897435897</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Average</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248</v>
      </c>
      <c r="F39" s="114">
        <f>if($E39=Dropdowns!$D25,Dropdowns!$D$1,if($E39=Dropdowns!$E25,Dropdowns!$E$1,if($E39=Dropdowns!$F25,Dropdowns!$F$1,if($E39=Dropdowns!$G25,Dropdowns!$G$1,"N/A"))))</f>
        <v>2</v>
      </c>
    </row>
    <row r="40">
      <c r="A40" s="136"/>
      <c r="B40" s="137"/>
      <c r="C40" s="138" t="s">
        <v>249</v>
      </c>
      <c r="D40" s="138" t="s">
        <v>250</v>
      </c>
      <c r="E40" s="165" t="s">
        <v>251</v>
      </c>
      <c r="F40" s="114">
        <f>if($E40=Dropdowns!$D26,Dropdowns!$D$1,if($E40=Dropdowns!$E26,Dropdowns!$E$1,if($E40=Dropdowns!$F26,Dropdowns!$F$1,if($E40=Dropdowns!$G26,Dropdowns!$G$1,"N/A"))))</f>
        <v>3</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699</v>
      </c>
      <c r="F42" s="114">
        <f>if($E42=Dropdowns!$D28,Dropdowns!$D$1,if($E42=Dropdowns!$E28,Dropdowns!$E$1,if($E42=Dropdowns!$F28,Dropdowns!$F$1,if($E42=Dropdowns!$G28,Dropdowns!$G$1,"N/A"))))</f>
        <v>2</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263</v>
      </c>
      <c r="F44" s="114">
        <f>if($E44=Dropdowns!$D30,Dropdowns!$D$1,if($E44=Dropdowns!$E30,Dropdowns!$E$1,if($E44=Dropdowns!$F30,Dropdowns!$F$1,if($E44=Dropdowns!$G30,Dropdowns!$G$1,"N/A"))))</f>
        <v>3</v>
      </c>
    </row>
    <row r="45">
      <c r="A45" s="136"/>
      <c r="B45" s="137"/>
      <c r="C45" s="138" t="s">
        <v>264</v>
      </c>
      <c r="D45" s="138" t="s">
        <v>265</v>
      </c>
      <c r="E45" s="165" t="s">
        <v>266</v>
      </c>
      <c r="F45" s="114">
        <f>if($E45=Dropdowns!$D31,Dropdowns!$D$1,if($E45=Dropdowns!$E31,Dropdowns!$E$1,if($E45=Dropdowns!$F31,Dropdowns!$F$1,if($E45=Dropdowns!$G31,Dropdowns!$G$1,"N/A"))))</f>
        <v>1</v>
      </c>
    </row>
    <row r="46">
      <c r="A46" s="136"/>
      <c r="B46" s="137"/>
      <c r="C46" s="138" t="s">
        <v>267</v>
      </c>
      <c r="D46" s="138" t="s">
        <v>268</v>
      </c>
      <c r="E46" s="165" t="s">
        <v>269</v>
      </c>
      <c r="F46" s="114">
        <f>if($E46=Dropdowns!$D32,Dropdowns!$D$1,if($E46=Dropdowns!$E32,Dropdowns!$E$1,if($E46=Dropdowns!$F32,Dropdowns!$F$1,if($E46=Dropdowns!$G32,Dropdowns!$G$1,"N/A"))))</f>
        <v>1</v>
      </c>
    </row>
    <row r="47">
      <c r="A47" s="136"/>
      <c r="B47" s="137"/>
      <c r="C47" s="138" t="s">
        <v>270</v>
      </c>
      <c r="D47" s="138" t="s">
        <v>271</v>
      </c>
      <c r="E47" s="165" t="s">
        <v>702</v>
      </c>
      <c r="F47" s="114">
        <f>if($E47=Dropdowns!$D33,Dropdowns!$D$1,if($E47=Dropdowns!$E33,Dropdowns!$E$1,if($E47=Dropdowns!$F33,Dropdowns!$F$1,if($E47=Dropdowns!$G33,Dropdowns!$G$1,"N/A"))))</f>
        <v>2</v>
      </c>
    </row>
    <row r="48">
      <c r="A48" s="136"/>
      <c r="B48" s="137"/>
      <c r="C48" s="138" t="s">
        <v>273</v>
      </c>
      <c r="D48" s="138" t="s">
        <v>274</v>
      </c>
      <c r="E48" s="165" t="s">
        <v>892</v>
      </c>
      <c r="F48" s="114">
        <f>if($E48=Dropdowns!$D34,Dropdowns!$D$1,if($E48=Dropdowns!$E34,Dropdowns!$E$1,if($E48=Dropdowns!$F34,Dropdowns!$F$1,if($E48=Dropdowns!$G34,Dropdowns!$G$1,"N/A"))))</f>
        <v>1</v>
      </c>
    </row>
    <row r="49">
      <c r="A49" s="136"/>
      <c r="B49" s="137"/>
      <c r="C49" s="138" t="s">
        <v>276</v>
      </c>
      <c r="D49" s="138" t="s">
        <v>277</v>
      </c>
      <c r="E49" s="165" t="s">
        <v>704</v>
      </c>
      <c r="F49" s="114">
        <f>if($E49=Dropdowns!$D35,Dropdowns!$D$1,if($E49=Dropdowns!$E35,Dropdowns!$E$1,if($E49=Dropdowns!$F35,Dropdowns!$F$1,if($E49=Dropdowns!$G35,Dropdowns!$G$1,"N/A"))))</f>
        <v>2</v>
      </c>
    </row>
    <row r="50">
      <c r="A50" s="142"/>
      <c r="B50" s="143"/>
      <c r="C50" s="144"/>
      <c r="D50" s="144"/>
      <c r="E50" s="166"/>
      <c r="F50" s="147"/>
    </row>
    <row r="51">
      <c r="A51" s="136">
        <f>sum(F51:F76)/Dropdowns!H37</f>
        <v>0.6794871795</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756</v>
      </c>
      <c r="F52" s="114">
        <f>if($E52=Dropdowns!$D38,Dropdowns!$D$1,if($E52=Dropdowns!$E38,Dropdowns!$E$1,if($E52=Dropdowns!$F38,Dropdowns!$F$1,if($E52=Dropdowns!$G38,Dropdowns!$G$1,"N/A"))))</f>
        <v>2</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297</v>
      </c>
      <c r="F56" s="114">
        <f>if($E56=Dropdowns!$D42,Dropdowns!$D$1,if($E56=Dropdowns!$E42,Dropdowns!$E$1,if($E56=Dropdowns!$F42,Dropdowns!$F$1,if($E56=Dropdowns!$G42,Dropdowns!$G$1,"N/A"))))</f>
        <v>3</v>
      </c>
    </row>
    <row r="57">
      <c r="A57" s="136"/>
      <c r="B57" s="137"/>
      <c r="C57" s="140" t="s">
        <v>298</v>
      </c>
      <c r="D57" s="140" t="s">
        <v>299</v>
      </c>
      <c r="E57" s="165" t="s">
        <v>300</v>
      </c>
      <c r="F57" s="114">
        <f>if($E57=Dropdowns!$D43,Dropdowns!$D$1,if($E57=Dropdowns!$E43,Dropdowns!$E$1,if($E57=Dropdowns!$F43,Dropdowns!$F$1,if($E57=Dropdowns!$G43,Dropdowns!$G$1,"N/A"))))</f>
        <v>2</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1219</v>
      </c>
      <c r="F65" s="114">
        <f>if($E65=Dropdowns!$D51,Dropdowns!$D$1,if($E65=Dropdowns!$E51,Dropdowns!$E$1,if($E65=Dropdowns!$F51,Dropdowns!$F$1,if($E65=Dropdowns!$G51,Dropdowns!$G$1,"N/A"))))</f>
        <v>2</v>
      </c>
    </row>
    <row r="66">
      <c r="A66" s="136"/>
      <c r="B66" s="137"/>
      <c r="C66" s="140" t="s">
        <v>325</v>
      </c>
      <c r="D66" s="138" t="s">
        <v>326</v>
      </c>
      <c r="E66" s="165" t="s">
        <v>802</v>
      </c>
      <c r="F66" s="114">
        <f>if($E66=Dropdowns!$D52,Dropdowns!$D$1,if($E66=Dropdowns!$E52,Dropdowns!$E$1,if($E66=Dropdowns!$F52,Dropdowns!$F$1,if($E66=Dropdowns!$G52,Dropdowns!$G$1,"N/A"))))</f>
        <v>2</v>
      </c>
    </row>
    <row r="67">
      <c r="A67" s="136"/>
      <c r="B67" s="137"/>
      <c r="C67" s="138" t="s">
        <v>328</v>
      </c>
      <c r="D67" s="138" t="s">
        <v>329</v>
      </c>
      <c r="E67" s="165" t="s">
        <v>330</v>
      </c>
      <c r="F67" s="114">
        <f>if($E67=Dropdowns!$D53,Dropdowns!$D$1,if($E67=Dropdowns!$E53,Dropdowns!$E$1,if($E67=Dropdowns!$F53,Dropdowns!$F$1,if($E67=Dropdowns!$G53,Dropdowns!$G$1,"N/A"))))</f>
        <v>3</v>
      </c>
    </row>
    <row r="68">
      <c r="A68" s="136"/>
      <c r="B68" s="137"/>
      <c r="C68" s="140" t="s">
        <v>331</v>
      </c>
      <c r="D68" s="138" t="s">
        <v>332</v>
      </c>
      <c r="E68" s="165" t="s">
        <v>333</v>
      </c>
      <c r="F68" s="114">
        <f>if($E68=Dropdowns!$D54,Dropdowns!$D$1,if($E68=Dropdowns!$E54,Dropdowns!$E$1,if($E68=Dropdowns!$F54,Dropdowns!$F$1,if($E68=Dropdowns!$G54,Dropdowns!$G$1,"N/A"))))</f>
        <v>2</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339</v>
      </c>
      <c r="F70" s="114">
        <f>if($E70=Dropdowns!$D56,Dropdowns!$D$1,if($E70=Dropdowns!$E56,Dropdowns!$E$1,if($E70=Dropdowns!$F56,Dropdowns!$F$1,if($E70=Dropdowns!$G56,Dropdowns!$G$1,"N/A"))))</f>
        <v>3</v>
      </c>
    </row>
    <row r="71">
      <c r="A71" s="136"/>
      <c r="B71" s="137"/>
      <c r="C71" s="140" t="s">
        <v>340</v>
      </c>
      <c r="D71" s="140" t="s">
        <v>341</v>
      </c>
      <c r="E71" s="165" t="s">
        <v>710</v>
      </c>
      <c r="F71" s="114">
        <f>if($E71=Dropdowns!$D57,Dropdowns!$D$1,if($E71=Dropdowns!$E57,Dropdowns!$E$1,if($E71=Dropdowns!$F57,Dropdowns!$F$1,if($E71=Dropdowns!$G57,Dropdowns!$G$1,"N/A"))))</f>
        <v>3</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0.8333333333</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Best</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863</v>
      </c>
      <c r="F81" s="114">
        <f>if($E81=Dropdowns!$D67,Dropdowns!$D$1,if($E81=Dropdowns!$E67,Dropdowns!$E$1,if($E81=Dropdowns!$F67,Dropdowns!$F$1,if($E81=Dropdowns!$G67,Dropdowns!$G$1,"N/A"))))</f>
        <v>3</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0.8181818182</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Best</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386</v>
      </c>
      <c r="F87" s="114">
        <f>if($E87=Dropdowns!$D73,Dropdowns!$D$1,if($E87=Dropdowns!$E73,Dropdowns!$E$1,if($E87=Dropdowns!$F73,Dropdowns!$F$1,if($E87=Dropdowns!$G73,Dropdowns!$G$1,"N/A"))))</f>
        <v>2</v>
      </c>
    </row>
    <row r="88">
      <c r="A88" s="136"/>
      <c r="B88" s="137"/>
      <c r="C88" s="138" t="s">
        <v>387</v>
      </c>
      <c r="D88" s="138" t="s">
        <v>388</v>
      </c>
      <c r="E88" s="165" t="s">
        <v>924</v>
      </c>
      <c r="F88" s="114">
        <f>if($E88=Dropdowns!$D74,Dropdowns!$D$1,if($E88=Dropdowns!$E74,Dropdowns!$E$1,if($E88=Dropdowns!$F74,Dropdowns!$F$1,if($E88=Dropdowns!$G74,Dropdowns!$G$1,"N/A"))))</f>
        <v>3</v>
      </c>
    </row>
    <row r="89">
      <c r="A89" s="136"/>
      <c r="B89" s="137"/>
      <c r="C89" s="138" t="s">
        <v>390</v>
      </c>
      <c r="D89" s="138" t="s">
        <v>391</v>
      </c>
      <c r="E89" s="165" t="s">
        <v>392</v>
      </c>
      <c r="F89" s="114">
        <f>if($E89=Dropdowns!$D75,Dropdowns!$D$1,if($E89=Dropdowns!$E75,Dropdowns!$E$1,if($E89=Dropdowns!$F75,Dropdowns!$F$1,if($E89=Dropdowns!$G75,Dropdowns!$G$1,"N/A"))))</f>
        <v>3</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839</v>
      </c>
      <c r="F92" s="114">
        <f>if($E92=Dropdowns!$D78,Dropdowns!$D$1,if($E92=Dropdowns!$E78,Dropdowns!$E$1,if($E92=Dropdowns!$F78,Dropdowns!$F$1,if($E92=Dropdowns!$G78,Dropdowns!$G$1,"N/A"))))</f>
        <v>3</v>
      </c>
    </row>
    <row r="93">
      <c r="A93" s="136"/>
      <c r="B93" s="137"/>
      <c r="C93" s="138" t="s">
        <v>402</v>
      </c>
      <c r="D93" s="138" t="s">
        <v>403</v>
      </c>
      <c r="E93" s="165" t="s">
        <v>1120</v>
      </c>
      <c r="F93" s="114">
        <f>if($E93=Dropdowns!$D79,Dropdowns!$D$1,if($E93=Dropdowns!$E79,Dropdowns!$E$1,if($E93=Dropdowns!$F79,Dropdowns!$F$1,if($E93=Dropdowns!$G79,Dropdowns!$G$1,"N/A"))))</f>
        <v>3</v>
      </c>
    </row>
    <row r="94">
      <c r="A94" s="136"/>
      <c r="B94" s="137"/>
      <c r="C94" s="138" t="s">
        <v>405</v>
      </c>
      <c r="D94" s="138" t="s">
        <v>406</v>
      </c>
      <c r="E94" s="165" t="s">
        <v>840</v>
      </c>
      <c r="F94" s="114">
        <f>if($E94=Dropdowns!$D80,Dropdowns!$D$1,if($E94=Dropdowns!$E80,Dropdowns!$E$1,if($E94=Dropdowns!$F80,Dropdowns!$F$1,if($E94=Dropdowns!$G80,Dropdowns!$G$1,"N/A"))))</f>
        <v>1</v>
      </c>
    </row>
    <row r="95">
      <c r="A95" s="136"/>
      <c r="B95" s="137"/>
      <c r="C95" s="138" t="s">
        <v>408</v>
      </c>
      <c r="D95" s="138" t="s">
        <v>409</v>
      </c>
      <c r="E95" s="165" t="s">
        <v>925</v>
      </c>
      <c r="F95" s="114">
        <f>if($E95=Dropdowns!$D81,Dropdowns!$D$1,if($E95=Dropdowns!$E81,Dropdowns!$E$1,if($E95=Dropdowns!$F81,Dropdowns!$F$1,if($E95=Dropdowns!$G81,Dropdowns!$G$1,"N/A"))))</f>
        <v>3</v>
      </c>
    </row>
    <row r="96">
      <c r="A96" s="142"/>
      <c r="B96" s="143"/>
      <c r="C96" s="148"/>
      <c r="D96" s="144"/>
      <c r="E96" s="166"/>
      <c r="F96" s="147"/>
    </row>
    <row r="97">
      <c r="A97" s="136">
        <f>sum(F97:F112)/Dropdowns!H83</f>
        <v>0.8541666667</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Best</v>
      </c>
      <c r="B98" s="137"/>
      <c r="C98" s="138" t="s">
        <v>415</v>
      </c>
      <c r="D98" s="138" t="s">
        <v>416</v>
      </c>
      <c r="E98" s="165" t="s">
        <v>417</v>
      </c>
      <c r="F98" s="114">
        <f>if($E98=Dropdowns!$D84,Dropdowns!$D$1,if($E98=Dropdowns!$E84,Dropdowns!$E$1,if($E98=Dropdowns!$F84,Dropdowns!$F$1,if($E98=Dropdowns!$G84,Dropdowns!$G$1,"N/A"))))</f>
        <v>3</v>
      </c>
    </row>
    <row r="99">
      <c r="A99" s="136"/>
      <c r="B99" s="137"/>
      <c r="C99" s="138" t="s">
        <v>418</v>
      </c>
      <c r="D99" s="138" t="s">
        <v>419</v>
      </c>
      <c r="E99" s="165" t="s">
        <v>420</v>
      </c>
      <c r="F99" s="114">
        <f>if($E99=Dropdowns!$D85,Dropdowns!$D$1,if($E99=Dropdowns!$E85,Dropdowns!$E$1,if($E99=Dropdowns!$F85,Dropdowns!$F$1,if($E99=Dropdowns!$G85,Dropdowns!$G$1,"N/A"))))</f>
        <v>3</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426</v>
      </c>
      <c r="F101" s="114">
        <f>if($E101=Dropdowns!$D87,Dropdowns!$D$1,if($E101=Dropdowns!$E87,Dropdowns!$E$1,if($E101=Dropdowns!$F87,Dropdowns!$F$1,if($E101=Dropdowns!$G87,Dropdowns!$G$1,"N/A"))))</f>
        <v>3</v>
      </c>
    </row>
    <row r="102">
      <c r="A102" s="136"/>
      <c r="B102" s="137"/>
      <c r="C102" s="138" t="s">
        <v>427</v>
      </c>
      <c r="D102" s="138" t="s">
        <v>428</v>
      </c>
      <c r="E102" s="165" t="s">
        <v>429</v>
      </c>
      <c r="F102" s="114">
        <f>if($E102=Dropdowns!$D88,Dropdowns!$D$1,if($E102=Dropdowns!$E88,Dropdowns!$E$1,if($E102=Dropdowns!$F88,Dropdowns!$F$1,if($E102=Dropdowns!$G88,Dropdowns!$G$1,"N/A"))))</f>
        <v>3</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842</v>
      </c>
      <c r="F106" s="114">
        <f>if($E106=Dropdowns!$D92,Dropdowns!$D$1,if($E106=Dropdowns!$E92,Dropdowns!$E$1,if($E106=Dropdowns!$F92,Dropdowns!$F$1,if($E106=Dropdowns!$G92,Dropdowns!$G$1,"N/A"))))</f>
        <v>3</v>
      </c>
    </row>
    <row r="107">
      <c r="A107" s="136"/>
      <c r="B107" s="137"/>
      <c r="C107" s="138" t="s">
        <v>442</v>
      </c>
      <c r="D107" s="138" t="s">
        <v>443</v>
      </c>
      <c r="E107" s="165" t="s">
        <v>444</v>
      </c>
      <c r="F107" s="114">
        <f>if($E107=Dropdowns!$D93,Dropdowns!$D$1,if($E107=Dropdowns!$E93,Dropdowns!$E$1,if($E107=Dropdowns!$F93,Dropdowns!$F$1,if($E107=Dropdowns!$G93,Dropdowns!$G$1,"N/A"))))</f>
        <v>2</v>
      </c>
    </row>
    <row r="108">
      <c r="A108" s="136"/>
      <c r="B108" s="137"/>
      <c r="C108" s="138" t="s">
        <v>445</v>
      </c>
      <c r="D108" s="138" t="s">
        <v>446</v>
      </c>
      <c r="E108" s="165" t="s">
        <v>447</v>
      </c>
      <c r="F108" s="114">
        <f>if($E108=Dropdowns!$D94,Dropdowns!$D$1,if($E108=Dropdowns!$E94,Dropdowns!$E$1,if($E108=Dropdowns!$F94,Dropdowns!$F$1,if($E108=Dropdowns!$G94,Dropdowns!$G$1,"N/A"))))</f>
        <v>3</v>
      </c>
    </row>
    <row r="109">
      <c r="A109" s="136"/>
      <c r="B109" s="137"/>
      <c r="C109" s="138" t="s">
        <v>448</v>
      </c>
      <c r="D109" s="138" t="s">
        <v>449</v>
      </c>
      <c r="E109" s="165" t="s">
        <v>450</v>
      </c>
      <c r="F109" s="114">
        <f>if($E109=Dropdowns!$D95,Dropdowns!$D$1,if($E109=Dropdowns!$E95,Dropdowns!$E$1,if($E109=Dropdowns!$F95,Dropdowns!$F$1,if($E109=Dropdowns!$G95,Dropdowns!$G$1,"N/A"))))</f>
        <v>3</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8" t="s">
        <v>719</v>
      </c>
      <c r="F112" s="114">
        <f>if($E112=Dropdowns!$D98,Dropdowns!$D$1,if($E112=Dropdowns!$E98,Dropdowns!$E$1,if($E112=Dropdowns!$F98,Dropdowns!$F$1,if($E112=Dropdowns!$G98,Dropdowns!$G$1,"N/A"))))</f>
        <v>2</v>
      </c>
    </row>
    <row r="113">
      <c r="A113" s="142"/>
      <c r="B113" s="143"/>
      <c r="C113" s="148"/>
      <c r="D113" s="148"/>
      <c r="E113" s="166"/>
      <c r="F113" s="147"/>
    </row>
    <row r="114">
      <c r="A114" s="136">
        <f>sum(F114:F118)/Dropdowns!H100</f>
        <v>0.7333333333</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$A114&gt;=0.61,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0.75</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 "Best", $A120&gt;=0.61, "Good", $A120&gt;=0.41, "Average", $A120&gt;=0.21, "Fair", TRUE, "Poor")</f>
        <v>Good</v>
      </c>
      <c r="B121" s="137"/>
      <c r="C121" s="140" t="s">
        <v>480</v>
      </c>
      <c r="D121" s="138" t="s">
        <v>481</v>
      </c>
      <c r="E121" s="165" t="s">
        <v>1301</v>
      </c>
      <c r="F121" s="114">
        <f>if($E121=Dropdowns!$D107,Dropdowns!$D$1,if($E121=Dropdowns!$E107,Dropdowns!$E$1,if($E121=Dropdowns!$F107,Dropdowns!$F$1,if($E121=Dropdowns!$G107,Dropdowns!$G$1,"N/A"))))</f>
        <v>1</v>
      </c>
    </row>
    <row r="122">
      <c r="A122" s="136"/>
      <c r="B122" s="137"/>
      <c r="C122" s="138" t="s">
        <v>483</v>
      </c>
      <c r="D122" s="138" t="s">
        <v>484</v>
      </c>
      <c r="E122" s="165" t="s">
        <v>485</v>
      </c>
      <c r="F122" s="114">
        <f>if($E122=Dropdowns!$D108,Dropdowns!$D$1,if($E122=Dropdowns!$E108,Dropdowns!$E$1,if($E122=Dropdowns!$F108,Dropdowns!$F$1,if($E122=Dropdowns!$G108,Dropdowns!$G$1,"N/A"))))</f>
        <v>3</v>
      </c>
    </row>
    <row r="123">
      <c r="A123" s="136"/>
      <c r="B123" s="137"/>
      <c r="C123" s="138" t="s">
        <v>486</v>
      </c>
      <c r="D123" s="138" t="s">
        <v>487</v>
      </c>
      <c r="E123" s="165" t="s">
        <v>488</v>
      </c>
      <c r="F123" s="114">
        <f>if($E123=Dropdowns!$D109,Dropdowns!$D$1,if($E123=Dropdowns!$E109,Dropdowns!$E$1,if($E123=Dropdowns!$F109,Dropdowns!$F$1,if($E123=Dropdowns!$G109,Dropdowns!$G$1,"N/A"))))</f>
        <v>2</v>
      </c>
    </row>
    <row r="124">
      <c r="A124" s="136"/>
      <c r="B124" s="137"/>
      <c r="C124" s="138" t="s">
        <v>489</v>
      </c>
      <c r="D124" s="138" t="s">
        <v>490</v>
      </c>
      <c r="E124" s="165" t="s">
        <v>812</v>
      </c>
      <c r="F124" s="114">
        <f>if($E124=Dropdowns!$D110,Dropdowns!$D$1,if($E124=Dropdowns!$E110,Dropdowns!$E$1,if($E124=Dropdowns!$F110,Dropdowns!$F$1,if($E124=Dropdowns!$G110,Dropdowns!$G$1,"N/A"))))</f>
        <v>2</v>
      </c>
    </row>
    <row r="125">
      <c r="A125" s="136"/>
      <c r="B125" s="137"/>
      <c r="C125" s="140" t="s">
        <v>492</v>
      </c>
      <c r="D125" s="138" t="s">
        <v>493</v>
      </c>
      <c r="E125" s="165" t="s">
        <v>494</v>
      </c>
      <c r="F125" s="114">
        <f>if($E125=Dropdowns!$D111,Dropdowns!$D$1,if($E125=Dropdowns!$E111,Dropdowns!$E$1,if($E125=Dropdowns!$F111,Dropdowns!$F$1,if($E125=Dropdowns!$G111,Dropdowns!$G$1,"N/A"))))</f>
        <v>3</v>
      </c>
    </row>
    <row r="126">
      <c r="A126" s="136"/>
      <c r="B126" s="137"/>
      <c r="C126" s="138" t="s">
        <v>495</v>
      </c>
      <c r="D126" s="138" t="s">
        <v>496</v>
      </c>
      <c r="E126" s="165" t="s">
        <v>813</v>
      </c>
      <c r="F126" s="114">
        <f>if($E126=Dropdowns!$D112,Dropdowns!$D$1,if($E126=Dropdowns!$E112,Dropdowns!$E$1,if($E126=Dropdowns!$F112,Dropdowns!$F$1,if($E126=Dropdowns!$G112,Dropdowns!$G$1,"N/A"))))</f>
        <v>2</v>
      </c>
    </row>
    <row r="127">
      <c r="A127" s="136"/>
      <c r="B127" s="137"/>
      <c r="C127" s="138" t="s">
        <v>498</v>
      </c>
      <c r="D127" s="138" t="s">
        <v>499</v>
      </c>
      <c r="E127" s="165" t="s">
        <v>500</v>
      </c>
      <c r="F127" s="114">
        <f>if($E127=Dropdowns!$D113,Dropdowns!$D$1,if($E127=Dropdowns!$E113,Dropdowns!$E$1,if($E127=Dropdowns!$F113,Dropdowns!$F$1,if($E127=Dropdowns!$G113,Dropdowns!$G$1,"N/A"))))</f>
        <v>3</v>
      </c>
    </row>
    <row r="128">
      <c r="A128" s="136"/>
      <c r="B128" s="137"/>
      <c r="C128" s="138" t="s">
        <v>501</v>
      </c>
      <c r="D128" s="138" t="s">
        <v>502</v>
      </c>
      <c r="E128" s="165" t="s">
        <v>503</v>
      </c>
      <c r="F128" s="114">
        <f>if($E128=Dropdowns!$D114,Dropdowns!$D$1,if($E128=Dropdowns!$E114,Dropdowns!$E$1,if($E128=Dropdowns!$F114,Dropdowns!$F$1,if($E128=Dropdowns!$G114,Dropdowns!$G$1,"N/A"))))</f>
        <v>3</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509</v>
      </c>
      <c r="F130" s="114">
        <f>if($E130=Dropdowns!$D116,Dropdowns!$D$1,if($E130=Dropdowns!$E116,Dropdowns!$E$1,if($E130=Dropdowns!$F116,Dropdowns!$F$1,if($E130=Dropdowns!$G116,Dropdowns!$G$1,"N/A"))))</f>
        <v>3</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0.7222222222</v>
      </c>
      <c r="B133" s="137" t="s">
        <v>513</v>
      </c>
      <c r="C133" s="138" t="s">
        <v>514</v>
      </c>
      <c r="D133" s="138" t="s">
        <v>515</v>
      </c>
      <c r="E133" s="165" t="s">
        <v>869</v>
      </c>
      <c r="F133" s="114">
        <f>if($E133=Dropdowns!$D119,Dropdowns!$D$1,if($E133=Dropdowns!$E119,Dropdowns!$E$1,if($E133=Dropdowns!$F119,Dropdowns!$F$1,if($E133=Dropdowns!$G119,Dropdowns!$G$1,"N/A"))))</f>
        <v>3</v>
      </c>
    </row>
    <row r="134">
      <c r="A134" s="136" t="str">
        <f>IFS($A133&gt;=0.81, "Best", $A133&gt;=0.61, "Good", $A133&gt;=0.41, "Average", $A133&gt;=0.21, "Fair", TRUE, "Poor")</f>
        <v>Good</v>
      </c>
      <c r="B134" s="137"/>
      <c r="C134" s="138" t="s">
        <v>517</v>
      </c>
      <c r="D134" s="138" t="s">
        <v>518</v>
      </c>
      <c r="E134" s="165" t="s">
        <v>519</v>
      </c>
      <c r="F134" s="114">
        <f>if($E134=Dropdowns!$D120,Dropdowns!$D$1,if($E134=Dropdowns!$E120,Dropdowns!$E$1,if($E134=Dropdowns!$F120,Dropdowns!$F$1,if($E134=Dropdowns!$G120,Dropdowns!$G$1,"N/A"))))</f>
        <v>2</v>
      </c>
    </row>
    <row r="135">
      <c r="A135" s="136"/>
      <c r="B135" s="137"/>
      <c r="C135" s="138" t="s">
        <v>520</v>
      </c>
      <c r="D135" s="138" t="s">
        <v>521</v>
      </c>
      <c r="E135" s="165" t="s">
        <v>724</v>
      </c>
      <c r="F135" s="114">
        <f>if($E135=Dropdowns!$D121,Dropdowns!$D$1,if($E135=Dropdowns!$E121,Dropdowns!$E$1,if($E135=Dropdowns!$F121,Dropdowns!$F$1,if($E135=Dropdowns!$G121,Dropdowns!$G$1,"N/A"))))</f>
        <v>2</v>
      </c>
    </row>
    <row r="136">
      <c r="A136" s="136"/>
      <c r="B136" s="137"/>
      <c r="C136" s="138" t="s">
        <v>523</v>
      </c>
      <c r="D136" s="138" t="s">
        <v>524</v>
      </c>
      <c r="E136" s="165" t="s">
        <v>725</v>
      </c>
      <c r="F136" s="114">
        <f>if($E136=Dropdowns!$D122,Dropdowns!$D$1,if($E136=Dropdowns!$E122,Dropdowns!$E$1,if($E136=Dropdowns!$F122,Dropdowns!$F$1,if($E136=Dropdowns!$G122,Dropdowns!$G$1,"N/A"))))</f>
        <v>2</v>
      </c>
    </row>
    <row r="137">
      <c r="A137" s="136"/>
      <c r="B137" s="137"/>
      <c r="C137" s="138" t="s">
        <v>526</v>
      </c>
      <c r="D137" s="138" t="s">
        <v>527</v>
      </c>
      <c r="E137" s="165" t="s">
        <v>726</v>
      </c>
      <c r="F137" s="114">
        <f>if($E137=Dropdowns!$D123,Dropdowns!$D$1,if($E137=Dropdowns!$E123,Dropdowns!$E$1,if($E137=Dropdowns!$F123,Dropdowns!$F$1,if($E137=Dropdowns!$G123,Dropdowns!$G$1,"N/A"))))</f>
        <v>2</v>
      </c>
    </row>
    <row r="138">
      <c r="A138" s="136"/>
      <c r="B138" s="137"/>
      <c r="C138" s="140" t="s">
        <v>529</v>
      </c>
      <c r="D138" s="138" t="s">
        <v>530</v>
      </c>
      <c r="E138" s="165" t="s">
        <v>531</v>
      </c>
      <c r="F138" s="114">
        <f>if($E138=Dropdowns!$D124,Dropdowns!$D$1,if($E138=Dropdowns!$E124,Dropdowns!$E$1,if($E138=Dropdowns!$F124,Dropdowns!$F$1,if($E138=Dropdowns!$G124,Dropdowns!$G$1,"N/A"))))</f>
        <v>3</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537</v>
      </c>
      <c r="F140" s="114">
        <f>if($E140=Dropdowns!$D126,Dropdowns!$D$1,if($E140=Dropdowns!$E126,Dropdowns!$E$1,if($E140=Dropdowns!$F126,Dropdowns!$F$1,if($E140=Dropdowns!$G126,Dropdowns!$G$1,"N/A"))))</f>
        <v>2</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546</v>
      </c>
      <c r="F143" s="114">
        <f>if($E143=Dropdowns!$D129,Dropdowns!$D$1,if($E143=Dropdowns!$E129,Dropdowns!$E$1,if($E143=Dropdowns!$F129,Dropdowns!$F$1,if($E143=Dropdowns!$G129,Dropdowns!$G$1,"N/A"))))</f>
        <v>2</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0.7948717949</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Good</v>
      </c>
      <c r="B147" s="137"/>
      <c r="C147" s="138" t="s">
        <v>554</v>
      </c>
      <c r="D147" s="138" t="s">
        <v>555</v>
      </c>
      <c r="E147" s="165" t="s">
        <v>556</v>
      </c>
      <c r="F147" s="114">
        <f>if($E147=Dropdowns!$D133,Dropdowns!$D$1,if($E147=Dropdowns!$E133,Dropdowns!$E$1,if($E147=Dropdowns!$F133,Dropdowns!$F$1,if($E147=Dropdowns!$G133,Dropdowns!$G$1,"N/A"))))</f>
        <v>3</v>
      </c>
    </row>
    <row r="148">
      <c r="A148" s="136"/>
      <c r="B148" s="137"/>
      <c r="C148" s="138" t="s">
        <v>557</v>
      </c>
      <c r="D148" s="138" t="s">
        <v>558</v>
      </c>
      <c r="E148" s="165" t="s">
        <v>559</v>
      </c>
      <c r="F148" s="114">
        <f>if($E148=Dropdowns!$D134,Dropdowns!$D$1,if($E148=Dropdowns!$E134,Dropdowns!$E$1,if($E148=Dropdowns!$F134,Dropdowns!$F$1,if($E148=Dropdowns!$G134,Dropdowns!$G$1,"N/A"))))</f>
        <v>3</v>
      </c>
    </row>
    <row r="149">
      <c r="A149" s="136"/>
      <c r="B149" s="137"/>
      <c r="C149" s="140" t="s">
        <v>560</v>
      </c>
      <c r="D149" s="138" t="s">
        <v>561</v>
      </c>
      <c r="E149" s="165" t="s">
        <v>728</v>
      </c>
      <c r="F149" s="114">
        <f>if($E149=Dropdowns!$D135,Dropdowns!$D$1,if($E149=Dropdowns!$E135,Dropdowns!$E$1,if($E149=Dropdowns!$F135,Dropdowns!$F$1,if($E149=Dropdowns!$G135,Dropdowns!$G$1,"N/A"))))</f>
        <v>2</v>
      </c>
    </row>
    <row r="150">
      <c r="A150" s="136"/>
      <c r="B150" s="137"/>
      <c r="C150" s="138" t="s">
        <v>563</v>
      </c>
      <c r="D150" s="138" t="s">
        <v>564</v>
      </c>
      <c r="E150" s="165" t="s">
        <v>565</v>
      </c>
      <c r="F150" s="114">
        <f>if($E150=Dropdowns!$D136,Dropdowns!$D$1,if($E150=Dropdowns!$E136,Dropdowns!$E$1,if($E150=Dropdowns!$F136,Dropdowns!$F$1,if($E150=Dropdowns!$G136,Dropdowns!$G$1,"N/A"))))</f>
        <v>3</v>
      </c>
    </row>
    <row r="151">
      <c r="A151" s="136"/>
      <c r="B151" s="137"/>
      <c r="C151" s="138" t="s">
        <v>566</v>
      </c>
      <c r="D151" s="138" t="s">
        <v>567</v>
      </c>
      <c r="E151" s="165" t="s">
        <v>568</v>
      </c>
      <c r="F151" s="114">
        <f>if($E151=Dropdowns!$D137,Dropdowns!$D$1,if($E151=Dropdowns!$E137,Dropdowns!$E$1,if($E151=Dropdowns!$F137,Dropdowns!$F$1,if($E151=Dropdowns!$G137,Dropdowns!$G$1,"N/A"))))</f>
        <v>3</v>
      </c>
    </row>
    <row r="152">
      <c r="A152" s="136"/>
      <c r="B152" s="137"/>
      <c r="C152" s="138" t="s">
        <v>569</v>
      </c>
      <c r="D152" s="138" t="s">
        <v>570</v>
      </c>
      <c r="E152" s="165" t="s">
        <v>571</v>
      </c>
      <c r="F152" s="114">
        <f>if($E152=Dropdowns!$D138,Dropdowns!$D$1,if($E152=Dropdowns!$E138,Dropdowns!$E$1,if($E152=Dropdowns!$F138,Dropdowns!$F$1,if($E152=Dropdowns!$G138,Dropdowns!$G$1,"N/A"))))</f>
        <v>3</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772</v>
      </c>
      <c r="F154" s="114">
        <f>if($E154=Dropdowns!$D140,Dropdowns!$D$1,if($E154=Dropdowns!$E140,Dropdowns!$E$1,if($E154=Dropdowns!$F140,Dropdowns!$F$1,if($E154=Dropdowns!$G140,Dropdowns!$G$1,"N/A"))))</f>
        <v>2</v>
      </c>
    </row>
    <row r="155">
      <c r="A155" s="136"/>
      <c r="B155" s="137"/>
      <c r="C155" s="138" t="s">
        <v>578</v>
      </c>
      <c r="D155" s="138" t="s">
        <v>579</v>
      </c>
      <c r="E155" s="165" t="s">
        <v>580</v>
      </c>
      <c r="F155" s="114">
        <f>if($E155=Dropdowns!$D141,Dropdowns!$D$1,if($E155=Dropdowns!$E141,Dropdowns!$E$1,if($E155=Dropdowns!$F141,Dropdowns!$F$1,if($E155=Dropdowns!$G141,Dropdowns!$G$1,"N/A"))))</f>
        <v>1</v>
      </c>
    </row>
    <row r="156">
      <c r="A156" s="136"/>
      <c r="B156" s="137"/>
      <c r="C156" s="138" t="s">
        <v>581</v>
      </c>
      <c r="D156" s="138" t="s">
        <v>582</v>
      </c>
      <c r="E156" s="165" t="s">
        <v>583</v>
      </c>
      <c r="F156" s="114">
        <f>if($E156=Dropdowns!$D142,Dropdowns!$D$1,if($E156=Dropdowns!$E142,Dropdowns!$E$1,if($E156=Dropdowns!$F142,Dropdowns!$F$1,if($E156=Dropdowns!$G142,Dropdowns!$G$1,"N/A"))))</f>
        <v>3</v>
      </c>
    </row>
    <row r="157">
      <c r="A157" s="136"/>
      <c r="B157" s="137"/>
      <c r="C157" s="138" t="s">
        <v>584</v>
      </c>
      <c r="D157" s="138" t="s">
        <v>585</v>
      </c>
      <c r="E157" s="165" t="s">
        <v>819</v>
      </c>
      <c r="F157" s="114">
        <f>if($E157=Dropdowns!$D143,Dropdowns!$D$1,if($E157=Dropdowns!$E143,Dropdowns!$E$1,if($E157=Dropdowns!$F143,Dropdowns!$F$1,if($E157=Dropdowns!$G143,Dropdowns!$G$1,"N/A"))))</f>
        <v>2</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0.7820512821</v>
      </c>
      <c r="B160" s="137" t="s">
        <v>590</v>
      </c>
      <c r="C160" s="138" t="s">
        <v>591</v>
      </c>
      <c r="D160" s="138" t="s">
        <v>592</v>
      </c>
      <c r="E160" s="165" t="s">
        <v>593</v>
      </c>
      <c r="F160" s="114">
        <f>if($E160=Dropdowns!$D146,Dropdowns!$D$1,if($E160=Dropdowns!$E146,Dropdowns!$E$1,if($E160=Dropdowns!$F146,Dropdowns!$F$1,if($E160=Dropdowns!$G146,Dropdowns!$G$1,"N/A"))))</f>
        <v>3</v>
      </c>
    </row>
    <row r="161">
      <c r="A161" s="136" t="str">
        <f>IFS($A160&gt;=0.8, "Best", $A160&gt;=0.61, "Good", $A160&gt;=0.41, "Average", $A160&gt;=0.21, "Fair", TRUE, "Poor")</f>
        <v>Good</v>
      </c>
      <c r="B161" s="137"/>
      <c r="C161" s="138" t="s">
        <v>594</v>
      </c>
      <c r="D161" s="138" t="s">
        <v>595</v>
      </c>
      <c r="E161" s="165" t="s">
        <v>596</v>
      </c>
      <c r="F161" s="114">
        <f>if($E161=Dropdowns!$D147,Dropdowns!$D$1,if($E161=Dropdowns!$E147,Dropdowns!$E$1,if($E161=Dropdowns!$F147,Dropdowns!$F$1,if($E161=Dropdowns!$G147,Dropdowns!$G$1,"N/A"))))</f>
        <v>3</v>
      </c>
    </row>
    <row r="162">
      <c r="A162" s="136"/>
      <c r="B162" s="137"/>
      <c r="C162" s="138" t="s">
        <v>597</v>
      </c>
      <c r="D162" s="138" t="s">
        <v>598</v>
      </c>
      <c r="E162" s="165" t="s">
        <v>776</v>
      </c>
      <c r="F162" s="114">
        <f>if($E162=Dropdowns!$D148,Dropdowns!$D$1,if($E162=Dropdowns!$E148,Dropdowns!$E$1,if($E162=Dropdowns!$F148,Dropdowns!$F$1,if($E162=Dropdowns!$G148,Dropdowns!$G$1,"N/A"))))</f>
        <v>3</v>
      </c>
    </row>
    <row r="163">
      <c r="A163" s="136"/>
      <c r="B163" s="137"/>
      <c r="C163" s="138" t="s">
        <v>600</v>
      </c>
      <c r="D163" s="138" t="s">
        <v>601</v>
      </c>
      <c r="E163" s="165" t="s">
        <v>602</v>
      </c>
      <c r="F163" s="114">
        <f>if($E163=Dropdowns!$D149,Dropdowns!$D$1,if($E163=Dropdowns!$E149,Dropdowns!$E$1,if($E163=Dropdowns!$F149,Dropdowns!$F$1,if($E163=Dropdowns!$G149,Dropdowns!$G$1,"N/A"))))</f>
        <v>0</v>
      </c>
    </row>
    <row r="164">
      <c r="A164" s="136"/>
      <c r="B164" s="137"/>
      <c r="C164" s="138" t="s">
        <v>603</v>
      </c>
      <c r="D164" s="138" t="s">
        <v>604</v>
      </c>
      <c r="E164" s="165" t="s">
        <v>988</v>
      </c>
      <c r="F164" s="114">
        <f>if($E164=Dropdowns!$D150,Dropdowns!$D$1,if($E164=Dropdowns!$E150,Dropdowns!$E$1,if($E164=Dropdowns!$F150,Dropdowns!$F$1,if($E164=Dropdowns!$G150,Dropdowns!$G$1,"N/A"))))</f>
        <v>0</v>
      </c>
    </row>
    <row r="165">
      <c r="A165" s="136"/>
      <c r="B165" s="137"/>
      <c r="C165" s="138" t="s">
        <v>606</v>
      </c>
      <c r="D165" s="138" t="s">
        <v>607</v>
      </c>
      <c r="E165" s="165" t="s">
        <v>608</v>
      </c>
      <c r="F165" s="114">
        <f>if($E165=Dropdowns!$D151,Dropdowns!$D$1,if($E165=Dropdowns!$E151,Dropdowns!$E$1,if($E165=Dropdowns!$F151,Dropdowns!$F$1,if($E165=Dropdowns!$G151,Dropdowns!$G$1,"N/A"))))</f>
        <v>3</v>
      </c>
    </row>
    <row r="166">
      <c r="A166" s="136"/>
      <c r="B166" s="137"/>
      <c r="C166" s="138" t="s">
        <v>609</v>
      </c>
      <c r="D166" s="138" t="s">
        <v>610</v>
      </c>
      <c r="E166" s="165" t="s">
        <v>611</v>
      </c>
      <c r="F166" s="114">
        <f>if($E166=Dropdowns!$D152,Dropdowns!$D$1,if($E166=Dropdowns!$E152,Dropdowns!$E$1,if($E166=Dropdowns!$F152,Dropdowns!$F$1,if($E166=Dropdowns!$G152,Dropdowns!$G$1,"N/A"))))</f>
        <v>3</v>
      </c>
    </row>
    <row r="167">
      <c r="A167" s="136"/>
      <c r="B167" s="137"/>
      <c r="C167" s="138" t="s">
        <v>612</v>
      </c>
      <c r="D167" s="138" t="s">
        <v>613</v>
      </c>
      <c r="E167" s="165" t="s">
        <v>820</v>
      </c>
      <c r="F167" s="114">
        <f>if($E167=Dropdowns!$D153,Dropdowns!$D$1,if($E167=Dropdowns!$E153,Dropdowns!$E$1,if($E167=Dropdowns!$F153,Dropdowns!$F$1,if($E167=Dropdowns!$G153,Dropdowns!$G$1,"N/A"))))</f>
        <v>2</v>
      </c>
    </row>
    <row r="168">
      <c r="A168" s="136"/>
      <c r="B168" s="137"/>
      <c r="C168" s="138" t="s">
        <v>615</v>
      </c>
      <c r="D168" s="138" t="s">
        <v>616</v>
      </c>
      <c r="E168" s="165" t="s">
        <v>849</v>
      </c>
      <c r="F168" s="114">
        <f>if($E168=Dropdowns!$D154,Dropdowns!$D$1,if($E168=Dropdowns!$E154,Dropdowns!$E$1,if($E168=Dropdowns!$F154,Dropdowns!$F$1,if($E168=Dropdowns!$G154,Dropdowns!$G$1,"N/A"))))</f>
        <v>2</v>
      </c>
    </row>
    <row r="169">
      <c r="A169" s="136"/>
      <c r="B169" s="137"/>
      <c r="C169" s="138" t="s">
        <v>618</v>
      </c>
      <c r="D169" s="138" t="s">
        <v>619</v>
      </c>
      <c r="E169" s="165" t="s">
        <v>989</v>
      </c>
      <c r="F169" s="114">
        <f>if($E169=Dropdowns!$D155,Dropdowns!$D$1,if($E169=Dropdowns!$E155,Dropdowns!$E$1,if($E169=Dropdowns!$F155,Dropdowns!$F$1,if($E169=Dropdowns!$G155,Dropdowns!$G$1,"N/A"))))</f>
        <v>3</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629</v>
      </c>
      <c r="F172" s="114">
        <f>if($E172=Dropdowns!$D158,Dropdowns!$D$1,if($E172=Dropdowns!$E158,Dropdowns!$E$1,if($E172=Dropdowns!$F158,Dropdowns!$F$1,if($E172=Dropdowns!$G158,Dropdowns!$G$1,"N/A"))))</f>
        <v>2</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1053</v>
      </c>
      <c r="F176" s="114">
        <f>if($E176=Dropdowns!$D162,Dropdowns!$D$1,if($E176=Dropdowns!$E162,Dropdowns!$E$1,if($E176=Dropdowns!$F162,Dropdowns!$F$1,if($E176=Dropdowns!$G162,Dropdowns!$G$1,"N/A"))))</f>
        <v>3</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647</v>
      </c>
      <c r="F178" s="114">
        <f>if($E178=Dropdowns!$D164,Dropdowns!$D$1,if($E178=Dropdowns!$E164,Dropdowns!$E$1,if($E178=Dropdowns!$F164,Dropdowns!$F$1,if($E178=Dropdowns!$G164,Dropdowns!$G$1,"N/A"))))</f>
        <v>3</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653</v>
      </c>
      <c r="F180" s="114">
        <f>if($E180=Dropdowns!$D166,Dropdowns!$D$1,if($E180=Dropdowns!$E166,Dropdowns!$E$1,if($E180=Dropdowns!$F166,Dropdowns!$F$1,if($E180=Dropdowns!$G166,Dropdowns!$G$1,"N/A"))))</f>
        <v>3</v>
      </c>
    </row>
    <row r="181">
      <c r="A181" s="136"/>
      <c r="B181" s="137"/>
      <c r="C181" s="138" t="s">
        <v>654</v>
      </c>
      <c r="D181" s="138" t="s">
        <v>655</v>
      </c>
      <c r="E181" s="165" t="s">
        <v>656</v>
      </c>
      <c r="F181" s="114">
        <f>if($E181=Dropdowns!$D167,Dropdowns!$D$1,if($E181=Dropdowns!$E167,Dropdowns!$E$1,if($E181=Dropdowns!$F167,Dropdowns!$F$1,if($E181=Dropdowns!$G167,Dropdowns!$G$1,"N/A"))))</f>
        <v>3</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662</v>
      </c>
      <c r="F183" s="114">
        <f>if($E183=Dropdowns!$D169,Dropdowns!$D$1,if($E183=Dropdowns!$E169,Dropdowns!$E$1,if($E183=Dropdowns!$F169,Dropdowns!$F$1,if($E183=Dropdowns!$G169,Dropdowns!$G$1,"N/A"))))</f>
        <v>3</v>
      </c>
    </row>
    <row r="184">
      <c r="A184" s="136"/>
      <c r="B184" s="137"/>
      <c r="C184" s="138" t="s">
        <v>663</v>
      </c>
      <c r="D184" s="138" t="s">
        <v>664</v>
      </c>
      <c r="E184" s="165" t="s">
        <v>736</v>
      </c>
      <c r="F184" s="114">
        <f>if($E184=Dropdowns!$D170,Dropdowns!$D$1,if($E184=Dropdowns!$E170,Dropdowns!$E$1,if($E184=Dropdowns!$F170,Dropdowns!$F$1,if($E184=Dropdowns!$G170,Dropdowns!$G$1,"N/A"))))</f>
        <v>2</v>
      </c>
    </row>
    <row r="185">
      <c r="A185" s="136"/>
      <c r="B185" s="137"/>
      <c r="C185" s="138" t="s">
        <v>666</v>
      </c>
      <c r="D185" s="138" t="s">
        <v>667</v>
      </c>
      <c r="E185" s="165" t="s">
        <v>668</v>
      </c>
      <c r="F185" s="114">
        <f>if($E185=Dropdowns!$D171,Dropdowns!$D$1,if($E185=Dropdowns!$E171,Dropdowns!$E$1,if($E185=Dropdowns!$F171,Dropdowns!$F$1,if($E185=Dropdowns!$G171,Dropdowns!$G$1,"N/A"))))</f>
        <v>2</v>
      </c>
    </row>
    <row r="186">
      <c r="A186" s="113"/>
      <c r="B186" s="129"/>
      <c r="C186" s="130"/>
      <c r="D186" s="151"/>
      <c r="E186" s="131"/>
      <c r="F186" s="114"/>
    </row>
    <row r="187">
      <c r="A187" s="152" t="s">
        <v>669</v>
      </c>
      <c r="F187" s="114"/>
    </row>
    <row r="188">
      <c r="A188" s="158" t="s">
        <v>1400</v>
      </c>
      <c r="B188" s="138"/>
      <c r="C188" s="130"/>
      <c r="D188" s="154" t="s">
        <v>671</v>
      </c>
      <c r="E188" s="131"/>
      <c r="F188" s="114"/>
    </row>
    <row r="189">
      <c r="A189" s="158" t="s">
        <v>1401</v>
      </c>
      <c r="B189" s="138"/>
      <c r="C189" s="155"/>
      <c r="D189" s="154" t="s">
        <v>673</v>
      </c>
      <c r="E189" s="131"/>
      <c r="F189" s="114"/>
    </row>
    <row r="190">
      <c r="A190" s="158" t="s">
        <v>1402</v>
      </c>
      <c r="B190" s="138"/>
      <c r="C190" s="130"/>
      <c r="D190" s="156" t="s">
        <v>675</v>
      </c>
      <c r="E190" s="131"/>
      <c r="F190" s="114"/>
    </row>
    <row r="191">
      <c r="A191" s="158" t="s">
        <v>1403</v>
      </c>
      <c r="B191" s="138"/>
      <c r="C191" s="130"/>
      <c r="D191" s="154" t="s">
        <v>677</v>
      </c>
      <c r="E191" s="131"/>
      <c r="F191" s="114"/>
    </row>
    <row r="192">
      <c r="A192" s="177"/>
      <c r="B192" s="138"/>
      <c r="C192" s="130"/>
      <c r="D192" s="154" t="s">
        <v>679</v>
      </c>
      <c r="E192" s="131"/>
      <c r="F192" s="114"/>
    </row>
    <row r="193">
      <c r="A193" s="157"/>
      <c r="B193" s="129"/>
      <c r="C193" s="155"/>
      <c r="D193" s="151"/>
      <c r="E193" s="131"/>
      <c r="F193" s="114"/>
    </row>
    <row r="194">
      <c r="A194" s="157" t="s">
        <v>63</v>
      </c>
      <c r="B194" s="158" t="s">
        <v>680</v>
      </c>
      <c r="C194" s="155"/>
      <c r="D194" s="151"/>
      <c r="E194" s="131"/>
      <c r="F194" s="114"/>
    </row>
    <row r="195">
      <c r="A195" s="157" t="s">
        <v>681</v>
      </c>
      <c r="B195" s="159" t="s">
        <v>682</v>
      </c>
      <c r="C195" s="138"/>
      <c r="D195" s="138"/>
      <c r="E195" s="138"/>
      <c r="F195" s="114"/>
    </row>
    <row r="196">
      <c r="A196" s="157"/>
      <c r="B196" s="129"/>
      <c r="C196" s="155"/>
      <c r="D196" s="151"/>
      <c r="E196" s="131"/>
      <c r="F196" s="114"/>
    </row>
    <row r="197">
      <c r="A197" s="157"/>
      <c r="B197" s="129"/>
      <c r="C197" s="155"/>
      <c r="D197" s="151"/>
      <c r="E197" s="131"/>
      <c r="F197" s="114"/>
    </row>
  </sheetData>
  <mergeCells count="14">
    <mergeCell ref="C8:D8"/>
    <mergeCell ref="C9:D9"/>
    <mergeCell ref="C10:D10"/>
    <mergeCell ref="A11:E11"/>
    <mergeCell ref="A12:E12"/>
    <mergeCell ref="A13:E13"/>
    <mergeCell ref="A187:E187"/>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formula>
    </cfRule>
  </conditionalFormatting>
  <conditionalFormatting sqref="A16 A20 A37 A51 A78 A85 A97 A114 A120 A133 A146 A160">
    <cfRule type="cellIs" dxfId="4" priority="2" operator="between">
      <formula>0.8</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7" priority="11" operator="lessThanOrEqual">
      <formula>"33%"</formula>
    </cfRule>
  </conditionalFormatting>
  <conditionalFormatting sqref="B5:B6">
    <cfRule type="cellIs" dxfId="5" priority="12" operator="between">
      <formula>"67%"</formula>
      <formula>"32%"</formula>
    </cfRule>
  </conditionalFormatting>
  <conditionalFormatting sqref="B5:B6">
    <cfRule type="cellIs" dxfId="3" priority="13" operator="between">
      <formula>"101%"</formula>
      <formula>"65%"</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B7:B10">
      <formula1>"✅ Yes,🚫 No,⚠️ Unsure,🟠 With caution"</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A190"/>
    <hyperlink r:id="rId7" ref="D190"/>
    <hyperlink r:id="rId8" ref="A191"/>
    <hyperlink r:id="rId9" ref="D191"/>
    <hyperlink r:id="rId10" ref="D192"/>
    <hyperlink r:id="rId11" ref="B194"/>
  </hyperlinks>
  <drawing r:id="rId1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A4335"/>
    <outlinePr summaryBelow="0" summaryRight="0"/>
  </sheetPr>
  <sheetViews>
    <sheetView workbookViewId="0"/>
  </sheetViews>
  <sheetFormatPr customHeight="1" defaultColWidth="12.63" defaultRowHeight="15.75"/>
  <cols>
    <col customWidth="1" min="1" max="1" width="20.88"/>
    <col customWidth="1" min="3" max="5" width="12.75"/>
    <col customWidth="1" min="6" max="6" width="30.13"/>
    <col customWidth="1" min="7" max="7" width="16.13"/>
    <col customWidth="1" min="10" max="10" width="22.25"/>
    <col customWidth="1" min="12" max="12" width="16.13"/>
  </cols>
  <sheetData>
    <row r="1">
      <c r="A1" s="99" t="s">
        <v>159</v>
      </c>
      <c r="B1" s="100" t="s">
        <v>128</v>
      </c>
      <c r="C1" s="101" t="s">
        <v>149</v>
      </c>
      <c r="D1" s="101" t="s">
        <v>150</v>
      </c>
      <c r="E1" s="102">
        <v>45451.0</v>
      </c>
      <c r="F1" s="102">
        <v>45547.0</v>
      </c>
      <c r="G1" s="101" t="s">
        <v>160</v>
      </c>
      <c r="H1" s="100" t="s">
        <v>161</v>
      </c>
      <c r="J1" s="99" t="s">
        <v>162</v>
      </c>
      <c r="K1" s="100" t="s">
        <v>128</v>
      </c>
      <c r="L1" s="99" t="s">
        <v>160</v>
      </c>
      <c r="M1" s="100" t="s">
        <v>161</v>
      </c>
    </row>
    <row r="2">
      <c r="A2" s="103" t="s">
        <v>59</v>
      </c>
      <c r="B2" s="104">
        <f>Diffit!B5</f>
        <v>0.7023060797</v>
      </c>
      <c r="C2" s="105" t="str">
        <f>Diffit!B7</f>
        <v>✅ Yes</v>
      </c>
      <c r="D2" s="105" t="str">
        <f>Diffit!B8</f>
        <v>🟠 With caution</v>
      </c>
      <c r="E2" s="105" t="str">
        <f>Diffit!B9</f>
        <v>🟠 With caution</v>
      </c>
      <c r="F2" s="105" t="str">
        <f>Diffit!B10</f>
        <v>🟠 With caution</v>
      </c>
      <c r="G2" s="106" t="s">
        <v>66</v>
      </c>
      <c r="H2" s="104">
        <v>0.9154228855721394</v>
      </c>
      <c r="J2" s="103" t="s">
        <v>59</v>
      </c>
      <c r="K2" s="104">
        <f>Diffit!B6</f>
        <v>0.7745098039</v>
      </c>
      <c r="L2" s="107" t="s">
        <v>94</v>
      </c>
      <c r="M2" s="104">
        <v>0.8921568627450981</v>
      </c>
    </row>
    <row r="3">
      <c r="A3" s="103" t="s">
        <v>94</v>
      </c>
      <c r="B3" s="104">
        <f>MagicSchool!B5</f>
        <v>0.7756813417</v>
      </c>
      <c r="C3" s="105" t="str">
        <f>MagicSchool!B7</f>
        <v>✅ Yes</v>
      </c>
      <c r="D3" s="105" t="str">
        <f>MagicSchool!B8</f>
        <v>🟠 With caution</v>
      </c>
      <c r="E3" s="105" t="str">
        <f>MagicSchool!B9</f>
        <v>🟠 With caution</v>
      </c>
      <c r="F3" s="105" t="str">
        <f>MagicSchool!B10</f>
        <v>🟠 With caution</v>
      </c>
      <c r="G3" s="106" t="s">
        <v>35</v>
      </c>
      <c r="H3" s="104">
        <v>0.8029350104821803</v>
      </c>
      <c r="J3" s="103" t="s">
        <v>94</v>
      </c>
      <c r="K3" s="104">
        <f>MagicSchool!B6</f>
        <v>0.8921568627</v>
      </c>
      <c r="L3" s="107" t="s">
        <v>35</v>
      </c>
      <c r="M3" s="104">
        <v>0.8921568627450981</v>
      </c>
    </row>
    <row r="4">
      <c r="A4" s="103" t="s">
        <v>23</v>
      </c>
      <c r="B4" s="104">
        <f>Brisk!B5</f>
        <v>0.7463312369</v>
      </c>
      <c r="C4" s="105" t="str">
        <f>Brisk!B7</f>
        <v>✅ Yes</v>
      </c>
      <c r="D4" s="105" t="str">
        <f>Brisk!B8</f>
        <v>🚫 No</v>
      </c>
      <c r="E4" s="105" t="str">
        <f>Brisk!B9</f>
        <v>🟠 With caution</v>
      </c>
      <c r="F4" s="105" t="str">
        <f>Brisk!B10</f>
        <v>🟠 With caution</v>
      </c>
      <c r="G4" s="106" t="s">
        <v>60</v>
      </c>
      <c r="H4" s="104">
        <v>0.7777777777777778</v>
      </c>
      <c r="J4" s="103" t="s">
        <v>23</v>
      </c>
      <c r="K4" s="104">
        <f>Brisk!B6</f>
        <v>0.8431372549</v>
      </c>
      <c r="L4" s="107" t="s">
        <v>66</v>
      </c>
      <c r="M4" s="104">
        <v>0.8627450980392157</v>
      </c>
    </row>
    <row r="5">
      <c r="A5" s="103" t="s">
        <v>70</v>
      </c>
      <c r="B5" s="104">
        <f>Eduaide!B5</f>
        <v>0.7661691542</v>
      </c>
      <c r="C5" s="105" t="str">
        <f>Eduaide!B7</f>
        <v>✅ Yes</v>
      </c>
      <c r="D5" s="105" t="str">
        <f>Eduaide!B8</f>
        <v>🚫 No</v>
      </c>
      <c r="E5" s="105" t="str">
        <f>Eduaide!B9</f>
        <v>🚫 No</v>
      </c>
      <c r="F5" s="105" t="str">
        <f>Eduaide!B10</f>
        <v>🚫 No</v>
      </c>
      <c r="G5" s="106" t="s">
        <v>94</v>
      </c>
      <c r="H5" s="104">
        <v>0.7756813417190775</v>
      </c>
      <c r="J5" s="103" t="s">
        <v>70</v>
      </c>
      <c r="K5" s="104">
        <f>Eduaide!B6</f>
        <v>0.7976190476</v>
      </c>
      <c r="L5" s="107" t="s">
        <v>47</v>
      </c>
      <c r="M5" s="104">
        <v>0.8627450980392157</v>
      </c>
    </row>
    <row r="6">
      <c r="A6" s="103" t="s">
        <v>75</v>
      </c>
      <c r="B6" s="104">
        <f>'School AI'!B5</f>
        <v>0.7661691542</v>
      </c>
      <c r="C6" s="105" t="str">
        <f>'School AI'!B7</f>
        <v>🟠 With caution</v>
      </c>
      <c r="D6" s="105" t="str">
        <f>'School AI'!B8</f>
        <v>🟠 With caution</v>
      </c>
      <c r="E6" s="105" t="str">
        <f>'School AI'!B9</f>
        <v>🟠 With caution</v>
      </c>
      <c r="F6" s="105" t="str">
        <f>'School AI'!B10</f>
        <v>🟠 With caution</v>
      </c>
      <c r="G6" s="106" t="s">
        <v>118</v>
      </c>
      <c r="H6" s="104">
        <v>0.7714884696016772</v>
      </c>
      <c r="J6" s="103" t="s">
        <v>75</v>
      </c>
      <c r="K6" s="104">
        <f>'School AI'!B6</f>
        <v>0.7745098039</v>
      </c>
      <c r="L6" s="107" t="s">
        <v>116</v>
      </c>
      <c r="M6" s="104">
        <v>0.8529411764705882</v>
      </c>
    </row>
    <row r="7">
      <c r="A7" s="103" t="s">
        <v>66</v>
      </c>
      <c r="B7" s="104">
        <f>Khanmigo!B5</f>
        <v>0.9154228856</v>
      </c>
      <c r="C7" s="105" t="str">
        <f>Khanmigo!B7</f>
        <v>✅ Yes</v>
      </c>
      <c r="D7" s="105" t="str">
        <f>Khanmigo!B8</f>
        <v>✅ Yes</v>
      </c>
      <c r="E7" s="105" t="str">
        <f>Khanmigo!B9</f>
        <v>✅ Yes</v>
      </c>
      <c r="F7" s="105" t="str">
        <f>Khanmigo!B10</f>
        <v>✅ Yes</v>
      </c>
      <c r="G7" s="106" t="s">
        <v>17</v>
      </c>
      <c r="H7" s="104">
        <v>0.7686567164179104</v>
      </c>
      <c r="J7" s="103" t="s">
        <v>66</v>
      </c>
      <c r="K7" s="104">
        <f>Khanmigo!B6</f>
        <v>0.862745098</v>
      </c>
      <c r="L7" s="107" t="s">
        <v>23</v>
      </c>
      <c r="M7" s="104">
        <v>0.8431372549019608</v>
      </c>
    </row>
    <row r="8">
      <c r="A8" s="103" t="s">
        <v>42</v>
      </c>
      <c r="B8" s="104">
        <f>GoblinTools!B5</f>
        <v>0.6144278607</v>
      </c>
      <c r="C8" s="105" t="str">
        <f>GoblinTools!B7</f>
        <v>🟠 With caution</v>
      </c>
      <c r="D8" s="105" t="str">
        <f>GoblinTools!B8</f>
        <v>🟠 With caution</v>
      </c>
      <c r="E8" s="105" t="str">
        <f>GoblinTools!B9</f>
        <v>🟠 With caution</v>
      </c>
      <c r="F8" s="105" t="str">
        <f>GoblinTools!B10</f>
        <v>🟠 With caution</v>
      </c>
      <c r="G8" s="106" t="s">
        <v>70</v>
      </c>
      <c r="H8" s="104">
        <v>0.7661691542288557</v>
      </c>
      <c r="J8" s="103" t="s">
        <v>42</v>
      </c>
      <c r="K8" s="104">
        <f>GoblinTools!B6</f>
        <v>0.5980392157</v>
      </c>
      <c r="L8" s="107" t="s">
        <v>132</v>
      </c>
      <c r="M8" s="104">
        <v>0.8431372549019608</v>
      </c>
    </row>
    <row r="9">
      <c r="A9" s="103" t="s">
        <v>49</v>
      </c>
      <c r="B9" s="104">
        <f>Textreader!B5</f>
        <v>0.4171907757</v>
      </c>
      <c r="C9" s="105" t="str">
        <f>Textreader!B7</f>
        <v>✅ Yes</v>
      </c>
      <c r="D9" s="105" t="str">
        <f>Textreader!B8</f>
        <v>🟠 With caution</v>
      </c>
      <c r="E9" s="105" t="str">
        <f>Textreader!B9</f>
        <v>🟠 With caution</v>
      </c>
      <c r="F9" s="105" t="str">
        <f>Textreader!B10</f>
        <v>✅ Yes</v>
      </c>
      <c r="G9" s="106" t="s">
        <v>75</v>
      </c>
      <c r="H9" s="104">
        <v>0.7661691542288557</v>
      </c>
      <c r="J9" s="103" t="s">
        <v>49</v>
      </c>
      <c r="K9" s="104">
        <f>Textreader!B6</f>
        <v>0.4117647059</v>
      </c>
      <c r="L9" s="107" t="s">
        <v>110</v>
      </c>
      <c r="M9" s="104">
        <v>0.8333333333333334</v>
      </c>
    </row>
    <row r="10">
      <c r="A10" s="103" t="s">
        <v>105</v>
      </c>
      <c r="B10" s="104">
        <f>Suno!B5</f>
        <v>0.6331236897</v>
      </c>
      <c r="C10" s="105" t="str">
        <f>Suno!B7</f>
        <v>✅ Yes</v>
      </c>
      <c r="D10" s="105" t="str">
        <f>Suno!B8</f>
        <v>🚫 No</v>
      </c>
      <c r="E10" s="105" t="str">
        <f>Suno!B9</f>
        <v>🚫 No</v>
      </c>
      <c r="F10" s="105" t="str">
        <f>Suno!B10</f>
        <v>⚠️ Under 18 With Parent Consent Only</v>
      </c>
      <c r="G10" s="106" t="s">
        <v>47</v>
      </c>
      <c r="H10" s="104">
        <v>0.7610062893081762</v>
      </c>
      <c r="J10" s="103" t="s">
        <v>105</v>
      </c>
      <c r="K10" s="104">
        <f>Suno!B6</f>
        <v>0.637254902</v>
      </c>
      <c r="L10" s="107" t="s">
        <v>30</v>
      </c>
      <c r="M10" s="104">
        <v>0.8235294117647058</v>
      </c>
    </row>
    <row r="11">
      <c r="A11" s="103" t="s">
        <v>13</v>
      </c>
      <c r="B11" s="104">
        <f>AdobeFirefly!B5</f>
        <v>0.7023060797</v>
      </c>
      <c r="C11" s="105" t="str">
        <f>AdobeFirefly!B7</f>
        <v>✅ Yes</v>
      </c>
      <c r="D11" s="105" t="str">
        <f>AdobeFirefly!B8</f>
        <v>🚫 No</v>
      </c>
      <c r="E11" s="105" t="str">
        <f>AdobeFirefly!B9</f>
        <v>🚫 No</v>
      </c>
      <c r="F11" s="105" t="str">
        <f>AdobeFirefly!B10</f>
        <v>🟠 With caution</v>
      </c>
      <c r="G11" s="106" t="s">
        <v>48</v>
      </c>
      <c r="H11" s="104">
        <v>0.7610062893081762</v>
      </c>
      <c r="J11" s="103" t="s">
        <v>13</v>
      </c>
      <c r="K11" s="104">
        <f>AdobeFirefly!B6</f>
        <v>0.6862745098</v>
      </c>
      <c r="L11" s="107" t="s">
        <v>60</v>
      </c>
      <c r="M11" s="104">
        <v>0.8137254901960784</v>
      </c>
    </row>
    <row r="12">
      <c r="A12" s="103" t="s">
        <v>45</v>
      </c>
      <c r="B12" s="104">
        <f>Gemini!B5</f>
        <v>0.6016771488</v>
      </c>
      <c r="C12" s="105" t="str">
        <f>Gemini!B7</f>
        <v>✅ Yes</v>
      </c>
      <c r="D12" s="105" t="str">
        <f>Gemini!B8</f>
        <v>🚫 No</v>
      </c>
      <c r="E12" s="105" t="str">
        <f>Gemini!B9</f>
        <v>🚫 No</v>
      </c>
      <c r="F12" s="105" t="str">
        <f>Gemini!B10</f>
        <v>🚫 No</v>
      </c>
      <c r="G12" s="108" t="s">
        <v>116</v>
      </c>
      <c r="H12" s="104">
        <v>0.7589098532494759</v>
      </c>
      <c r="J12" s="103" t="s">
        <v>45</v>
      </c>
      <c r="K12" s="104">
        <f>Gemini!B6</f>
        <v>0.6274509804</v>
      </c>
      <c r="L12" s="109" t="s">
        <v>118</v>
      </c>
      <c r="M12" s="104">
        <v>0.8137254901960784</v>
      </c>
    </row>
    <row r="13">
      <c r="A13" s="103" t="s">
        <v>58</v>
      </c>
      <c r="B13" s="104">
        <f>OtterAI!B5</f>
        <v>0.6561844864</v>
      </c>
      <c r="C13" s="105" t="str">
        <f>OtterAI!B7</f>
        <v>🟠 With caution</v>
      </c>
      <c r="D13" s="105" t="str">
        <f>OtterAI!B8</f>
        <v>🚫 No</v>
      </c>
      <c r="E13" s="105" t="str">
        <f>OtterAI!B9</f>
        <v>🚫 No</v>
      </c>
      <c r="F13" s="105" t="str">
        <f>OtterAI!B10</f>
        <v>🚫 No</v>
      </c>
      <c r="G13" s="106" t="s">
        <v>24</v>
      </c>
      <c r="H13" s="104">
        <v>0.7526205450733753</v>
      </c>
      <c r="J13" s="103" t="s">
        <v>58</v>
      </c>
      <c r="K13" s="104">
        <f>OtterAI!B6</f>
        <v>0.637254902</v>
      </c>
      <c r="L13" s="107" t="s">
        <v>70</v>
      </c>
      <c r="M13" s="104">
        <v>0.7976190476190477</v>
      </c>
    </row>
    <row r="14">
      <c r="A14" s="103" t="s">
        <v>117</v>
      </c>
      <c r="B14" s="104">
        <f>TeacherServer!B5</f>
        <v>0.6687631027</v>
      </c>
      <c r="C14" s="105" t="str">
        <f>TeacherServer!B7</f>
        <v>✅ Yes</v>
      </c>
      <c r="D14" s="105" t="str">
        <f>TeacherServer!B8</f>
        <v>🚫 No</v>
      </c>
      <c r="E14" s="105" t="str">
        <f>TeacherServer!B9</f>
        <v>🚫 No</v>
      </c>
      <c r="F14" s="105" t="str">
        <f>TeacherServer!B10</f>
        <v>🟠 With caution</v>
      </c>
      <c r="G14" s="106" t="s">
        <v>108</v>
      </c>
      <c r="H14" s="104">
        <v>0.750524109014675</v>
      </c>
      <c r="J14" s="103" t="s">
        <v>117</v>
      </c>
      <c r="K14" s="104">
        <f>TeacherServer!B6</f>
        <v>0.6862745098</v>
      </c>
      <c r="L14" s="107" t="s">
        <v>14</v>
      </c>
      <c r="M14" s="104">
        <v>0.7941176470588235</v>
      </c>
    </row>
    <row r="15">
      <c r="A15" s="103" t="s">
        <v>32</v>
      </c>
      <c r="B15" s="104">
        <f>Canva!B5</f>
        <v>0.7274633124</v>
      </c>
      <c r="C15" s="105" t="str">
        <f>Canva!B7</f>
        <v>✅ Yes</v>
      </c>
      <c r="D15" s="105" t="str">
        <f>Canva!B8</f>
        <v>✅ Yes</v>
      </c>
      <c r="E15" s="105" t="str">
        <f>Canva!B9</f>
        <v>✅ Yes</v>
      </c>
      <c r="F15" s="105" t="str">
        <f>Canva!B10</f>
        <v>✅ Yes</v>
      </c>
      <c r="G15" s="106" t="s">
        <v>110</v>
      </c>
      <c r="H15" s="104">
        <v>0.7484276729559748</v>
      </c>
      <c r="J15" s="103" t="s">
        <v>32</v>
      </c>
      <c r="K15" s="104">
        <f>Canva!B6</f>
        <v>0.7156862745</v>
      </c>
      <c r="L15" s="107" t="s">
        <v>17</v>
      </c>
      <c r="M15" s="104">
        <v>0.7857142857142857</v>
      </c>
    </row>
    <row r="16">
      <c r="A16" s="103" t="s">
        <v>133</v>
      </c>
      <c r="B16" s="104">
        <f>QuestionWell!B5</f>
        <v>0.7114427861</v>
      </c>
      <c r="C16" s="105" t="str">
        <f>QuestionWell!B7</f>
        <v>✅ Yes</v>
      </c>
      <c r="D16" s="105" t="str">
        <f>QuestionWell!B8</f>
        <v>🚫 No</v>
      </c>
      <c r="E16" s="105" t="str">
        <f>QuestionWell!B9</f>
        <v>🚫 No</v>
      </c>
      <c r="F16" s="105" t="str">
        <f>QuestionWell!B10</f>
        <v>🚫 No</v>
      </c>
      <c r="G16" s="106" t="s">
        <v>23</v>
      </c>
      <c r="H16" s="104">
        <v>0.7463312368972747</v>
      </c>
      <c r="J16" s="103" t="s">
        <v>133</v>
      </c>
      <c r="K16" s="104">
        <f>QuestionWell!B6</f>
        <v>0.7619047619</v>
      </c>
      <c r="L16" s="107" t="s">
        <v>112</v>
      </c>
      <c r="M16" s="104">
        <v>0.7843137254901961</v>
      </c>
    </row>
    <row r="17">
      <c r="A17" s="103" t="s">
        <v>35</v>
      </c>
      <c r="B17" s="104">
        <f>ClassCompanion!B5</f>
        <v>0.8029350105</v>
      </c>
      <c r="C17" s="105" t="str">
        <f>ClassCompanion!B7</f>
        <v>✅ Yes</v>
      </c>
      <c r="D17" s="105" t="str">
        <f>ClassCompanion!B8</f>
        <v>🟠 With caution</v>
      </c>
      <c r="E17" s="105" t="str">
        <f>ClassCompanion!B9</f>
        <v>✅ Yes</v>
      </c>
      <c r="F17" s="105" t="str">
        <f>ClassCompanion!B10</f>
        <v>✅ Yes</v>
      </c>
      <c r="G17" s="106" t="s">
        <v>33</v>
      </c>
      <c r="H17" s="104">
        <v>0.7421383647798742</v>
      </c>
      <c r="J17" s="103" t="s">
        <v>35</v>
      </c>
      <c r="K17" s="104">
        <f>ClassCompanion!B6</f>
        <v>0.8921568627</v>
      </c>
      <c r="L17" s="107" t="s">
        <v>59</v>
      </c>
      <c r="M17" s="104">
        <v>0.7745098039215687</v>
      </c>
    </row>
    <row r="18">
      <c r="A18" s="103" t="s">
        <v>108</v>
      </c>
      <c r="B18" s="104">
        <f>Sibme!B5</f>
        <v>0.750524109</v>
      </c>
      <c r="C18" s="105" t="str">
        <f>Sibme!B7</f>
        <v>✅ Yes</v>
      </c>
      <c r="D18" s="105" t="str">
        <f>Sibme!B8</f>
        <v>🚫 No</v>
      </c>
      <c r="E18" s="105" t="str">
        <f>Sibme!B9</f>
        <v>🚫 No</v>
      </c>
      <c r="F18" s="105" t="str">
        <f>Sibme!B10</f>
        <v>🟠 With caution</v>
      </c>
      <c r="G18" s="106" t="s">
        <v>132</v>
      </c>
      <c r="H18" s="104">
        <v>0.7421383647798742</v>
      </c>
      <c r="J18" s="103" t="s">
        <v>108</v>
      </c>
      <c r="K18" s="104">
        <f>Sibme!B6</f>
        <v>0.7745098039</v>
      </c>
      <c r="L18" s="107" t="s">
        <v>75</v>
      </c>
      <c r="M18" s="104">
        <v>0.7745098039215687</v>
      </c>
    </row>
    <row r="19">
      <c r="A19" s="103" t="s">
        <v>36</v>
      </c>
      <c r="B19" s="104">
        <f>Gauth!B5</f>
        <v>0.01741293532</v>
      </c>
      <c r="C19" s="105" t="str">
        <f>Gauth!B7</f>
        <v>🚫 No</v>
      </c>
      <c r="D19" s="105" t="str">
        <f>Gauth!B8</f>
        <v>🚫 No</v>
      </c>
      <c r="E19" s="105" t="str">
        <f>Gauth!B9</f>
        <v>🚫 No</v>
      </c>
      <c r="F19" s="105" t="str">
        <f>Gauth!B10</f>
        <v>🚫 No</v>
      </c>
      <c r="G19" s="106" t="s">
        <v>31</v>
      </c>
      <c r="H19" s="104">
        <v>0.7379454926624738</v>
      </c>
      <c r="J19" s="103" t="s">
        <v>36</v>
      </c>
      <c r="K19" s="104">
        <f>Gauth!B6</f>
        <v>0.04901960784</v>
      </c>
      <c r="L19" s="107" t="s">
        <v>108</v>
      </c>
      <c r="M19" s="104">
        <v>0.7745098039215687</v>
      </c>
    </row>
    <row r="20">
      <c r="A20" s="103" t="s">
        <v>107</v>
      </c>
      <c r="B20" s="104">
        <f>Udio!B5</f>
        <v>0.6876310273</v>
      </c>
      <c r="C20" s="105" t="str">
        <f>Udio!B7</f>
        <v>✅ Yes</v>
      </c>
      <c r="D20" s="105" t="str">
        <f>Udio!B8</f>
        <v>🚫 No</v>
      </c>
      <c r="E20" s="105" t="str">
        <f>Udio!B9</f>
        <v>🚫 No</v>
      </c>
      <c r="F20" s="105" t="str">
        <f>Udio!B10</f>
        <v>🟠 With caution</v>
      </c>
      <c r="G20" s="106" t="s">
        <v>112</v>
      </c>
      <c r="H20" s="104">
        <v>0.7316561844863732</v>
      </c>
      <c r="J20" s="103" t="s">
        <v>107</v>
      </c>
      <c r="K20" s="104">
        <f>Udio!B6</f>
        <v>0.6568627451</v>
      </c>
      <c r="L20" s="107" t="s">
        <v>133</v>
      </c>
      <c r="M20" s="104">
        <v>0.7619047619047619</v>
      </c>
    </row>
    <row r="21">
      <c r="A21" s="103" t="s">
        <v>14</v>
      </c>
      <c r="B21" s="104">
        <f>ChatGPT!B5</f>
        <v>0.7232704403</v>
      </c>
      <c r="C21" s="105" t="str">
        <f>ChatGPT!B7</f>
        <v>✅ Yes</v>
      </c>
      <c r="D21" s="105" t="str">
        <f>ChatGPT!B8</f>
        <v>🚫 No</v>
      </c>
      <c r="E21" s="105" t="str">
        <f>ChatGPT!B9</f>
        <v>🚫 No</v>
      </c>
      <c r="F21" s="105" t="str">
        <f>ChatGPT!B10</f>
        <v>⚠️ Under 18 With Parent Consent Only</v>
      </c>
      <c r="G21" s="106" t="s">
        <v>63</v>
      </c>
      <c r="H21" s="104">
        <v>0.7295597484276729</v>
      </c>
      <c r="J21" s="103" t="s">
        <v>14</v>
      </c>
      <c r="K21" s="104">
        <f>ChatGPT!B6</f>
        <v>0.7941176471</v>
      </c>
      <c r="L21" s="107" t="s">
        <v>48</v>
      </c>
      <c r="M21" s="104">
        <v>0.7549019607843137</v>
      </c>
    </row>
    <row r="22">
      <c r="A22" s="103" t="s">
        <v>27</v>
      </c>
      <c r="B22" s="104">
        <f>CodeBreaker!B5</f>
        <v>0.5618448637</v>
      </c>
      <c r="C22" s="105" t="str">
        <f>CodeBreaker!B7</f>
        <v>🟠 With caution</v>
      </c>
      <c r="D22" s="105" t="str">
        <f>CodeBreaker!B8</f>
        <v>🚫 No</v>
      </c>
      <c r="E22" s="105" t="str">
        <f>CodeBreaker!B9</f>
        <v>🟠 With caution</v>
      </c>
      <c r="F22" s="105" t="str">
        <f>CodeBreaker!B10</f>
        <v>🟠 With caution</v>
      </c>
      <c r="G22" s="106" t="s">
        <v>32</v>
      </c>
      <c r="H22" s="104">
        <v>0.7274633123689728</v>
      </c>
      <c r="J22" s="103" t="s">
        <v>27</v>
      </c>
      <c r="K22" s="104">
        <f>CodeBreaker!B6</f>
        <v>0.637254902</v>
      </c>
      <c r="L22" s="107" t="s">
        <v>24</v>
      </c>
      <c r="M22" s="104">
        <v>0.7549019607843137</v>
      </c>
    </row>
    <row r="23">
      <c r="A23" s="103" t="s">
        <v>63</v>
      </c>
      <c r="B23" s="104">
        <f>NotebookLM!B5</f>
        <v>0.7295597484</v>
      </c>
      <c r="C23" s="105" t="str">
        <f>NotebookLM!B7</f>
        <v>✅ Yes</v>
      </c>
      <c r="D23" s="105" t="str">
        <f>NotebookLM!B8</f>
        <v>🚫 No</v>
      </c>
      <c r="E23" s="105" t="str">
        <f>NotebookLM!B9</f>
        <v>🚫 No</v>
      </c>
      <c r="F23" s="105" t="str">
        <f>NotebookLM!B10</f>
        <v>🚫 No</v>
      </c>
      <c r="G23" s="106" t="s">
        <v>30</v>
      </c>
      <c r="H23" s="104">
        <v>0.7274633123689728</v>
      </c>
      <c r="J23" s="103" t="s">
        <v>63</v>
      </c>
      <c r="K23" s="104">
        <f>NotebookLM!B6</f>
        <v>0.6960784314</v>
      </c>
      <c r="L23" s="107" t="s">
        <v>33</v>
      </c>
      <c r="M23" s="104">
        <v>0.7352941176470589</v>
      </c>
    </row>
    <row r="24">
      <c r="A24" s="103" t="s">
        <v>29</v>
      </c>
      <c r="B24" s="104">
        <f>CharacterAI!B5</f>
        <v>0.6876310273</v>
      </c>
      <c r="C24" s="105" t="str">
        <f>CharacterAI!B7</f>
        <v>🟠 With caution</v>
      </c>
      <c r="D24" s="105" t="str">
        <f>CharacterAI!B8</f>
        <v>🚫 No</v>
      </c>
      <c r="E24" s="105" t="str">
        <f>CharacterAI!B9</f>
        <v>🚫 No</v>
      </c>
      <c r="F24" s="105" t="str">
        <f>CharacterAI!B10</f>
        <v>🟠 With caution</v>
      </c>
      <c r="G24" s="106" t="s">
        <v>14</v>
      </c>
      <c r="H24" s="104">
        <v>0.7232704402515723</v>
      </c>
      <c r="J24" s="103" t="s">
        <v>29</v>
      </c>
      <c r="K24" s="104">
        <f>CharacterAI!B6</f>
        <v>0.6764705882</v>
      </c>
      <c r="L24" s="107" t="s">
        <v>31</v>
      </c>
      <c r="M24" s="104">
        <v>0.7352941176470589</v>
      </c>
    </row>
    <row r="25">
      <c r="A25" s="103" t="s">
        <v>33</v>
      </c>
      <c r="B25" s="104">
        <f>Copilot!B5</f>
        <v>0.7421383648</v>
      </c>
      <c r="C25" s="105" t="str">
        <f>Copilot!B7</f>
        <v>✅ Yes</v>
      </c>
      <c r="D25" s="105" t="str">
        <f>Copilot!B8</f>
        <v>🚫 No</v>
      </c>
      <c r="E25" s="105" t="str">
        <f>Copilot!B9</f>
        <v>🚫 No</v>
      </c>
      <c r="F25" s="105" t="str">
        <f>Copilot!B10</f>
        <v>🚫 No</v>
      </c>
      <c r="G25" s="106" t="s">
        <v>133</v>
      </c>
      <c r="H25" s="104">
        <v>0.7114427860696517</v>
      </c>
      <c r="J25" s="103" t="s">
        <v>21</v>
      </c>
      <c r="K25" s="104">
        <f>Claude!B6</f>
        <v>0.6764705882</v>
      </c>
      <c r="L25" s="107" t="s">
        <v>134</v>
      </c>
      <c r="M25" s="104">
        <v>0.7254901960784313</v>
      </c>
    </row>
    <row r="26">
      <c r="A26" s="103" t="s">
        <v>21</v>
      </c>
      <c r="B26" s="104">
        <f>Claude!B5</f>
        <v>0.6687631027</v>
      </c>
      <c r="C26" s="105" t="str">
        <f>Claude!B7</f>
        <v>🟠 With caution</v>
      </c>
      <c r="D26" s="105" t="str">
        <f>Claude!B8</f>
        <v>🚫 No</v>
      </c>
      <c r="E26" s="105" t="str">
        <f>Claude!B9</f>
        <v>🚫 No</v>
      </c>
      <c r="F26" s="105" t="str">
        <f>Claude!B10</f>
        <v>🚫 No</v>
      </c>
      <c r="G26" s="106" t="s">
        <v>134</v>
      </c>
      <c r="H26" s="104">
        <v>0.7085953878406709</v>
      </c>
      <c r="J26" s="103" t="s">
        <v>33</v>
      </c>
      <c r="K26" s="104">
        <f>Copilot!B6</f>
        <v>0.7352941176</v>
      </c>
      <c r="L26" s="107" t="s">
        <v>32</v>
      </c>
      <c r="M26" s="104">
        <v>0.7156862745098039</v>
      </c>
    </row>
    <row r="27">
      <c r="A27" s="103" t="s">
        <v>135</v>
      </c>
      <c r="B27" s="104">
        <f>Latimer!B5</f>
        <v>0.6729559748</v>
      </c>
      <c r="C27" s="105" t="str">
        <f>Latimer!B7</f>
        <v>🟠 With caution</v>
      </c>
      <c r="D27" s="105" t="str">
        <f>Latimer!B8</f>
        <v>🚫 No</v>
      </c>
      <c r="E27" s="105" t="str">
        <f>Latimer!B9</f>
        <v>🚫 No</v>
      </c>
      <c r="F27" s="105" t="str">
        <f>Latimer!B10</f>
        <v>🚫 No</v>
      </c>
      <c r="G27" s="106" t="s">
        <v>95</v>
      </c>
      <c r="H27" s="104">
        <v>0.7044025157232704</v>
      </c>
      <c r="J27" s="103" t="s">
        <v>135</v>
      </c>
      <c r="K27" s="104">
        <f>Latimer!B6</f>
        <v>0.6764705882</v>
      </c>
      <c r="L27" s="107" t="s">
        <v>90</v>
      </c>
      <c r="M27" s="104">
        <v>0.7156862745098039</v>
      </c>
    </row>
    <row r="28">
      <c r="A28" s="103" t="s">
        <v>134</v>
      </c>
      <c r="B28" s="104">
        <f>GradedPro!B5</f>
        <v>0.7085953878</v>
      </c>
      <c r="C28" s="105" t="str">
        <f>GradedPro!B7</f>
        <v>✅ Yes</v>
      </c>
      <c r="D28" s="105" t="str">
        <f>GradedPro!B8</f>
        <v>🟠 With caution</v>
      </c>
      <c r="E28" s="105" t="str">
        <f>GradedPro!B9</f>
        <v>🟠 With caution</v>
      </c>
      <c r="F28" s="105" t="str">
        <f>GradedPro!B10</f>
        <v>✅ Yes</v>
      </c>
      <c r="G28" s="106" t="s">
        <v>59</v>
      </c>
      <c r="H28" s="104">
        <v>0.7023060796645703</v>
      </c>
      <c r="J28" s="103" t="s">
        <v>134</v>
      </c>
      <c r="K28" s="104">
        <f>GradedPro!B6</f>
        <v>0.7254901961</v>
      </c>
      <c r="L28" s="107" t="s">
        <v>95</v>
      </c>
      <c r="M28" s="104">
        <v>0.7058823529411765</v>
      </c>
    </row>
    <row r="29">
      <c r="A29" s="103" t="s">
        <v>57</v>
      </c>
      <c r="B29" s="104">
        <f>MetaAI!B5</f>
        <v>0.6918238994</v>
      </c>
      <c r="C29" s="105" t="str">
        <f>MetaAI!B7</f>
        <v>🟠 With caution</v>
      </c>
      <c r="D29" s="105" t="str">
        <f>MetaAI!B8</f>
        <v>🚫 No</v>
      </c>
      <c r="E29" s="105" t="str">
        <f>MetaAI!B9</f>
        <v>🚫 No</v>
      </c>
      <c r="F29" s="105" t="str">
        <f>MetaAI!B10</f>
        <v>🟠 With caution</v>
      </c>
      <c r="G29" s="106" t="s">
        <v>13</v>
      </c>
      <c r="H29" s="104">
        <v>0.7023060796645703</v>
      </c>
      <c r="J29" s="103" t="s">
        <v>57</v>
      </c>
      <c r="K29" s="104">
        <f>MetaAI!B6</f>
        <v>0.6568627451</v>
      </c>
      <c r="L29" s="107" t="s">
        <v>63</v>
      </c>
      <c r="M29" s="104">
        <v>0.696078431372549</v>
      </c>
    </row>
    <row r="30">
      <c r="A30" s="103" t="s">
        <v>68</v>
      </c>
      <c r="B30" s="104">
        <f>Perplexity!B5</f>
        <v>0.6939203354</v>
      </c>
      <c r="C30" s="105" t="str">
        <f>Perplexity!B7</f>
        <v>🟠 With caution</v>
      </c>
      <c r="D30" s="105" t="str">
        <f>Perplexity!B8</f>
        <v>🚫 No</v>
      </c>
      <c r="E30" s="105" t="str">
        <f>Perplexity!B9</f>
        <v>🚫 No</v>
      </c>
      <c r="F30" s="105" t="str">
        <f>Perplexity!B10</f>
        <v>🟠 With caution</v>
      </c>
      <c r="G30" s="106" t="s">
        <v>74</v>
      </c>
      <c r="H30" s="104">
        <v>0.7023060796645703</v>
      </c>
      <c r="J30" s="103" t="s">
        <v>68</v>
      </c>
      <c r="K30" s="104">
        <f>Perplexity!B6</f>
        <v>0.637254902</v>
      </c>
      <c r="L30" s="107" t="s">
        <v>89</v>
      </c>
      <c r="M30" s="104">
        <v>0.696078431372549</v>
      </c>
    </row>
    <row r="31">
      <c r="A31" s="103" t="s">
        <v>132</v>
      </c>
      <c r="B31" s="104">
        <f>MirrorTalk!B5</f>
        <v>0.7421383648</v>
      </c>
      <c r="C31" s="105" t="str">
        <f>MirrorTalk!B7</f>
        <v>✅ Yes</v>
      </c>
      <c r="D31" s="105" t="str">
        <f>MirrorTalk!B8</f>
        <v>⚠️ With caution, Parent consent for under 13</v>
      </c>
      <c r="E31" s="105" t="str">
        <f>MirrorTalk!B9</f>
        <v>⚠️ With caution, Parent consent for under 13</v>
      </c>
      <c r="F31" s="105" t="str">
        <f>MirrorTalk!B10</f>
        <v>✅ Yes</v>
      </c>
      <c r="G31" s="106" t="s">
        <v>68</v>
      </c>
      <c r="H31" s="104">
        <v>0.6939203354297694</v>
      </c>
      <c r="J31" s="103" t="s">
        <v>132</v>
      </c>
      <c r="K31" s="104">
        <f>MirrorTalk!B6</f>
        <v>0.8431372549</v>
      </c>
      <c r="L31" s="107" t="s">
        <v>13</v>
      </c>
      <c r="M31" s="104">
        <v>0.6862745098039216</v>
      </c>
    </row>
    <row r="32">
      <c r="A32" s="103" t="s">
        <v>73</v>
      </c>
      <c r="B32" s="104">
        <f>Pi!B5</f>
        <v>0.6289308176</v>
      </c>
      <c r="C32" s="105" t="str">
        <f>Pi!B7</f>
        <v>🟠 With caution</v>
      </c>
      <c r="D32" s="105" t="str">
        <f>Pi!B8</f>
        <v>🚫 No</v>
      </c>
      <c r="E32" s="105" t="str">
        <f>Pi!B9</f>
        <v>🚫 No</v>
      </c>
      <c r="F32" s="105" t="str">
        <f>Pi!B10</f>
        <v>🚫 No</v>
      </c>
      <c r="G32" s="106" t="s">
        <v>57</v>
      </c>
      <c r="H32" s="104">
        <v>0.6918238993710691</v>
      </c>
      <c r="J32" s="103" t="s">
        <v>73</v>
      </c>
      <c r="K32" s="104">
        <f>Pi!B6</f>
        <v>0.6078431373</v>
      </c>
      <c r="L32" s="107" t="s">
        <v>117</v>
      </c>
      <c r="M32" s="104">
        <v>0.6862745098039216</v>
      </c>
    </row>
    <row r="33">
      <c r="A33" s="103" t="s">
        <v>30</v>
      </c>
      <c r="B33" s="104">
        <f>Flexi!B5</f>
        <v>0.7274633124</v>
      </c>
      <c r="C33" s="105" t="str">
        <f>Flexi!B7</f>
        <v>✅ Yes</v>
      </c>
      <c r="D33" s="105" t="str">
        <f>Flexi!B8</f>
        <v>⚠️ With caution, Parent consent for under 13</v>
      </c>
      <c r="E33" s="105" t="str">
        <f>Flexi!B9</f>
        <v>⚠️ With caution, Parent consent for under 13</v>
      </c>
      <c r="F33" s="105" t="str">
        <f>Flexi!B10</f>
        <v>✅ Yes</v>
      </c>
      <c r="G33" s="106" t="s">
        <v>90</v>
      </c>
      <c r="H33" s="104">
        <v>0.6918238993710691</v>
      </c>
      <c r="J33" s="103" t="s">
        <v>30</v>
      </c>
      <c r="K33" s="104">
        <f>Flexi!B6</f>
        <v>0.8235294118</v>
      </c>
      <c r="L33" s="107" t="s">
        <v>74</v>
      </c>
      <c r="M33" s="104">
        <v>0.6862745098039216</v>
      </c>
    </row>
    <row r="34">
      <c r="A34" s="103" t="s">
        <v>60</v>
      </c>
      <c r="B34" s="104">
        <f>SparkStudio!B5</f>
        <v>0.7777777778</v>
      </c>
      <c r="C34" s="105" t="str">
        <f>SparkStudio!B7</f>
        <v>✅ Yes</v>
      </c>
      <c r="D34" s="105" t="str">
        <f>SparkStudio!B8</f>
        <v>⚠️ With caution, Parent consent for under 13</v>
      </c>
      <c r="E34" s="105" t="str">
        <f>SparkStudio!B9</f>
        <v>⚠️ With caution, Parent consent for under 13</v>
      </c>
      <c r="F34" s="105" t="str">
        <f>SparkStudio!B10</f>
        <v>✅ Yes</v>
      </c>
      <c r="G34" s="106" t="s">
        <v>89</v>
      </c>
      <c r="H34" s="104">
        <v>0.6918238993710691</v>
      </c>
      <c r="J34" s="103" t="s">
        <v>60</v>
      </c>
      <c r="K34" s="104">
        <f>SparkStudio!B6</f>
        <v>0.8137254902</v>
      </c>
      <c r="L34" s="107" t="s">
        <v>29</v>
      </c>
      <c r="M34" s="104">
        <v>0.6764705882352942</v>
      </c>
    </row>
    <row r="35">
      <c r="A35" s="103" t="s">
        <v>17</v>
      </c>
      <c r="B35" s="104">
        <f>Almanack!B5</f>
        <v>0.7686567164</v>
      </c>
      <c r="C35" s="105" t="str">
        <f>Almanack!B7</f>
        <v>✅ Yes</v>
      </c>
      <c r="D35" s="105" t="str">
        <f>Almanack!B8</f>
        <v>🚫 No</v>
      </c>
      <c r="E35" s="105" t="str">
        <f>Almanack!B9</f>
        <v>🚫 No</v>
      </c>
      <c r="F35" s="105" t="str">
        <f>Almanack!B10</f>
        <v>🚫 No</v>
      </c>
      <c r="G35" s="106" t="s">
        <v>107</v>
      </c>
      <c r="H35" s="104">
        <v>0.6876310272536688</v>
      </c>
      <c r="J35" s="103" t="s">
        <v>17</v>
      </c>
      <c r="K35" s="104">
        <f>Almanack!B6</f>
        <v>0.7857142857</v>
      </c>
      <c r="L35" s="107" t="s">
        <v>21</v>
      </c>
      <c r="M35" s="104">
        <v>0.6764705882352942</v>
      </c>
    </row>
    <row r="36">
      <c r="A36" s="103" t="s">
        <v>74</v>
      </c>
      <c r="B36" s="104">
        <f>Gamma!B5</f>
        <v>0.7023060797</v>
      </c>
      <c r="C36" s="105" t="str">
        <f>Gamma!B7</f>
        <v>✅ Yes</v>
      </c>
      <c r="D36" s="105" t="str">
        <f>Gamma!B8</f>
        <v>🚫 No</v>
      </c>
      <c r="E36" s="105" t="str">
        <f>Gamma!B9</f>
        <v>🚫 No</v>
      </c>
      <c r="F36" s="105" t="str">
        <f>Gamma!B10</f>
        <v>✅ Safe for 16+</v>
      </c>
      <c r="G36" s="106" t="s">
        <v>29</v>
      </c>
      <c r="H36" s="104">
        <v>0.6876310272536688</v>
      </c>
      <c r="J36" s="103" t="s">
        <v>74</v>
      </c>
      <c r="K36" s="104">
        <f>Gamma!B6</f>
        <v>0.6862745098</v>
      </c>
      <c r="L36" s="107" t="s">
        <v>135</v>
      </c>
      <c r="M36" s="104">
        <v>0.6764705882352942</v>
      </c>
    </row>
    <row r="37">
      <c r="A37" s="103" t="s">
        <v>47</v>
      </c>
      <c r="B37" s="104">
        <f>Curipod!B5</f>
        <v>0.7610062893</v>
      </c>
      <c r="C37" s="105" t="str">
        <f>Curipod!B7</f>
        <v>✅ Yes</v>
      </c>
      <c r="D37" s="105" t="str">
        <f>Curipod!B8</f>
        <v>🟠 With caution</v>
      </c>
      <c r="E37" s="105" t="str">
        <f>Curipod!B9</f>
        <v>✅ Yes</v>
      </c>
      <c r="F37" s="105" t="str">
        <f>Curipod!B10</f>
        <v>✅ Yes</v>
      </c>
      <c r="G37" s="106" t="s">
        <v>106</v>
      </c>
      <c r="H37" s="104">
        <v>0.6876310272536688</v>
      </c>
      <c r="J37" s="103" t="s">
        <v>47</v>
      </c>
      <c r="K37" s="104">
        <f>Curipod!B6</f>
        <v>0.862745098</v>
      </c>
      <c r="L37" s="107" t="s">
        <v>11</v>
      </c>
      <c r="M37" s="104">
        <v>0.6764705882352942</v>
      </c>
    </row>
    <row r="38">
      <c r="A38" s="103" t="s">
        <v>48</v>
      </c>
      <c r="B38" s="104">
        <f>Grammarly!B5</f>
        <v>0.7610062893</v>
      </c>
      <c r="C38" s="105" t="str">
        <f>Grammarly!B7</f>
        <v>✅ Yes</v>
      </c>
      <c r="D38" s="105" t="str">
        <f>Grammarly!B8</f>
        <v>⚠️ Ages 13-18 With Parent Consent Only</v>
      </c>
      <c r="E38" s="105" t="str">
        <f>Grammarly!B9</f>
        <v>⚠️ Ages 13-18 With Parent Consent Only</v>
      </c>
      <c r="F38" s="105" t="str">
        <f>Grammarly!B10</f>
        <v>⚠️ Ages 13-18 With Parent Consent Only</v>
      </c>
      <c r="G38" s="106" t="s">
        <v>136</v>
      </c>
      <c r="H38" s="104">
        <v>0.6876310272536688</v>
      </c>
      <c r="J38" s="103" t="s">
        <v>48</v>
      </c>
      <c r="K38" s="104">
        <f>Grammarly!B6</f>
        <v>0.7549019608</v>
      </c>
      <c r="L38" s="107" t="s">
        <v>136</v>
      </c>
      <c r="M38" s="104">
        <v>0.6764705882352942</v>
      </c>
    </row>
    <row r="39">
      <c r="A39" s="103" t="s">
        <v>110</v>
      </c>
      <c r="B39" s="104">
        <f>Snorkl!B5</f>
        <v>0.748427673</v>
      </c>
      <c r="C39" s="105" t="str">
        <f>Snorkl!B7</f>
        <v>✅ Yes</v>
      </c>
      <c r="D39" s="105" t="str">
        <f>Snorkl!B8</f>
        <v>⚠️ With caution, Parent consent for under 13</v>
      </c>
      <c r="E39" s="105" t="str">
        <f>Snorkl!B9</f>
        <v>⚠️ With caution, Parent consent for under 13</v>
      </c>
      <c r="F39" s="105" t="str">
        <f>Snorkl!B10</f>
        <v>✅ Yes</v>
      </c>
      <c r="G39" s="106" t="s">
        <v>11</v>
      </c>
      <c r="H39" s="104">
        <v>0.6750524109014675</v>
      </c>
      <c r="J39" s="103" t="s">
        <v>110</v>
      </c>
      <c r="K39" s="104">
        <f>Snorkl!B6</f>
        <v>0.8333333333</v>
      </c>
      <c r="L39" s="107" t="s">
        <v>106</v>
      </c>
      <c r="M39" s="104">
        <v>0.6666666666666666</v>
      </c>
    </row>
    <row r="40">
      <c r="A40" s="103" t="s">
        <v>90</v>
      </c>
      <c r="B40" s="104">
        <f>LingoTeach!B5</f>
        <v>0.6918238994</v>
      </c>
      <c r="C40" s="105" t="str">
        <f>LingoTeach!B7</f>
        <v>✅ Yes</v>
      </c>
      <c r="D40" s="105" t="str">
        <f>LingoTeach!B8</f>
        <v>🚫 No</v>
      </c>
      <c r="E40" s="105" t="str">
        <f>LingoTeach!B9</f>
        <v>🚫 No</v>
      </c>
      <c r="F40" s="105" t="str">
        <f>LingoTeach!B10</f>
        <v>🚫 No</v>
      </c>
      <c r="G40" s="106" t="s">
        <v>39</v>
      </c>
      <c r="H40" s="104">
        <v>0.6750524109014675</v>
      </c>
      <c r="J40" s="103" t="s">
        <v>90</v>
      </c>
      <c r="K40" s="104">
        <f>LingoTeach!B6</f>
        <v>0.7156862745</v>
      </c>
      <c r="L40" s="107" t="s">
        <v>107</v>
      </c>
      <c r="M40" s="104">
        <v>0.6568627450980392</v>
      </c>
    </row>
    <row r="41">
      <c r="A41" s="103" t="s">
        <v>112</v>
      </c>
      <c r="B41" s="104">
        <f>SparkSpace!B5</f>
        <v>0.7316561845</v>
      </c>
      <c r="C41" s="105" t="str">
        <f>SparkSpace!B7</f>
        <v>✅ Yes</v>
      </c>
      <c r="D41" s="105" t="str">
        <f>SparkSpace!B8</f>
        <v>⚠️ With caution, Parent consent for under 13</v>
      </c>
      <c r="E41" s="105" t="str">
        <f>SparkSpace!B9</f>
        <v>⚠️ With caution, Parent consent for under 13</v>
      </c>
      <c r="F41" s="105" t="str">
        <f>SparkSpace!B10</f>
        <v>🟠 With caution</v>
      </c>
      <c r="G41" s="106" t="s">
        <v>135</v>
      </c>
      <c r="H41" s="104">
        <v>0.6729559748427673</v>
      </c>
      <c r="J41" s="103" t="s">
        <v>112</v>
      </c>
      <c r="K41" s="104">
        <f>SparkSpace!B6</f>
        <v>0.7843137255</v>
      </c>
      <c r="L41" s="107" t="s">
        <v>57</v>
      </c>
      <c r="M41" s="104">
        <v>0.6568627450980392</v>
      </c>
    </row>
    <row r="42">
      <c r="A42" s="103" t="s">
        <v>116</v>
      </c>
      <c r="B42" s="104">
        <f>TeachAid!B5</f>
        <v>0.7589098532</v>
      </c>
      <c r="C42" s="105" t="str">
        <f>TeachAid!B7</f>
        <v>✅ Yes</v>
      </c>
      <c r="D42" s="105" t="str">
        <f>TeachAid!B8</f>
        <v>🟠 With caution</v>
      </c>
      <c r="E42" s="105" t="str">
        <f>TeachAid!B9</f>
        <v>🟠 With caution</v>
      </c>
      <c r="F42" s="105" t="str">
        <f>TeachAid!B10</f>
        <v>🟠 With caution</v>
      </c>
      <c r="G42" s="106" t="s">
        <v>117</v>
      </c>
      <c r="H42" s="104">
        <v>0.6687631027253669</v>
      </c>
      <c r="J42" s="103" t="s">
        <v>116</v>
      </c>
      <c r="K42" s="104">
        <f>TeachAid!B6</f>
        <v>0.8529411765</v>
      </c>
      <c r="L42" s="107" t="s">
        <v>105</v>
      </c>
      <c r="M42" s="104">
        <v>0.6372549019607843</v>
      </c>
    </row>
    <row r="43">
      <c r="A43" s="103" t="s">
        <v>11</v>
      </c>
      <c r="B43" s="104">
        <f>AIBusyReaders!B5</f>
        <v>0.6750524109</v>
      </c>
      <c r="C43" s="105" t="str">
        <f>AIBusyReaders!B7</f>
        <v>🟠 With caution</v>
      </c>
      <c r="D43" s="105" t="str">
        <f>AIBusyReaders!B8</f>
        <v>🚫 No</v>
      </c>
      <c r="E43" s="105" t="str">
        <f>AIBusyReaders!B8</f>
        <v>🚫 No</v>
      </c>
      <c r="F43" s="105" t="str">
        <f>AIBusyReaders!B10</f>
        <v>⚠️ Under 18 With Parent Consent Only</v>
      </c>
      <c r="G43" s="106" t="s">
        <v>21</v>
      </c>
      <c r="H43" s="104">
        <v>0.6687631027253669</v>
      </c>
      <c r="J43" s="103" t="s">
        <v>11</v>
      </c>
      <c r="K43" s="104">
        <f>AIBusyReaders!B6</f>
        <v>0.6764705882</v>
      </c>
      <c r="L43" s="107" t="s">
        <v>58</v>
      </c>
      <c r="M43" s="104">
        <v>0.6372549019607843</v>
      </c>
    </row>
    <row r="44">
      <c r="A44" s="103" t="s">
        <v>106</v>
      </c>
      <c r="B44" s="104">
        <f>Quillbot!B5</f>
        <v>0.6876310273</v>
      </c>
      <c r="C44" s="105" t="str">
        <f>Quillbot!B7</f>
        <v>🟠 With caution</v>
      </c>
      <c r="D44" s="105" t="str">
        <f>Quillbot!B8</f>
        <v>🚫 No</v>
      </c>
      <c r="E44" s="105" t="str">
        <f>Quillbot!B9</f>
        <v>🚫 No</v>
      </c>
      <c r="F44" s="105" t="str">
        <f>Quillbot!B10</f>
        <v>🚫 No</v>
      </c>
      <c r="G44" s="106" t="s">
        <v>38</v>
      </c>
      <c r="H44" s="104">
        <v>0.6645702306079665</v>
      </c>
      <c r="J44" s="103" t="s">
        <v>106</v>
      </c>
      <c r="K44" s="104">
        <f>Quillbot!B6</f>
        <v>0.6666666667</v>
      </c>
      <c r="L44" s="107" t="s">
        <v>27</v>
      </c>
      <c r="M44" s="104">
        <v>0.6372549019607843</v>
      </c>
    </row>
    <row r="45">
      <c r="A45" s="103" t="s">
        <v>95</v>
      </c>
      <c r="B45" s="104">
        <f>Pica!B5</f>
        <v>0.7044025157</v>
      </c>
      <c r="C45" s="105" t="str">
        <f>Pica!B7</f>
        <v>🟠 With caution</v>
      </c>
      <c r="D45" s="105" t="str">
        <f>Pica!B8</f>
        <v>🚫 No</v>
      </c>
      <c r="E45" s="105" t="str">
        <f>Pica!B9</f>
        <v>🚫 No</v>
      </c>
      <c r="F45" s="105" t="str">
        <f>Pica!B10</f>
        <v>⚠️ With caution, 16+</v>
      </c>
      <c r="G45" s="106" t="s">
        <v>58</v>
      </c>
      <c r="H45" s="104">
        <v>0.6561844863731656</v>
      </c>
      <c r="J45" s="103" t="s">
        <v>95</v>
      </c>
      <c r="K45" s="104">
        <f>Pica!B6</f>
        <v>0.7058823529</v>
      </c>
      <c r="L45" s="107" t="s">
        <v>68</v>
      </c>
      <c r="M45" s="104">
        <v>0.6372549019607843</v>
      </c>
    </row>
    <row r="46">
      <c r="A46" s="103" t="s">
        <v>24</v>
      </c>
      <c r="B46" s="104">
        <f>Brainly!B5</f>
        <v>0.7526205451</v>
      </c>
      <c r="C46" s="105" t="str">
        <f>Brainly!B7</f>
        <v>✅ Yes</v>
      </c>
      <c r="D46" s="105" t="str">
        <f>Brainly!B8</f>
        <v>⚠️ With caution, Parent consent for under 13</v>
      </c>
      <c r="E46" s="105" t="str">
        <f>Brainly!B9</f>
        <v>🟠 With caution</v>
      </c>
      <c r="F46" s="105" t="str">
        <f>Brainly!B10</f>
        <v>🟠 With caution</v>
      </c>
      <c r="G46" s="106" t="s">
        <v>105</v>
      </c>
      <c r="H46" s="104">
        <v>0.6331236897274634</v>
      </c>
      <c r="J46" s="103" t="s">
        <v>24</v>
      </c>
      <c r="K46" s="104">
        <f>Brainly!B6</f>
        <v>0.7549019608</v>
      </c>
      <c r="L46" s="107" t="s">
        <v>45</v>
      </c>
      <c r="M46" s="104">
        <v>0.6274509803921569</v>
      </c>
    </row>
    <row r="47">
      <c r="A47" s="103" t="s">
        <v>31</v>
      </c>
      <c r="B47" s="104">
        <f>HuggingFace!B5</f>
        <v>0.7379454927</v>
      </c>
      <c r="C47" s="105" t="str">
        <f>HuggingFace!B7</f>
        <v>✅ Yes</v>
      </c>
      <c r="D47" s="105" t="str">
        <f>HuggingFace!B8</f>
        <v>🚫 No</v>
      </c>
      <c r="E47" s="105" t="str">
        <f>HuggingFace!B9</f>
        <v>🚫 No</v>
      </c>
      <c r="F47" s="105" t="str">
        <f>HuggingFace!B10</f>
        <v>🟠 With caution</v>
      </c>
      <c r="G47" s="106" t="s">
        <v>73</v>
      </c>
      <c r="H47" s="104">
        <v>0.6289308176100629</v>
      </c>
      <c r="J47" s="103" t="s">
        <v>31</v>
      </c>
      <c r="K47" s="104">
        <f>HuggingFace!B6</f>
        <v>0.7352941176</v>
      </c>
      <c r="L47" s="107" t="s">
        <v>39</v>
      </c>
      <c r="M47" s="104">
        <v>0.6274509803921569</v>
      </c>
    </row>
    <row r="48">
      <c r="A48" s="103" t="s">
        <v>38</v>
      </c>
      <c r="B48" s="104">
        <f>Craiyon!B5</f>
        <v>0.6645702306</v>
      </c>
      <c r="C48" s="105" t="str">
        <f>Craiyon!B7</f>
        <v>🟠 With caution</v>
      </c>
      <c r="D48" s="105" t="str">
        <f>Craiyon!B8</f>
        <v>🚫 No</v>
      </c>
      <c r="E48" s="105" t="str">
        <f>Craiyon!B9</f>
        <v>🚫 No</v>
      </c>
      <c r="F48" s="105" t="str">
        <f>Craiyon!B10</f>
        <v>🚫 No</v>
      </c>
      <c r="G48" s="106" t="s">
        <v>42</v>
      </c>
      <c r="H48" s="104">
        <v>0.6144278606965174</v>
      </c>
      <c r="J48" s="103" t="s">
        <v>38</v>
      </c>
      <c r="K48" s="104">
        <f>Craiyon!B6</f>
        <v>0.6176470588</v>
      </c>
      <c r="L48" s="107" t="s">
        <v>38</v>
      </c>
      <c r="M48" s="104">
        <v>0.6176470588235294</v>
      </c>
    </row>
    <row r="49">
      <c r="A49" s="103" t="s">
        <v>39</v>
      </c>
      <c r="B49" s="104">
        <f>DeepSeek!B5</f>
        <v>0.6750524109</v>
      </c>
      <c r="C49" s="105" t="str">
        <f>DeepSeek!B7</f>
        <v>🟠 With caution</v>
      </c>
      <c r="D49" s="105" t="str">
        <f>DeepSeek!B8</f>
        <v>🚫 No</v>
      </c>
      <c r="E49" s="105" t="str">
        <f>DeepSeek!B9</f>
        <v>🚫 No</v>
      </c>
      <c r="F49" s="105" t="str">
        <f>DeepSeek!B10</f>
        <v>⚠️ Ages 14-18 with Parent Consent Only</v>
      </c>
      <c r="G49" s="106" t="s">
        <v>45</v>
      </c>
      <c r="H49" s="104">
        <v>0.6016771488469602</v>
      </c>
      <c r="J49" s="103" t="s">
        <v>39</v>
      </c>
      <c r="K49" s="104">
        <f>DeepSeek!B6</f>
        <v>0.6274509804</v>
      </c>
      <c r="L49" s="107" t="s">
        <v>73</v>
      </c>
      <c r="M49" s="104">
        <v>0.6078431372549019</v>
      </c>
    </row>
    <row r="50">
      <c r="A50" s="103" t="s">
        <v>136</v>
      </c>
      <c r="B50" s="104">
        <f>ZeroGPT!B5</f>
        <v>0.6876310273</v>
      </c>
      <c r="C50" s="105" t="str">
        <f>ZeroGPT!B7</f>
        <v>✅ Yes</v>
      </c>
      <c r="D50" s="105" t="str">
        <f>ZeroGPT!B8</f>
        <v>🚫 No</v>
      </c>
      <c r="E50" s="105" t="str">
        <f>ZeroGPT!B9</f>
        <v>🚫 No</v>
      </c>
      <c r="F50" s="105" t="str">
        <f>ZeroGPT!B10</f>
        <v>🚫 No</v>
      </c>
      <c r="G50" s="106" t="s">
        <v>27</v>
      </c>
      <c r="H50" s="104">
        <v>0.5618448637316562</v>
      </c>
      <c r="J50" s="103" t="s">
        <v>136</v>
      </c>
      <c r="K50" s="104">
        <f>ZeroGPT!B6</f>
        <v>0.6764705882</v>
      </c>
      <c r="L50" s="107" t="s">
        <v>42</v>
      </c>
      <c r="M50" s="104">
        <v>0.5980392156862745</v>
      </c>
    </row>
    <row r="51">
      <c r="A51" s="103" t="s">
        <v>118</v>
      </c>
      <c r="B51" s="104">
        <f>ThingLink!B5</f>
        <v>0.7714884696</v>
      </c>
      <c r="C51" s="105" t="str">
        <f>ThingLink!B7</f>
        <v>✅ Yes</v>
      </c>
      <c r="D51" s="105" t="str">
        <f>ThingLink!B8</f>
        <v>🟠 With caution</v>
      </c>
      <c r="E51" s="105" t="str">
        <f>ThingLink!B9</f>
        <v>✅ Yes</v>
      </c>
      <c r="F51" s="105" t="str">
        <f>ThingLink!B10</f>
        <v>✅ Yes</v>
      </c>
      <c r="G51" s="106" t="s">
        <v>49</v>
      </c>
      <c r="H51" s="104">
        <v>0.4171907756813417</v>
      </c>
      <c r="J51" s="103" t="s">
        <v>118</v>
      </c>
      <c r="K51" s="104">
        <f>ThingLink!B6</f>
        <v>0.8137254902</v>
      </c>
      <c r="L51" s="107" t="s">
        <v>49</v>
      </c>
      <c r="M51" s="104">
        <v>0.4117647058823529</v>
      </c>
    </row>
    <row r="52">
      <c r="A52" s="103" t="s">
        <v>89</v>
      </c>
      <c r="B52" s="104">
        <f>NapkinAI!B5</f>
        <v>0.6918238994</v>
      </c>
      <c r="C52" s="105" t="str">
        <f>NapkinAI!B7</f>
        <v>✅ Yes</v>
      </c>
      <c r="D52" s="105" t="str">
        <f>NapkinAI!B8</f>
        <v>🚫 No</v>
      </c>
      <c r="E52" s="105" t="str">
        <f>NapkinAI!B9</f>
        <v>🚫 No</v>
      </c>
      <c r="F52" s="105" t="str">
        <f>NapkinAI!B10</f>
        <v>⚠️ Under 18 With Parent Consent Only</v>
      </c>
      <c r="G52" s="106" t="s">
        <v>36</v>
      </c>
      <c r="H52" s="104">
        <v>0.017412935323383085</v>
      </c>
      <c r="J52" s="103" t="s">
        <v>89</v>
      </c>
      <c r="K52" s="104">
        <f>NapkinAI!B6</f>
        <v>0.6960784314</v>
      </c>
      <c r="L52" s="107" t="s">
        <v>36</v>
      </c>
      <c r="M52" s="104">
        <v>0.049019607843137254</v>
      </c>
    </row>
    <row r="53">
      <c r="B53" s="110"/>
      <c r="C53" s="105"/>
      <c r="D53" s="105"/>
      <c r="E53" s="105"/>
      <c r="F53" s="105"/>
      <c r="G53" s="105"/>
      <c r="H53" s="110"/>
      <c r="K53" s="110"/>
      <c r="L53" s="94"/>
      <c r="M53" s="110"/>
    </row>
    <row r="54">
      <c r="B54" s="110"/>
      <c r="C54" s="105"/>
      <c r="D54" s="105"/>
      <c r="E54" s="105"/>
      <c r="F54" s="105"/>
      <c r="G54" s="105"/>
      <c r="H54" s="110"/>
      <c r="K54" s="110"/>
      <c r="L54" s="94"/>
      <c r="M54" s="110"/>
    </row>
    <row r="55">
      <c r="B55" s="110"/>
      <c r="C55" s="105"/>
      <c r="D55" s="105"/>
      <c r="E55" s="105"/>
      <c r="F55" s="105"/>
      <c r="G55" s="105"/>
      <c r="H55" s="110"/>
      <c r="K55" s="110"/>
      <c r="L55" s="94"/>
      <c r="M55" s="110"/>
    </row>
    <row r="56">
      <c r="B56" s="110"/>
      <c r="C56" s="105"/>
      <c r="D56" s="105"/>
      <c r="E56" s="105"/>
      <c r="F56" s="105"/>
      <c r="G56" s="105"/>
      <c r="H56" s="110"/>
      <c r="K56" s="110"/>
      <c r="L56" s="94"/>
      <c r="M56" s="110"/>
    </row>
    <row r="57">
      <c r="B57" s="110"/>
      <c r="C57" s="105"/>
      <c r="D57" s="105"/>
      <c r="E57" s="105"/>
      <c r="F57" s="105"/>
      <c r="G57" s="105"/>
      <c r="H57" s="110"/>
      <c r="K57" s="110"/>
      <c r="L57" s="94"/>
      <c r="M57" s="110"/>
    </row>
    <row r="58">
      <c r="B58" s="110"/>
      <c r="C58" s="105"/>
      <c r="D58" s="105"/>
      <c r="E58" s="105"/>
      <c r="F58" s="105"/>
      <c r="G58" s="105"/>
      <c r="H58" s="110"/>
      <c r="K58" s="110"/>
      <c r="L58" s="94"/>
      <c r="M58" s="110"/>
    </row>
    <row r="59">
      <c r="B59" s="110"/>
      <c r="C59" s="105"/>
      <c r="D59" s="105"/>
      <c r="E59" s="105"/>
      <c r="F59" s="105"/>
      <c r="G59" s="105"/>
      <c r="H59" s="110"/>
      <c r="K59" s="110"/>
      <c r="L59" s="94"/>
      <c r="M59" s="110"/>
    </row>
    <row r="60">
      <c r="B60" s="110"/>
      <c r="C60" s="105"/>
      <c r="D60" s="105"/>
      <c r="E60" s="105"/>
      <c r="F60" s="105"/>
      <c r="G60" s="105"/>
      <c r="H60" s="110"/>
      <c r="K60" s="110"/>
      <c r="L60" s="94"/>
      <c r="M60" s="110"/>
    </row>
    <row r="61">
      <c r="B61" s="110"/>
      <c r="C61" s="105"/>
      <c r="D61" s="105"/>
      <c r="E61" s="105"/>
      <c r="F61" s="105"/>
      <c r="G61" s="105"/>
      <c r="H61" s="110"/>
      <c r="K61" s="110"/>
      <c r="L61" s="94"/>
      <c r="M61" s="110"/>
    </row>
    <row r="62">
      <c r="B62" s="110"/>
      <c r="C62" s="105"/>
      <c r="D62" s="105"/>
      <c r="E62" s="105"/>
      <c r="F62" s="105"/>
      <c r="G62" s="105"/>
      <c r="H62" s="110"/>
      <c r="K62" s="110"/>
      <c r="L62" s="94"/>
      <c r="M62" s="110"/>
    </row>
    <row r="63">
      <c r="B63" s="110"/>
      <c r="C63" s="105"/>
      <c r="D63" s="105"/>
      <c r="E63" s="105"/>
      <c r="F63" s="105"/>
      <c r="G63" s="105"/>
      <c r="H63" s="110"/>
      <c r="K63" s="110"/>
      <c r="L63" s="94"/>
      <c r="M63" s="110"/>
    </row>
    <row r="64">
      <c r="B64" s="110"/>
      <c r="C64" s="105"/>
      <c r="D64" s="105"/>
      <c r="E64" s="105"/>
      <c r="F64" s="105"/>
      <c r="G64" s="105"/>
      <c r="H64" s="110"/>
      <c r="K64" s="110"/>
      <c r="L64" s="94"/>
      <c r="M64" s="110"/>
    </row>
    <row r="65">
      <c r="B65" s="110"/>
      <c r="C65" s="105"/>
      <c r="D65" s="105"/>
      <c r="E65" s="105"/>
      <c r="F65" s="105"/>
      <c r="G65" s="105"/>
      <c r="H65" s="110"/>
      <c r="K65" s="110"/>
      <c r="L65" s="94"/>
      <c r="M65" s="110"/>
    </row>
    <row r="66">
      <c r="B66" s="110"/>
      <c r="C66" s="105"/>
      <c r="D66" s="105"/>
      <c r="E66" s="105"/>
      <c r="F66" s="105"/>
      <c r="G66" s="105"/>
      <c r="H66" s="110"/>
      <c r="K66" s="110"/>
      <c r="L66" s="94"/>
      <c r="M66" s="110"/>
    </row>
    <row r="67">
      <c r="B67" s="110"/>
      <c r="C67" s="105"/>
      <c r="D67" s="105"/>
      <c r="E67" s="105"/>
      <c r="F67" s="105"/>
      <c r="G67" s="105"/>
      <c r="H67" s="110"/>
      <c r="K67" s="110"/>
      <c r="L67" s="94"/>
      <c r="M67" s="110"/>
    </row>
    <row r="68">
      <c r="B68" s="110"/>
      <c r="C68" s="105"/>
      <c r="D68" s="105"/>
      <c r="E68" s="105"/>
      <c r="F68" s="105"/>
      <c r="G68" s="105"/>
      <c r="H68" s="110"/>
      <c r="K68" s="110"/>
      <c r="L68" s="94"/>
      <c r="M68" s="110"/>
    </row>
    <row r="69">
      <c r="B69" s="110"/>
      <c r="C69" s="105"/>
      <c r="D69" s="105"/>
      <c r="E69" s="105"/>
      <c r="F69" s="105"/>
      <c r="G69" s="105"/>
      <c r="H69" s="110"/>
      <c r="K69" s="110"/>
      <c r="L69" s="94"/>
      <c r="M69" s="110"/>
    </row>
    <row r="70">
      <c r="B70" s="110"/>
      <c r="C70" s="105"/>
      <c r="D70" s="105"/>
      <c r="E70" s="105"/>
      <c r="F70" s="105"/>
      <c r="G70" s="105"/>
      <c r="H70" s="110"/>
      <c r="K70" s="110"/>
      <c r="L70" s="94"/>
      <c r="M70" s="110"/>
    </row>
    <row r="71">
      <c r="B71" s="110"/>
      <c r="C71" s="105"/>
      <c r="D71" s="105"/>
      <c r="E71" s="105"/>
      <c r="F71" s="105"/>
      <c r="G71" s="105"/>
      <c r="H71" s="110"/>
      <c r="K71" s="110"/>
      <c r="L71" s="94"/>
      <c r="M71" s="110"/>
    </row>
    <row r="72">
      <c r="B72" s="110"/>
      <c r="C72" s="105"/>
      <c r="D72" s="105"/>
      <c r="E72" s="105"/>
      <c r="F72" s="105"/>
      <c r="G72" s="105"/>
      <c r="H72" s="110"/>
      <c r="K72" s="110"/>
      <c r="L72" s="94"/>
      <c r="M72" s="110"/>
    </row>
    <row r="73">
      <c r="B73" s="110"/>
      <c r="C73" s="105"/>
      <c r="D73" s="105"/>
      <c r="E73" s="105"/>
      <c r="F73" s="105"/>
      <c r="G73" s="105"/>
      <c r="H73" s="110"/>
      <c r="K73" s="110"/>
      <c r="L73" s="94"/>
      <c r="M73" s="110"/>
    </row>
    <row r="74">
      <c r="B74" s="110"/>
      <c r="C74" s="105"/>
      <c r="D74" s="105"/>
      <c r="E74" s="105"/>
      <c r="F74" s="105"/>
      <c r="G74" s="105"/>
      <c r="H74" s="110"/>
      <c r="K74" s="110"/>
      <c r="L74" s="94"/>
      <c r="M74" s="110"/>
    </row>
    <row r="75">
      <c r="B75" s="110"/>
      <c r="C75" s="105"/>
      <c r="D75" s="105"/>
      <c r="E75" s="105"/>
      <c r="F75" s="105"/>
      <c r="G75" s="105"/>
      <c r="H75" s="110"/>
      <c r="K75" s="110"/>
      <c r="L75" s="94"/>
      <c r="M75" s="110"/>
    </row>
    <row r="76">
      <c r="B76" s="110"/>
      <c r="C76" s="105"/>
      <c r="D76" s="105"/>
      <c r="E76" s="105"/>
      <c r="F76" s="105"/>
      <c r="G76" s="105"/>
      <c r="H76" s="110"/>
      <c r="K76" s="110"/>
      <c r="L76" s="94"/>
      <c r="M76" s="110"/>
    </row>
    <row r="77">
      <c r="B77" s="110"/>
      <c r="C77" s="105"/>
      <c r="D77" s="105"/>
      <c r="E77" s="105"/>
      <c r="F77" s="105"/>
      <c r="G77" s="105"/>
      <c r="H77" s="110"/>
      <c r="K77" s="110"/>
      <c r="L77" s="94"/>
      <c r="M77" s="110"/>
    </row>
    <row r="78">
      <c r="B78" s="110"/>
      <c r="C78" s="105"/>
      <c r="D78" s="105"/>
      <c r="E78" s="105"/>
      <c r="F78" s="105"/>
      <c r="G78" s="105"/>
      <c r="H78" s="110"/>
      <c r="K78" s="110"/>
      <c r="L78" s="94"/>
      <c r="M78" s="110"/>
    </row>
    <row r="79">
      <c r="B79" s="110"/>
      <c r="C79" s="105"/>
      <c r="D79" s="105"/>
      <c r="E79" s="105"/>
      <c r="F79" s="105"/>
      <c r="G79" s="105"/>
      <c r="H79" s="110"/>
      <c r="K79" s="110"/>
      <c r="L79" s="94"/>
      <c r="M79" s="110"/>
    </row>
    <row r="80">
      <c r="B80" s="110"/>
      <c r="C80" s="105"/>
      <c r="D80" s="105"/>
      <c r="E80" s="105"/>
      <c r="F80" s="105"/>
      <c r="G80" s="105"/>
      <c r="H80" s="110"/>
      <c r="K80" s="110"/>
      <c r="L80" s="94"/>
      <c r="M80" s="110"/>
    </row>
    <row r="81">
      <c r="B81" s="110"/>
      <c r="C81" s="105"/>
      <c r="D81" s="105"/>
      <c r="E81" s="105"/>
      <c r="F81" s="105"/>
      <c r="G81" s="105"/>
      <c r="H81" s="110"/>
      <c r="K81" s="110"/>
      <c r="L81" s="94"/>
      <c r="M81" s="110"/>
    </row>
    <row r="82">
      <c r="B82" s="110"/>
      <c r="C82" s="105"/>
      <c r="D82" s="105"/>
      <c r="E82" s="105"/>
      <c r="F82" s="105"/>
      <c r="G82" s="105"/>
      <c r="H82" s="110"/>
      <c r="K82" s="110"/>
      <c r="L82" s="94"/>
      <c r="M82" s="110"/>
    </row>
    <row r="83">
      <c r="B83" s="110"/>
      <c r="C83" s="105"/>
      <c r="D83" s="105"/>
      <c r="E83" s="105"/>
      <c r="F83" s="105"/>
      <c r="G83" s="105"/>
      <c r="H83" s="110"/>
      <c r="K83" s="110"/>
      <c r="L83" s="94"/>
      <c r="M83" s="110"/>
    </row>
    <row r="84">
      <c r="B84" s="110"/>
      <c r="C84" s="105"/>
      <c r="D84" s="105"/>
      <c r="E84" s="105"/>
      <c r="F84" s="105"/>
      <c r="G84" s="105"/>
      <c r="H84" s="110"/>
      <c r="K84" s="110"/>
      <c r="L84" s="94"/>
      <c r="M84" s="110"/>
    </row>
    <row r="85">
      <c r="B85" s="110"/>
      <c r="C85" s="105"/>
      <c r="D85" s="105"/>
      <c r="E85" s="105"/>
      <c r="F85" s="105"/>
      <c r="G85" s="105"/>
      <c r="H85" s="110"/>
      <c r="K85" s="110"/>
      <c r="L85" s="94"/>
      <c r="M85" s="110"/>
    </row>
    <row r="86">
      <c r="B86" s="110"/>
      <c r="C86" s="105"/>
      <c r="D86" s="105"/>
      <c r="E86" s="105"/>
      <c r="F86" s="105"/>
      <c r="G86" s="105"/>
      <c r="H86" s="110"/>
      <c r="K86" s="110"/>
      <c r="L86" s="94"/>
      <c r="M86" s="110"/>
    </row>
    <row r="87">
      <c r="B87" s="110"/>
      <c r="C87" s="105"/>
      <c r="D87" s="105"/>
      <c r="E87" s="105"/>
      <c r="F87" s="105"/>
      <c r="G87" s="105"/>
      <c r="H87" s="110"/>
      <c r="K87" s="110"/>
      <c r="L87" s="94"/>
      <c r="M87" s="110"/>
    </row>
    <row r="88">
      <c r="B88" s="110"/>
      <c r="C88" s="105"/>
      <c r="D88" s="105"/>
      <c r="E88" s="105"/>
      <c r="F88" s="105"/>
      <c r="G88" s="105"/>
      <c r="H88" s="110"/>
      <c r="K88" s="110"/>
      <c r="L88" s="94"/>
      <c r="M88" s="110"/>
    </row>
    <row r="89">
      <c r="B89" s="110"/>
      <c r="C89" s="105"/>
      <c r="D89" s="105"/>
      <c r="E89" s="105"/>
      <c r="F89" s="105"/>
      <c r="G89" s="105"/>
      <c r="H89" s="110"/>
      <c r="K89" s="110"/>
      <c r="L89" s="94"/>
      <c r="M89" s="110"/>
    </row>
    <row r="90">
      <c r="B90" s="110"/>
      <c r="C90" s="105"/>
      <c r="D90" s="105"/>
      <c r="E90" s="105"/>
      <c r="F90" s="105"/>
      <c r="G90" s="105"/>
      <c r="H90" s="110"/>
      <c r="K90" s="110"/>
      <c r="L90" s="94"/>
      <c r="M90" s="110"/>
    </row>
    <row r="91">
      <c r="B91" s="110"/>
      <c r="C91" s="105"/>
      <c r="D91" s="105"/>
      <c r="E91" s="105"/>
      <c r="F91" s="105"/>
      <c r="G91" s="105"/>
      <c r="H91" s="110"/>
      <c r="K91" s="110"/>
      <c r="L91" s="94"/>
      <c r="M91" s="110"/>
    </row>
    <row r="92">
      <c r="B92" s="110"/>
      <c r="C92" s="105"/>
      <c r="D92" s="105"/>
      <c r="E92" s="105"/>
      <c r="F92" s="105"/>
      <c r="G92" s="105"/>
      <c r="H92" s="110"/>
      <c r="K92" s="110"/>
      <c r="L92" s="94"/>
      <c r="M92" s="110"/>
    </row>
    <row r="93">
      <c r="B93" s="110"/>
      <c r="C93" s="105"/>
      <c r="D93" s="105"/>
      <c r="E93" s="105"/>
      <c r="F93" s="105"/>
      <c r="G93" s="105"/>
      <c r="H93" s="110"/>
      <c r="K93" s="110"/>
      <c r="L93" s="94"/>
      <c r="M93" s="110"/>
    </row>
    <row r="94">
      <c r="B94" s="110"/>
      <c r="C94" s="105"/>
      <c r="D94" s="105"/>
      <c r="E94" s="105"/>
      <c r="F94" s="105"/>
      <c r="G94" s="105"/>
      <c r="H94" s="110"/>
      <c r="K94" s="110"/>
      <c r="L94" s="94"/>
      <c r="M94" s="110"/>
    </row>
    <row r="95">
      <c r="B95" s="110"/>
      <c r="C95" s="105"/>
      <c r="D95" s="105"/>
      <c r="E95" s="105"/>
      <c r="F95" s="105"/>
      <c r="G95" s="105"/>
      <c r="H95" s="110"/>
      <c r="K95" s="110"/>
      <c r="L95" s="94"/>
      <c r="M95" s="110"/>
    </row>
    <row r="96">
      <c r="B96" s="110"/>
      <c r="C96" s="105"/>
      <c r="D96" s="105"/>
      <c r="E96" s="105"/>
      <c r="F96" s="105"/>
      <c r="G96" s="105"/>
      <c r="H96" s="110"/>
      <c r="K96" s="110"/>
      <c r="L96" s="94"/>
      <c r="M96" s="110"/>
    </row>
    <row r="97">
      <c r="B97" s="110"/>
      <c r="C97" s="105"/>
      <c r="D97" s="105"/>
      <c r="E97" s="105"/>
      <c r="F97" s="105"/>
      <c r="G97" s="105"/>
      <c r="H97" s="110"/>
      <c r="K97" s="110"/>
      <c r="L97" s="94"/>
      <c r="M97" s="110"/>
    </row>
    <row r="98">
      <c r="B98" s="110"/>
      <c r="C98" s="105"/>
      <c r="D98" s="105"/>
      <c r="E98" s="105"/>
      <c r="F98" s="105"/>
      <c r="G98" s="105"/>
      <c r="H98" s="110"/>
      <c r="K98" s="110"/>
      <c r="L98" s="94"/>
      <c r="M98" s="110"/>
    </row>
    <row r="99">
      <c r="B99" s="110"/>
      <c r="C99" s="105"/>
      <c r="D99" s="105"/>
      <c r="E99" s="105"/>
      <c r="F99" s="105"/>
      <c r="G99" s="105"/>
      <c r="H99" s="110"/>
      <c r="K99" s="110"/>
      <c r="L99" s="94"/>
      <c r="M99" s="110"/>
    </row>
    <row r="100">
      <c r="B100" s="110"/>
      <c r="C100" s="105"/>
      <c r="D100" s="105"/>
      <c r="E100" s="105"/>
      <c r="F100" s="105"/>
      <c r="G100" s="105"/>
      <c r="H100" s="110"/>
      <c r="K100" s="110"/>
      <c r="L100" s="94"/>
      <c r="M100" s="110"/>
    </row>
    <row r="101">
      <c r="B101" s="110"/>
      <c r="C101" s="105"/>
      <c r="D101" s="105"/>
      <c r="E101" s="105"/>
      <c r="F101" s="105"/>
      <c r="G101" s="105"/>
      <c r="H101" s="110"/>
      <c r="K101" s="110"/>
      <c r="L101" s="94"/>
      <c r="M101" s="110"/>
    </row>
    <row r="102">
      <c r="B102" s="110"/>
      <c r="C102" s="105"/>
      <c r="D102" s="105"/>
      <c r="E102" s="105"/>
      <c r="F102" s="105"/>
      <c r="G102" s="105"/>
      <c r="H102" s="110"/>
      <c r="K102" s="110"/>
      <c r="L102" s="94"/>
      <c r="M102" s="110"/>
    </row>
    <row r="103">
      <c r="B103" s="110"/>
      <c r="C103" s="105"/>
      <c r="D103" s="105"/>
      <c r="E103" s="105"/>
      <c r="F103" s="105"/>
      <c r="G103" s="105"/>
      <c r="H103" s="110"/>
      <c r="K103" s="110"/>
      <c r="L103" s="94"/>
      <c r="M103" s="110"/>
    </row>
    <row r="104">
      <c r="B104" s="110"/>
      <c r="C104" s="105"/>
      <c r="D104" s="105"/>
      <c r="E104" s="105"/>
      <c r="F104" s="105"/>
      <c r="G104" s="105"/>
      <c r="H104" s="110"/>
      <c r="K104" s="110"/>
      <c r="L104" s="94"/>
      <c r="M104" s="110"/>
    </row>
    <row r="105">
      <c r="B105" s="110"/>
      <c r="C105" s="105"/>
      <c r="D105" s="105"/>
      <c r="E105" s="105"/>
      <c r="F105" s="105"/>
      <c r="G105" s="105"/>
      <c r="H105" s="110"/>
      <c r="K105" s="110"/>
      <c r="L105" s="94"/>
      <c r="M105" s="110"/>
    </row>
    <row r="106">
      <c r="B106" s="110"/>
      <c r="C106" s="105"/>
      <c r="D106" s="105"/>
      <c r="E106" s="105"/>
      <c r="F106" s="105"/>
      <c r="G106" s="105"/>
      <c r="H106" s="110"/>
      <c r="K106" s="110"/>
      <c r="L106" s="94"/>
      <c r="M106" s="110"/>
    </row>
    <row r="107">
      <c r="B107" s="110"/>
      <c r="C107" s="105"/>
      <c r="D107" s="105"/>
      <c r="E107" s="105"/>
      <c r="F107" s="105"/>
      <c r="G107" s="105"/>
      <c r="H107" s="110"/>
      <c r="K107" s="110"/>
      <c r="L107" s="94"/>
      <c r="M107" s="110"/>
    </row>
    <row r="108">
      <c r="B108" s="110"/>
      <c r="C108" s="105"/>
      <c r="D108" s="105"/>
      <c r="E108" s="105"/>
      <c r="F108" s="105"/>
      <c r="G108" s="105"/>
      <c r="H108" s="110"/>
      <c r="K108" s="110"/>
      <c r="L108" s="94"/>
      <c r="M108" s="110"/>
    </row>
    <row r="109">
      <c r="B109" s="110"/>
      <c r="C109" s="105"/>
      <c r="D109" s="105"/>
      <c r="E109" s="105"/>
      <c r="F109" s="105"/>
      <c r="G109" s="105"/>
      <c r="H109" s="110"/>
      <c r="K109" s="110"/>
      <c r="L109" s="94"/>
      <c r="M109" s="110"/>
    </row>
    <row r="110">
      <c r="B110" s="110"/>
      <c r="C110" s="105"/>
      <c r="D110" s="105"/>
      <c r="E110" s="105"/>
      <c r="F110" s="105"/>
      <c r="G110" s="105"/>
      <c r="H110" s="110"/>
      <c r="K110" s="110"/>
      <c r="L110" s="94"/>
      <c r="M110" s="110"/>
    </row>
    <row r="111">
      <c r="B111" s="110"/>
      <c r="C111" s="105"/>
      <c r="D111" s="105"/>
      <c r="E111" s="105"/>
      <c r="F111" s="105"/>
      <c r="G111" s="105"/>
      <c r="H111" s="110"/>
      <c r="K111" s="110"/>
      <c r="L111" s="94"/>
      <c r="M111" s="110"/>
    </row>
    <row r="112">
      <c r="B112" s="110"/>
      <c r="C112" s="105"/>
      <c r="D112" s="105"/>
      <c r="E112" s="105"/>
      <c r="F112" s="105"/>
      <c r="G112" s="105"/>
      <c r="H112" s="110"/>
      <c r="K112" s="110"/>
      <c r="L112" s="94"/>
      <c r="M112" s="110"/>
    </row>
    <row r="113">
      <c r="B113" s="110"/>
      <c r="C113" s="105"/>
      <c r="D113" s="105"/>
      <c r="E113" s="105"/>
      <c r="F113" s="105"/>
      <c r="G113" s="105"/>
      <c r="H113" s="110"/>
      <c r="K113" s="110"/>
      <c r="L113" s="94"/>
      <c r="M113" s="110"/>
    </row>
    <row r="114">
      <c r="B114" s="110"/>
      <c r="C114" s="105"/>
      <c r="D114" s="105"/>
      <c r="E114" s="105"/>
      <c r="F114" s="105"/>
      <c r="G114" s="105"/>
      <c r="H114" s="110"/>
      <c r="K114" s="110"/>
      <c r="L114" s="94"/>
      <c r="M114" s="110"/>
    </row>
    <row r="115">
      <c r="B115" s="110"/>
      <c r="C115" s="105"/>
      <c r="D115" s="105"/>
      <c r="E115" s="105"/>
      <c r="F115" s="105"/>
      <c r="G115" s="105"/>
      <c r="H115" s="110"/>
      <c r="K115" s="110"/>
      <c r="L115" s="94"/>
      <c r="M115" s="110"/>
    </row>
    <row r="116">
      <c r="B116" s="110"/>
      <c r="C116" s="105"/>
      <c r="D116" s="105"/>
      <c r="E116" s="105"/>
      <c r="F116" s="105"/>
      <c r="G116" s="105"/>
      <c r="H116" s="110"/>
      <c r="K116" s="110"/>
      <c r="L116" s="94"/>
      <c r="M116" s="110"/>
    </row>
    <row r="117">
      <c r="B117" s="110"/>
      <c r="C117" s="105"/>
      <c r="D117" s="105"/>
      <c r="E117" s="105"/>
      <c r="F117" s="105"/>
      <c r="G117" s="105"/>
      <c r="H117" s="110"/>
      <c r="K117" s="110"/>
      <c r="L117" s="94"/>
      <c r="M117" s="110"/>
    </row>
    <row r="118">
      <c r="B118" s="110"/>
      <c r="C118" s="105"/>
      <c r="D118" s="105"/>
      <c r="E118" s="105"/>
      <c r="F118" s="105"/>
      <c r="G118" s="105"/>
      <c r="H118" s="110"/>
      <c r="K118" s="110"/>
      <c r="L118" s="94"/>
      <c r="M118" s="110"/>
    </row>
    <row r="119">
      <c r="B119" s="110"/>
      <c r="C119" s="105"/>
      <c r="D119" s="105"/>
      <c r="E119" s="105"/>
      <c r="F119" s="105"/>
      <c r="G119" s="105"/>
      <c r="H119" s="110"/>
      <c r="K119" s="110"/>
      <c r="L119" s="94"/>
      <c r="M119" s="110"/>
    </row>
    <row r="120">
      <c r="B120" s="110"/>
      <c r="C120" s="105"/>
      <c r="D120" s="105"/>
      <c r="E120" s="105"/>
      <c r="F120" s="105"/>
      <c r="G120" s="105"/>
      <c r="H120" s="110"/>
      <c r="K120" s="110"/>
      <c r="L120" s="94"/>
      <c r="M120" s="110"/>
    </row>
    <row r="121">
      <c r="B121" s="110"/>
      <c r="C121" s="105"/>
      <c r="D121" s="105"/>
      <c r="E121" s="105"/>
      <c r="F121" s="105"/>
      <c r="G121" s="105"/>
      <c r="H121" s="110"/>
      <c r="K121" s="110"/>
      <c r="L121" s="94"/>
      <c r="M121" s="110"/>
    </row>
    <row r="122">
      <c r="B122" s="110"/>
      <c r="C122" s="105"/>
      <c r="D122" s="105"/>
      <c r="E122" s="105"/>
      <c r="F122" s="105"/>
      <c r="G122" s="105"/>
      <c r="H122" s="110"/>
      <c r="K122" s="110"/>
      <c r="L122" s="94"/>
      <c r="M122" s="110"/>
    </row>
    <row r="123">
      <c r="B123" s="110"/>
      <c r="C123" s="105"/>
      <c r="D123" s="105"/>
      <c r="E123" s="105"/>
      <c r="F123" s="105"/>
      <c r="G123" s="105"/>
      <c r="H123" s="110"/>
      <c r="K123" s="110"/>
      <c r="L123" s="94"/>
      <c r="M123" s="110"/>
    </row>
    <row r="124">
      <c r="B124" s="110"/>
      <c r="C124" s="105"/>
      <c r="D124" s="105"/>
      <c r="E124" s="105"/>
      <c r="F124" s="105"/>
      <c r="G124" s="105"/>
      <c r="H124" s="110"/>
      <c r="K124" s="110"/>
      <c r="L124" s="94"/>
      <c r="M124" s="110"/>
    </row>
    <row r="125">
      <c r="B125" s="110"/>
      <c r="C125" s="105"/>
      <c r="D125" s="105"/>
      <c r="E125" s="105"/>
      <c r="F125" s="105"/>
      <c r="G125" s="105"/>
      <c r="H125" s="110"/>
      <c r="K125" s="110"/>
      <c r="L125" s="94"/>
      <c r="M125" s="110"/>
    </row>
    <row r="126">
      <c r="B126" s="110"/>
      <c r="C126" s="105"/>
      <c r="D126" s="105"/>
      <c r="E126" s="105"/>
      <c r="F126" s="105"/>
      <c r="G126" s="105"/>
      <c r="H126" s="110"/>
      <c r="K126" s="110"/>
      <c r="L126" s="94"/>
      <c r="M126" s="110"/>
    </row>
    <row r="127">
      <c r="B127" s="110"/>
      <c r="C127" s="105"/>
      <c r="D127" s="105"/>
      <c r="E127" s="105"/>
      <c r="F127" s="105"/>
      <c r="G127" s="105"/>
      <c r="H127" s="110"/>
      <c r="K127" s="110"/>
      <c r="L127" s="94"/>
      <c r="M127" s="110"/>
    </row>
    <row r="128">
      <c r="B128" s="110"/>
      <c r="C128" s="105"/>
      <c r="D128" s="105"/>
      <c r="E128" s="105"/>
      <c r="F128" s="105"/>
      <c r="G128" s="105"/>
      <c r="H128" s="110"/>
      <c r="K128" s="110"/>
      <c r="L128" s="94"/>
      <c r="M128" s="110"/>
    </row>
    <row r="129">
      <c r="B129" s="110"/>
      <c r="C129" s="105"/>
      <c r="D129" s="105"/>
      <c r="E129" s="105"/>
      <c r="F129" s="105"/>
      <c r="G129" s="105"/>
      <c r="H129" s="110"/>
      <c r="K129" s="110"/>
      <c r="L129" s="94"/>
      <c r="M129" s="110"/>
    </row>
    <row r="130">
      <c r="B130" s="110"/>
      <c r="C130" s="105"/>
      <c r="D130" s="105"/>
      <c r="E130" s="105"/>
      <c r="F130" s="105"/>
      <c r="G130" s="105"/>
      <c r="H130" s="110"/>
      <c r="K130" s="110"/>
      <c r="L130" s="94"/>
      <c r="M130" s="110"/>
    </row>
    <row r="131">
      <c r="B131" s="110"/>
      <c r="C131" s="105"/>
      <c r="D131" s="105"/>
      <c r="E131" s="105"/>
      <c r="F131" s="105"/>
      <c r="G131" s="105"/>
      <c r="H131" s="110"/>
      <c r="K131" s="110"/>
      <c r="L131" s="94"/>
      <c r="M131" s="110"/>
    </row>
    <row r="132">
      <c r="B132" s="110"/>
      <c r="C132" s="105"/>
      <c r="D132" s="105"/>
      <c r="E132" s="105"/>
      <c r="F132" s="105"/>
      <c r="G132" s="105"/>
      <c r="H132" s="110"/>
      <c r="K132" s="110"/>
      <c r="L132" s="94"/>
      <c r="M132" s="110"/>
    </row>
    <row r="133">
      <c r="B133" s="110"/>
      <c r="C133" s="105"/>
      <c r="D133" s="105"/>
      <c r="E133" s="105"/>
      <c r="F133" s="105"/>
      <c r="G133" s="105"/>
      <c r="H133" s="110"/>
      <c r="K133" s="110"/>
      <c r="L133" s="94"/>
      <c r="M133" s="110"/>
    </row>
    <row r="134">
      <c r="B134" s="110"/>
      <c r="C134" s="105"/>
      <c r="D134" s="105"/>
      <c r="E134" s="105"/>
      <c r="F134" s="105"/>
      <c r="G134" s="105"/>
      <c r="H134" s="110"/>
      <c r="K134" s="110"/>
      <c r="L134" s="94"/>
      <c r="M134" s="110"/>
    </row>
    <row r="135">
      <c r="B135" s="110"/>
      <c r="C135" s="105"/>
      <c r="D135" s="105"/>
      <c r="E135" s="105"/>
      <c r="F135" s="105"/>
      <c r="G135" s="105"/>
      <c r="H135" s="110"/>
      <c r="K135" s="110"/>
      <c r="L135" s="94"/>
      <c r="M135" s="110"/>
    </row>
    <row r="136">
      <c r="B136" s="110"/>
      <c r="C136" s="105"/>
      <c r="D136" s="105"/>
      <c r="E136" s="105"/>
      <c r="F136" s="105"/>
      <c r="G136" s="105"/>
      <c r="H136" s="110"/>
      <c r="K136" s="110"/>
      <c r="L136" s="94"/>
      <c r="M136" s="110"/>
    </row>
    <row r="137">
      <c r="B137" s="110"/>
      <c r="C137" s="105"/>
      <c r="D137" s="105"/>
      <c r="E137" s="105"/>
      <c r="F137" s="105"/>
      <c r="G137" s="105"/>
      <c r="H137" s="110"/>
      <c r="K137" s="110"/>
      <c r="L137" s="94"/>
      <c r="M137" s="110"/>
    </row>
    <row r="138">
      <c r="B138" s="110"/>
      <c r="C138" s="105"/>
      <c r="D138" s="105"/>
      <c r="E138" s="105"/>
      <c r="F138" s="105"/>
      <c r="G138" s="105"/>
      <c r="H138" s="110"/>
      <c r="K138" s="110"/>
      <c r="L138" s="94"/>
      <c r="M138" s="110"/>
    </row>
    <row r="139">
      <c r="B139" s="110"/>
      <c r="C139" s="105"/>
      <c r="D139" s="105"/>
      <c r="E139" s="105"/>
      <c r="F139" s="105"/>
      <c r="G139" s="105"/>
      <c r="H139" s="110"/>
      <c r="K139" s="110"/>
      <c r="L139" s="94"/>
      <c r="M139" s="110"/>
    </row>
    <row r="140">
      <c r="B140" s="110"/>
      <c r="C140" s="105"/>
      <c r="D140" s="105"/>
      <c r="E140" s="105"/>
      <c r="F140" s="105"/>
      <c r="G140" s="105"/>
      <c r="H140" s="110"/>
      <c r="K140" s="110"/>
      <c r="L140" s="94"/>
      <c r="M140" s="110"/>
    </row>
    <row r="141">
      <c r="B141" s="110"/>
      <c r="C141" s="105"/>
      <c r="D141" s="105"/>
      <c r="E141" s="105"/>
      <c r="F141" s="105"/>
      <c r="G141" s="105"/>
      <c r="H141" s="110"/>
      <c r="K141" s="110"/>
      <c r="L141" s="94"/>
      <c r="M141" s="110"/>
    </row>
    <row r="142">
      <c r="B142" s="110"/>
      <c r="C142" s="105"/>
      <c r="D142" s="105"/>
      <c r="E142" s="105"/>
      <c r="F142" s="105"/>
      <c r="G142" s="105"/>
      <c r="H142" s="110"/>
      <c r="K142" s="110"/>
      <c r="L142" s="94"/>
      <c r="M142" s="110"/>
    </row>
    <row r="143">
      <c r="B143" s="110"/>
      <c r="C143" s="105"/>
      <c r="D143" s="105"/>
      <c r="E143" s="105"/>
      <c r="F143" s="105"/>
      <c r="G143" s="105"/>
      <c r="H143" s="110"/>
      <c r="K143" s="110"/>
      <c r="L143" s="94"/>
      <c r="M143" s="110"/>
    </row>
    <row r="144">
      <c r="B144" s="110"/>
      <c r="C144" s="105"/>
      <c r="D144" s="105"/>
      <c r="E144" s="105"/>
      <c r="F144" s="105"/>
      <c r="G144" s="105"/>
      <c r="H144" s="110"/>
      <c r="K144" s="110"/>
      <c r="L144" s="94"/>
      <c r="M144" s="110"/>
    </row>
    <row r="145">
      <c r="B145" s="110"/>
      <c r="C145" s="105"/>
      <c r="D145" s="105"/>
      <c r="E145" s="105"/>
      <c r="F145" s="105"/>
      <c r="G145" s="105"/>
      <c r="H145" s="110"/>
      <c r="K145" s="110"/>
      <c r="L145" s="94"/>
      <c r="M145" s="110"/>
    </row>
    <row r="146">
      <c r="B146" s="110"/>
      <c r="C146" s="105"/>
      <c r="D146" s="105"/>
      <c r="E146" s="105"/>
      <c r="F146" s="105"/>
      <c r="G146" s="105"/>
      <c r="H146" s="110"/>
      <c r="K146" s="110"/>
      <c r="L146" s="94"/>
      <c r="M146" s="110"/>
    </row>
    <row r="147">
      <c r="B147" s="110"/>
      <c r="C147" s="105"/>
      <c r="D147" s="105"/>
      <c r="E147" s="105"/>
      <c r="F147" s="105"/>
      <c r="G147" s="105"/>
      <c r="H147" s="110"/>
      <c r="K147" s="110"/>
      <c r="L147" s="94"/>
      <c r="M147" s="110"/>
    </row>
    <row r="148">
      <c r="B148" s="110"/>
      <c r="C148" s="105"/>
      <c r="D148" s="105"/>
      <c r="E148" s="105"/>
      <c r="F148" s="105"/>
      <c r="G148" s="105"/>
      <c r="H148" s="110"/>
      <c r="K148" s="110"/>
      <c r="L148" s="94"/>
      <c r="M148" s="110"/>
    </row>
    <row r="149">
      <c r="B149" s="110"/>
      <c r="C149" s="105"/>
      <c r="D149" s="105"/>
      <c r="E149" s="105"/>
      <c r="F149" s="105"/>
      <c r="G149" s="105"/>
      <c r="H149" s="110"/>
      <c r="K149" s="110"/>
      <c r="L149" s="94"/>
      <c r="M149" s="110"/>
    </row>
    <row r="150">
      <c r="B150" s="110"/>
      <c r="C150" s="105"/>
      <c r="D150" s="105"/>
      <c r="E150" s="105"/>
      <c r="F150" s="105"/>
      <c r="G150" s="105"/>
      <c r="H150" s="110"/>
      <c r="K150" s="110"/>
      <c r="L150" s="94"/>
      <c r="M150" s="110"/>
    </row>
    <row r="151">
      <c r="B151" s="110"/>
      <c r="C151" s="105"/>
      <c r="D151" s="105"/>
      <c r="E151" s="105"/>
      <c r="F151" s="105"/>
      <c r="G151" s="105"/>
      <c r="H151" s="110"/>
      <c r="K151" s="110"/>
      <c r="L151" s="94"/>
      <c r="M151" s="110"/>
    </row>
    <row r="152">
      <c r="B152" s="110"/>
      <c r="C152" s="105"/>
      <c r="D152" s="105"/>
      <c r="E152" s="105"/>
      <c r="F152" s="105"/>
      <c r="G152" s="105"/>
      <c r="H152" s="110"/>
      <c r="K152" s="110"/>
      <c r="L152" s="94"/>
      <c r="M152" s="110"/>
    </row>
    <row r="153">
      <c r="B153" s="110"/>
      <c r="C153" s="105"/>
      <c r="D153" s="105"/>
      <c r="E153" s="105"/>
      <c r="F153" s="105"/>
      <c r="G153" s="105"/>
      <c r="H153" s="110"/>
      <c r="K153" s="110"/>
      <c r="L153" s="94"/>
      <c r="M153" s="110"/>
    </row>
    <row r="154">
      <c r="B154" s="110"/>
      <c r="C154" s="105"/>
      <c r="D154" s="105"/>
      <c r="E154" s="105"/>
      <c r="F154" s="105"/>
      <c r="G154" s="105"/>
      <c r="H154" s="110"/>
      <c r="K154" s="110"/>
      <c r="L154" s="94"/>
      <c r="M154" s="110"/>
    </row>
    <row r="155">
      <c r="B155" s="110"/>
      <c r="C155" s="105"/>
      <c r="D155" s="105"/>
      <c r="E155" s="105"/>
      <c r="F155" s="105"/>
      <c r="G155" s="105"/>
      <c r="H155" s="110"/>
      <c r="K155" s="110"/>
      <c r="L155" s="94"/>
      <c r="M155" s="110"/>
    </row>
    <row r="156">
      <c r="B156" s="110"/>
      <c r="C156" s="105"/>
      <c r="D156" s="105"/>
      <c r="E156" s="105"/>
      <c r="F156" s="105"/>
      <c r="G156" s="105"/>
      <c r="H156" s="110"/>
      <c r="K156" s="110"/>
      <c r="L156" s="94"/>
      <c r="M156" s="110"/>
    </row>
    <row r="157">
      <c r="B157" s="110"/>
      <c r="C157" s="105"/>
      <c r="D157" s="105"/>
      <c r="E157" s="105"/>
      <c r="F157" s="105"/>
      <c r="G157" s="105"/>
      <c r="H157" s="110"/>
      <c r="K157" s="110"/>
      <c r="L157" s="94"/>
      <c r="M157" s="110"/>
    </row>
    <row r="158">
      <c r="B158" s="110"/>
      <c r="C158" s="105"/>
      <c r="D158" s="105"/>
      <c r="E158" s="105"/>
      <c r="F158" s="105"/>
      <c r="G158" s="105"/>
      <c r="H158" s="110"/>
      <c r="K158" s="110"/>
      <c r="L158" s="94"/>
      <c r="M158" s="110"/>
    </row>
    <row r="159">
      <c r="B159" s="110"/>
      <c r="C159" s="105"/>
      <c r="D159" s="105"/>
      <c r="E159" s="105"/>
      <c r="F159" s="105"/>
      <c r="G159" s="105"/>
      <c r="H159" s="110"/>
      <c r="K159" s="110"/>
      <c r="L159" s="94"/>
      <c r="M159" s="110"/>
    </row>
    <row r="160">
      <c r="B160" s="110"/>
      <c r="C160" s="105"/>
      <c r="D160" s="105"/>
      <c r="E160" s="105"/>
      <c r="F160" s="105"/>
      <c r="G160" s="105"/>
      <c r="H160" s="110"/>
      <c r="K160" s="110"/>
      <c r="L160" s="94"/>
      <c r="M160" s="110"/>
    </row>
    <row r="161">
      <c r="B161" s="110"/>
      <c r="C161" s="105"/>
      <c r="D161" s="105"/>
      <c r="E161" s="105"/>
      <c r="F161" s="105"/>
      <c r="G161" s="105"/>
      <c r="H161" s="110"/>
      <c r="K161" s="110"/>
      <c r="L161" s="94"/>
      <c r="M161" s="110"/>
    </row>
    <row r="162">
      <c r="B162" s="110"/>
      <c r="C162" s="105"/>
      <c r="D162" s="105"/>
      <c r="E162" s="105"/>
      <c r="F162" s="105"/>
      <c r="G162" s="105"/>
      <c r="H162" s="110"/>
      <c r="K162" s="110"/>
      <c r="L162" s="94"/>
      <c r="M162" s="110"/>
    </row>
    <row r="163">
      <c r="B163" s="110"/>
      <c r="C163" s="105"/>
      <c r="D163" s="105"/>
      <c r="E163" s="105"/>
      <c r="F163" s="105"/>
      <c r="G163" s="105"/>
      <c r="H163" s="110"/>
      <c r="K163" s="110"/>
      <c r="L163" s="94"/>
      <c r="M163" s="110"/>
    </row>
    <row r="164">
      <c r="B164" s="110"/>
      <c r="C164" s="105"/>
      <c r="D164" s="105"/>
      <c r="E164" s="105"/>
      <c r="F164" s="105"/>
      <c r="G164" s="105"/>
      <c r="H164" s="110"/>
      <c r="K164" s="110"/>
      <c r="L164" s="94"/>
      <c r="M164" s="110"/>
    </row>
    <row r="165">
      <c r="B165" s="110"/>
      <c r="C165" s="105"/>
      <c r="D165" s="105"/>
      <c r="E165" s="105"/>
      <c r="F165" s="105"/>
      <c r="G165" s="105"/>
      <c r="H165" s="110"/>
      <c r="K165" s="110"/>
      <c r="L165" s="94"/>
      <c r="M165" s="110"/>
    </row>
    <row r="166">
      <c r="B166" s="110"/>
      <c r="C166" s="105"/>
      <c r="D166" s="105"/>
      <c r="E166" s="105"/>
      <c r="F166" s="105"/>
      <c r="G166" s="105"/>
      <c r="H166" s="110"/>
      <c r="K166" s="110"/>
      <c r="L166" s="94"/>
      <c r="M166" s="110"/>
    </row>
    <row r="167">
      <c r="B167" s="110"/>
      <c r="C167" s="105"/>
      <c r="D167" s="105"/>
      <c r="E167" s="105"/>
      <c r="F167" s="105"/>
      <c r="G167" s="105"/>
      <c r="H167" s="110"/>
      <c r="K167" s="110"/>
      <c r="L167" s="94"/>
      <c r="M167" s="110"/>
    </row>
    <row r="168">
      <c r="B168" s="110"/>
      <c r="C168" s="105"/>
      <c r="D168" s="105"/>
      <c r="E168" s="105"/>
      <c r="F168" s="105"/>
      <c r="G168" s="105"/>
      <c r="H168" s="110"/>
      <c r="K168" s="110"/>
      <c r="L168" s="94"/>
      <c r="M168" s="110"/>
    </row>
    <row r="169">
      <c r="B169" s="110"/>
      <c r="C169" s="105"/>
      <c r="D169" s="105"/>
      <c r="E169" s="105"/>
      <c r="F169" s="105"/>
      <c r="G169" s="105"/>
      <c r="H169" s="110"/>
      <c r="K169" s="110"/>
      <c r="L169" s="94"/>
      <c r="M169" s="110"/>
    </row>
    <row r="170">
      <c r="B170" s="110"/>
      <c r="C170" s="105"/>
      <c r="D170" s="105"/>
      <c r="E170" s="105"/>
      <c r="F170" s="105"/>
      <c r="G170" s="105"/>
      <c r="H170" s="110"/>
      <c r="K170" s="110"/>
      <c r="L170" s="94"/>
      <c r="M170" s="110"/>
    </row>
    <row r="171">
      <c r="B171" s="110"/>
      <c r="C171" s="105"/>
      <c r="D171" s="105"/>
      <c r="E171" s="105"/>
      <c r="F171" s="105"/>
      <c r="G171" s="105"/>
      <c r="H171" s="110"/>
      <c r="K171" s="110"/>
      <c r="L171" s="94"/>
      <c r="M171" s="110"/>
    </row>
    <row r="172">
      <c r="B172" s="110"/>
      <c r="C172" s="105"/>
      <c r="D172" s="105"/>
      <c r="E172" s="105"/>
      <c r="F172" s="105"/>
      <c r="G172" s="105"/>
      <c r="H172" s="110"/>
      <c r="K172" s="110"/>
      <c r="L172" s="94"/>
      <c r="M172" s="110"/>
    </row>
    <row r="173">
      <c r="B173" s="110"/>
      <c r="C173" s="105"/>
      <c r="D173" s="105"/>
      <c r="E173" s="105"/>
      <c r="F173" s="105"/>
      <c r="G173" s="105"/>
      <c r="H173" s="110"/>
      <c r="K173" s="110"/>
      <c r="L173" s="94"/>
      <c r="M173" s="110"/>
    </row>
    <row r="174">
      <c r="B174" s="110"/>
      <c r="C174" s="105"/>
      <c r="D174" s="105"/>
      <c r="E174" s="105"/>
      <c r="F174" s="105"/>
      <c r="G174" s="105"/>
      <c r="H174" s="110"/>
      <c r="K174" s="110"/>
      <c r="L174" s="94"/>
      <c r="M174" s="110"/>
    </row>
    <row r="175">
      <c r="B175" s="110"/>
      <c r="C175" s="105"/>
      <c r="D175" s="105"/>
      <c r="E175" s="105"/>
      <c r="F175" s="105"/>
      <c r="G175" s="105"/>
      <c r="H175" s="110"/>
      <c r="K175" s="110"/>
      <c r="L175" s="94"/>
      <c r="M175" s="110"/>
    </row>
    <row r="176">
      <c r="B176" s="110"/>
      <c r="C176" s="105"/>
      <c r="D176" s="105"/>
      <c r="E176" s="105"/>
      <c r="F176" s="105"/>
      <c r="G176" s="105"/>
      <c r="H176" s="110"/>
      <c r="K176" s="110"/>
      <c r="L176" s="94"/>
      <c r="M176" s="110"/>
    </row>
    <row r="177">
      <c r="B177" s="110"/>
      <c r="C177" s="105"/>
      <c r="D177" s="105"/>
      <c r="E177" s="105"/>
      <c r="F177" s="105"/>
      <c r="G177" s="105"/>
      <c r="H177" s="110"/>
      <c r="K177" s="110"/>
      <c r="L177" s="94"/>
      <c r="M177" s="110"/>
    </row>
    <row r="178">
      <c r="B178" s="110"/>
      <c r="C178" s="105"/>
      <c r="D178" s="105"/>
      <c r="E178" s="105"/>
      <c r="F178" s="105"/>
      <c r="G178" s="105"/>
      <c r="H178" s="110"/>
      <c r="K178" s="110"/>
      <c r="L178" s="94"/>
      <c r="M178" s="110"/>
    </row>
    <row r="179">
      <c r="B179" s="110"/>
      <c r="C179" s="105"/>
      <c r="D179" s="105"/>
      <c r="E179" s="105"/>
      <c r="F179" s="105"/>
      <c r="G179" s="105"/>
      <c r="H179" s="110"/>
      <c r="K179" s="110"/>
      <c r="L179" s="94"/>
      <c r="M179" s="110"/>
    </row>
    <row r="180">
      <c r="B180" s="110"/>
      <c r="C180" s="105"/>
      <c r="D180" s="105"/>
      <c r="E180" s="105"/>
      <c r="F180" s="105"/>
      <c r="G180" s="105"/>
      <c r="H180" s="110"/>
      <c r="K180" s="110"/>
      <c r="L180" s="94"/>
      <c r="M180" s="110"/>
    </row>
    <row r="181">
      <c r="B181" s="110"/>
      <c r="C181" s="105"/>
      <c r="D181" s="105"/>
      <c r="E181" s="105"/>
      <c r="F181" s="105"/>
      <c r="G181" s="105"/>
      <c r="H181" s="110"/>
      <c r="K181" s="110"/>
      <c r="L181" s="94"/>
      <c r="M181" s="110"/>
    </row>
    <row r="182">
      <c r="B182" s="110"/>
      <c r="C182" s="105"/>
      <c r="D182" s="105"/>
      <c r="E182" s="105"/>
      <c r="F182" s="105"/>
      <c r="G182" s="105"/>
      <c r="H182" s="110"/>
      <c r="K182" s="110"/>
      <c r="L182" s="94"/>
      <c r="M182" s="110"/>
    </row>
    <row r="183">
      <c r="B183" s="110"/>
      <c r="C183" s="105"/>
      <c r="D183" s="105"/>
      <c r="E183" s="105"/>
      <c r="F183" s="105"/>
      <c r="G183" s="105"/>
      <c r="H183" s="110"/>
      <c r="K183" s="110"/>
      <c r="L183" s="94"/>
      <c r="M183" s="110"/>
    </row>
    <row r="184">
      <c r="B184" s="110"/>
      <c r="C184" s="105"/>
      <c r="D184" s="105"/>
      <c r="E184" s="105"/>
      <c r="F184" s="105"/>
      <c r="G184" s="105"/>
      <c r="H184" s="110"/>
      <c r="K184" s="110"/>
      <c r="L184" s="94"/>
      <c r="M184" s="110"/>
    </row>
    <row r="185">
      <c r="B185" s="110"/>
      <c r="C185" s="105"/>
      <c r="D185" s="105"/>
      <c r="E185" s="105"/>
      <c r="F185" s="105"/>
      <c r="G185" s="105"/>
      <c r="H185" s="110"/>
      <c r="K185" s="110"/>
      <c r="L185" s="94"/>
      <c r="M185" s="110"/>
    </row>
    <row r="186">
      <c r="B186" s="110"/>
      <c r="C186" s="105"/>
      <c r="D186" s="105"/>
      <c r="E186" s="105"/>
      <c r="F186" s="105"/>
      <c r="G186" s="105"/>
      <c r="H186" s="110"/>
      <c r="K186" s="110"/>
      <c r="L186" s="94"/>
      <c r="M186" s="110"/>
    </row>
    <row r="187">
      <c r="B187" s="110"/>
      <c r="C187" s="105"/>
      <c r="D187" s="105"/>
      <c r="E187" s="105"/>
      <c r="F187" s="105"/>
      <c r="G187" s="105"/>
      <c r="H187" s="110"/>
      <c r="K187" s="110"/>
      <c r="L187" s="94"/>
      <c r="M187" s="110"/>
    </row>
    <row r="188">
      <c r="B188" s="110"/>
      <c r="C188" s="105"/>
      <c r="D188" s="105"/>
      <c r="E188" s="105"/>
      <c r="F188" s="105"/>
      <c r="G188" s="105"/>
      <c r="H188" s="110"/>
      <c r="K188" s="110"/>
      <c r="L188" s="94"/>
      <c r="M188" s="110"/>
    </row>
    <row r="189">
      <c r="B189" s="110"/>
      <c r="C189" s="105"/>
      <c r="D189" s="105"/>
      <c r="E189" s="105"/>
      <c r="F189" s="105"/>
      <c r="G189" s="105"/>
      <c r="H189" s="110"/>
      <c r="K189" s="110"/>
      <c r="L189" s="94"/>
      <c r="M189" s="110"/>
    </row>
    <row r="190">
      <c r="B190" s="110"/>
      <c r="C190" s="105"/>
      <c r="D190" s="105"/>
      <c r="E190" s="105"/>
      <c r="F190" s="105"/>
      <c r="G190" s="105"/>
      <c r="H190" s="110"/>
      <c r="K190" s="110"/>
      <c r="L190" s="94"/>
      <c r="M190" s="110"/>
    </row>
    <row r="191">
      <c r="B191" s="110"/>
      <c r="C191" s="105"/>
      <c r="D191" s="105"/>
      <c r="E191" s="105"/>
      <c r="F191" s="105"/>
      <c r="G191" s="105"/>
      <c r="H191" s="110"/>
      <c r="K191" s="110"/>
      <c r="L191" s="94"/>
      <c r="M191" s="110"/>
    </row>
    <row r="192">
      <c r="B192" s="110"/>
      <c r="C192" s="105"/>
      <c r="D192" s="105"/>
      <c r="E192" s="105"/>
      <c r="F192" s="105"/>
      <c r="G192" s="105"/>
      <c r="H192" s="110"/>
      <c r="K192" s="110"/>
      <c r="L192" s="94"/>
      <c r="M192" s="110"/>
    </row>
    <row r="193">
      <c r="B193" s="110"/>
      <c r="C193" s="105"/>
      <c r="D193" s="105"/>
      <c r="E193" s="105"/>
      <c r="F193" s="105"/>
      <c r="G193" s="105"/>
      <c r="H193" s="110"/>
      <c r="K193" s="110"/>
      <c r="L193" s="94"/>
      <c r="M193" s="110"/>
    </row>
    <row r="194">
      <c r="B194" s="110"/>
      <c r="C194" s="105"/>
      <c r="D194" s="105"/>
      <c r="E194" s="105"/>
      <c r="F194" s="105"/>
      <c r="G194" s="105"/>
      <c r="H194" s="110"/>
      <c r="K194" s="110"/>
      <c r="L194" s="94"/>
      <c r="M194" s="110"/>
    </row>
    <row r="195">
      <c r="B195" s="110"/>
      <c r="C195" s="105"/>
      <c r="D195" s="105"/>
      <c r="E195" s="105"/>
      <c r="F195" s="105"/>
      <c r="G195" s="105"/>
      <c r="H195" s="110"/>
      <c r="K195" s="110"/>
      <c r="L195" s="94"/>
      <c r="M195" s="110"/>
    </row>
    <row r="196">
      <c r="B196" s="110"/>
      <c r="C196" s="105"/>
      <c r="D196" s="105"/>
      <c r="E196" s="105"/>
      <c r="F196" s="105"/>
      <c r="G196" s="105"/>
      <c r="H196" s="110"/>
      <c r="K196" s="110"/>
      <c r="L196" s="94"/>
      <c r="M196" s="110"/>
    </row>
    <row r="197">
      <c r="B197" s="110"/>
      <c r="C197" s="105"/>
      <c r="D197" s="105"/>
      <c r="E197" s="105"/>
      <c r="F197" s="105"/>
      <c r="G197" s="105"/>
      <c r="H197" s="110"/>
      <c r="K197" s="110"/>
      <c r="L197" s="94"/>
      <c r="M197" s="110"/>
    </row>
    <row r="198">
      <c r="B198" s="110"/>
      <c r="C198" s="105"/>
      <c r="D198" s="105"/>
      <c r="E198" s="105"/>
      <c r="F198" s="105"/>
      <c r="G198" s="105"/>
      <c r="H198" s="110"/>
      <c r="K198" s="110"/>
      <c r="L198" s="94"/>
      <c r="M198" s="110"/>
    </row>
    <row r="199">
      <c r="B199" s="110"/>
      <c r="C199" s="105"/>
      <c r="D199" s="105"/>
      <c r="E199" s="105"/>
      <c r="F199" s="105"/>
      <c r="G199" s="105"/>
      <c r="H199" s="110"/>
      <c r="K199" s="110"/>
      <c r="L199" s="94"/>
      <c r="M199" s="110"/>
    </row>
    <row r="200">
      <c r="B200" s="110"/>
      <c r="C200" s="105"/>
      <c r="D200" s="105"/>
      <c r="E200" s="105"/>
      <c r="F200" s="105"/>
      <c r="G200" s="105"/>
      <c r="H200" s="110"/>
      <c r="K200" s="110"/>
      <c r="L200" s="94"/>
      <c r="M200" s="110"/>
    </row>
    <row r="201">
      <c r="B201" s="110"/>
      <c r="C201" s="105"/>
      <c r="D201" s="105"/>
      <c r="E201" s="105"/>
      <c r="F201" s="105"/>
      <c r="G201" s="105"/>
      <c r="H201" s="110"/>
      <c r="K201" s="110"/>
      <c r="L201" s="94"/>
      <c r="M201" s="110"/>
    </row>
    <row r="202">
      <c r="B202" s="110"/>
      <c r="C202" s="105"/>
      <c r="D202" s="105"/>
      <c r="E202" s="105"/>
      <c r="F202" s="105"/>
      <c r="G202" s="105"/>
      <c r="H202" s="110"/>
      <c r="K202" s="110"/>
      <c r="L202" s="94"/>
      <c r="M202" s="110"/>
    </row>
    <row r="203">
      <c r="B203" s="110"/>
      <c r="C203" s="105"/>
      <c r="D203" s="105"/>
      <c r="E203" s="105"/>
      <c r="F203" s="105"/>
      <c r="G203" s="105"/>
      <c r="H203" s="110"/>
      <c r="K203" s="110"/>
      <c r="L203" s="94"/>
      <c r="M203" s="110"/>
    </row>
    <row r="204">
      <c r="B204" s="110"/>
      <c r="C204" s="105"/>
      <c r="D204" s="105"/>
      <c r="E204" s="105"/>
      <c r="F204" s="105"/>
      <c r="G204" s="105"/>
      <c r="H204" s="110"/>
      <c r="K204" s="110"/>
      <c r="L204" s="94"/>
      <c r="M204" s="110"/>
    </row>
    <row r="205">
      <c r="B205" s="110"/>
      <c r="C205" s="105"/>
      <c r="D205" s="105"/>
      <c r="E205" s="105"/>
      <c r="F205" s="105"/>
      <c r="G205" s="105"/>
      <c r="H205" s="110"/>
      <c r="K205" s="110"/>
      <c r="L205" s="94"/>
      <c r="M205" s="110"/>
    </row>
    <row r="206">
      <c r="B206" s="110"/>
      <c r="C206" s="105"/>
      <c r="D206" s="105"/>
      <c r="E206" s="105"/>
      <c r="F206" s="105"/>
      <c r="G206" s="105"/>
      <c r="H206" s="110"/>
      <c r="K206" s="110"/>
      <c r="L206" s="94"/>
      <c r="M206" s="110"/>
    </row>
    <row r="207">
      <c r="B207" s="110"/>
      <c r="C207" s="105"/>
      <c r="D207" s="105"/>
      <c r="E207" s="105"/>
      <c r="F207" s="105"/>
      <c r="G207" s="105"/>
      <c r="H207" s="110"/>
      <c r="K207" s="110"/>
      <c r="L207" s="94"/>
      <c r="M207" s="110"/>
    </row>
    <row r="208">
      <c r="B208" s="110"/>
      <c r="C208" s="105"/>
      <c r="D208" s="105"/>
      <c r="E208" s="105"/>
      <c r="F208" s="105"/>
      <c r="G208" s="105"/>
      <c r="H208" s="110"/>
      <c r="K208" s="110"/>
      <c r="L208" s="94"/>
      <c r="M208" s="110"/>
    </row>
    <row r="209">
      <c r="B209" s="110"/>
      <c r="C209" s="105"/>
      <c r="D209" s="105"/>
      <c r="E209" s="105"/>
      <c r="F209" s="105"/>
      <c r="G209" s="105"/>
      <c r="H209" s="110"/>
      <c r="K209" s="110"/>
      <c r="L209" s="94"/>
      <c r="M209" s="110"/>
    </row>
    <row r="210">
      <c r="B210" s="110"/>
      <c r="C210" s="105"/>
      <c r="D210" s="105"/>
      <c r="E210" s="105"/>
      <c r="F210" s="105"/>
      <c r="G210" s="105"/>
      <c r="H210" s="110"/>
      <c r="K210" s="110"/>
      <c r="L210" s="94"/>
      <c r="M210" s="110"/>
    </row>
    <row r="211">
      <c r="B211" s="110"/>
      <c r="C211" s="105"/>
      <c r="D211" s="105"/>
      <c r="E211" s="105"/>
      <c r="F211" s="105"/>
      <c r="G211" s="105"/>
      <c r="H211" s="110"/>
      <c r="K211" s="110"/>
      <c r="L211" s="94"/>
      <c r="M211" s="110"/>
    </row>
    <row r="212">
      <c r="B212" s="110"/>
      <c r="C212" s="105"/>
      <c r="D212" s="105"/>
      <c r="E212" s="105"/>
      <c r="F212" s="105"/>
      <c r="G212" s="105"/>
      <c r="H212" s="110"/>
      <c r="K212" s="110"/>
      <c r="L212" s="94"/>
      <c r="M212" s="110"/>
    </row>
    <row r="213">
      <c r="B213" s="110"/>
      <c r="C213" s="105"/>
      <c r="D213" s="105"/>
      <c r="E213" s="105"/>
      <c r="F213" s="105"/>
      <c r="G213" s="105"/>
      <c r="H213" s="110"/>
      <c r="K213" s="110"/>
      <c r="L213" s="94"/>
      <c r="M213" s="110"/>
    </row>
    <row r="214">
      <c r="B214" s="110"/>
      <c r="C214" s="105"/>
      <c r="D214" s="105"/>
      <c r="E214" s="105"/>
      <c r="F214" s="105"/>
      <c r="G214" s="105"/>
      <c r="H214" s="110"/>
      <c r="K214" s="110"/>
      <c r="L214" s="94"/>
      <c r="M214" s="110"/>
    </row>
    <row r="215">
      <c r="B215" s="110"/>
      <c r="C215" s="105"/>
      <c r="D215" s="105"/>
      <c r="E215" s="105"/>
      <c r="F215" s="105"/>
      <c r="G215" s="105"/>
      <c r="H215" s="110"/>
      <c r="K215" s="110"/>
      <c r="L215" s="94"/>
      <c r="M215" s="110"/>
    </row>
    <row r="216">
      <c r="B216" s="110"/>
      <c r="C216" s="105"/>
      <c r="D216" s="105"/>
      <c r="E216" s="105"/>
      <c r="F216" s="105"/>
      <c r="G216" s="105"/>
      <c r="H216" s="110"/>
      <c r="K216" s="110"/>
      <c r="L216" s="94"/>
      <c r="M216" s="110"/>
    </row>
    <row r="217">
      <c r="B217" s="110"/>
      <c r="C217" s="105"/>
      <c r="D217" s="105"/>
      <c r="E217" s="105"/>
      <c r="F217" s="105"/>
      <c r="G217" s="105"/>
      <c r="H217" s="110"/>
      <c r="K217" s="110"/>
      <c r="L217" s="94"/>
      <c r="M217" s="110"/>
    </row>
    <row r="218">
      <c r="B218" s="110"/>
      <c r="C218" s="105"/>
      <c r="D218" s="105"/>
      <c r="E218" s="105"/>
      <c r="F218" s="105"/>
      <c r="G218" s="105"/>
      <c r="H218" s="110"/>
      <c r="K218" s="110"/>
      <c r="L218" s="94"/>
      <c r="M218" s="110"/>
    </row>
    <row r="219">
      <c r="B219" s="110"/>
      <c r="C219" s="105"/>
      <c r="D219" s="105"/>
      <c r="E219" s="105"/>
      <c r="F219" s="105"/>
      <c r="G219" s="105"/>
      <c r="H219" s="110"/>
      <c r="K219" s="110"/>
      <c r="L219" s="94"/>
      <c r="M219" s="110"/>
    </row>
    <row r="220">
      <c r="B220" s="110"/>
      <c r="C220" s="105"/>
      <c r="D220" s="105"/>
      <c r="E220" s="105"/>
      <c r="F220" s="105"/>
      <c r="G220" s="105"/>
      <c r="H220" s="110"/>
      <c r="K220" s="110"/>
      <c r="L220" s="94"/>
      <c r="M220" s="110"/>
    </row>
    <row r="221">
      <c r="B221" s="110"/>
      <c r="C221" s="105"/>
      <c r="D221" s="105"/>
      <c r="E221" s="105"/>
      <c r="F221" s="105"/>
      <c r="G221" s="105"/>
      <c r="H221" s="110"/>
      <c r="K221" s="110"/>
      <c r="L221" s="94"/>
      <c r="M221" s="110"/>
    </row>
    <row r="222">
      <c r="B222" s="110"/>
      <c r="C222" s="105"/>
      <c r="D222" s="105"/>
      <c r="E222" s="105"/>
      <c r="F222" s="105"/>
      <c r="G222" s="105"/>
      <c r="H222" s="110"/>
      <c r="K222" s="110"/>
      <c r="L222" s="94"/>
      <c r="M222" s="110"/>
    </row>
    <row r="223">
      <c r="B223" s="110"/>
      <c r="C223" s="105"/>
      <c r="D223" s="105"/>
      <c r="E223" s="105"/>
      <c r="F223" s="105"/>
      <c r="G223" s="105"/>
      <c r="H223" s="110"/>
      <c r="K223" s="110"/>
      <c r="L223" s="94"/>
      <c r="M223" s="110"/>
    </row>
    <row r="224">
      <c r="B224" s="110"/>
      <c r="C224" s="105"/>
      <c r="D224" s="105"/>
      <c r="E224" s="105"/>
      <c r="F224" s="105"/>
      <c r="G224" s="105"/>
      <c r="H224" s="110"/>
      <c r="K224" s="110"/>
      <c r="L224" s="94"/>
      <c r="M224" s="110"/>
    </row>
    <row r="225">
      <c r="B225" s="110"/>
      <c r="C225" s="105"/>
      <c r="D225" s="105"/>
      <c r="E225" s="105"/>
      <c r="F225" s="105"/>
      <c r="G225" s="105"/>
      <c r="H225" s="110"/>
      <c r="K225" s="110"/>
      <c r="L225" s="94"/>
      <c r="M225" s="110"/>
    </row>
    <row r="226">
      <c r="B226" s="110"/>
      <c r="C226" s="105"/>
      <c r="D226" s="105"/>
      <c r="E226" s="105"/>
      <c r="F226" s="105"/>
      <c r="G226" s="105"/>
      <c r="H226" s="110"/>
      <c r="K226" s="110"/>
      <c r="L226" s="94"/>
      <c r="M226" s="110"/>
    </row>
    <row r="227">
      <c r="B227" s="110"/>
      <c r="C227" s="105"/>
      <c r="D227" s="105"/>
      <c r="E227" s="105"/>
      <c r="F227" s="105"/>
      <c r="G227" s="105"/>
      <c r="H227" s="110"/>
      <c r="K227" s="110"/>
      <c r="L227" s="94"/>
      <c r="M227" s="110"/>
    </row>
    <row r="228">
      <c r="B228" s="110"/>
      <c r="C228" s="105"/>
      <c r="D228" s="105"/>
      <c r="E228" s="105"/>
      <c r="F228" s="105"/>
      <c r="G228" s="105"/>
      <c r="H228" s="110"/>
      <c r="K228" s="110"/>
      <c r="L228" s="94"/>
      <c r="M228" s="110"/>
    </row>
    <row r="229">
      <c r="B229" s="110"/>
      <c r="C229" s="105"/>
      <c r="D229" s="105"/>
      <c r="E229" s="105"/>
      <c r="F229" s="105"/>
      <c r="G229" s="105"/>
      <c r="H229" s="110"/>
      <c r="K229" s="110"/>
      <c r="L229" s="94"/>
      <c r="M229" s="110"/>
    </row>
    <row r="230">
      <c r="B230" s="110"/>
      <c r="C230" s="105"/>
      <c r="D230" s="105"/>
      <c r="E230" s="105"/>
      <c r="F230" s="105"/>
      <c r="G230" s="105"/>
      <c r="H230" s="110"/>
      <c r="K230" s="110"/>
      <c r="L230" s="94"/>
      <c r="M230" s="110"/>
    </row>
    <row r="231">
      <c r="B231" s="110"/>
      <c r="C231" s="105"/>
      <c r="D231" s="105"/>
      <c r="E231" s="105"/>
      <c r="F231" s="105"/>
      <c r="G231" s="105"/>
      <c r="H231" s="110"/>
      <c r="K231" s="110"/>
      <c r="L231" s="94"/>
      <c r="M231" s="110"/>
    </row>
    <row r="232">
      <c r="B232" s="110"/>
      <c r="C232" s="105"/>
      <c r="D232" s="105"/>
      <c r="E232" s="105"/>
      <c r="F232" s="105"/>
      <c r="G232" s="105"/>
      <c r="H232" s="110"/>
      <c r="K232" s="110"/>
      <c r="L232" s="94"/>
      <c r="M232" s="110"/>
    </row>
    <row r="233">
      <c r="B233" s="110"/>
      <c r="C233" s="105"/>
      <c r="D233" s="105"/>
      <c r="E233" s="105"/>
      <c r="F233" s="105"/>
      <c r="G233" s="105"/>
      <c r="H233" s="110"/>
      <c r="K233" s="110"/>
      <c r="L233" s="94"/>
      <c r="M233" s="110"/>
    </row>
    <row r="234">
      <c r="B234" s="110"/>
      <c r="C234" s="105"/>
      <c r="D234" s="105"/>
      <c r="E234" s="105"/>
      <c r="F234" s="105"/>
      <c r="G234" s="105"/>
      <c r="H234" s="110"/>
      <c r="K234" s="110"/>
      <c r="L234" s="94"/>
      <c r="M234" s="110"/>
    </row>
    <row r="235">
      <c r="B235" s="110"/>
      <c r="C235" s="105"/>
      <c r="D235" s="105"/>
      <c r="E235" s="105"/>
      <c r="F235" s="105"/>
      <c r="G235" s="105"/>
      <c r="H235" s="110"/>
      <c r="K235" s="110"/>
      <c r="L235" s="94"/>
      <c r="M235" s="110"/>
    </row>
    <row r="236">
      <c r="B236" s="110"/>
      <c r="C236" s="105"/>
      <c r="D236" s="105"/>
      <c r="E236" s="105"/>
      <c r="F236" s="105"/>
      <c r="G236" s="105"/>
      <c r="H236" s="110"/>
      <c r="K236" s="110"/>
      <c r="L236" s="94"/>
      <c r="M236" s="110"/>
    </row>
    <row r="237">
      <c r="B237" s="110"/>
      <c r="C237" s="105"/>
      <c r="D237" s="105"/>
      <c r="E237" s="105"/>
      <c r="F237" s="105"/>
      <c r="G237" s="105"/>
      <c r="H237" s="110"/>
      <c r="K237" s="110"/>
      <c r="L237" s="94"/>
      <c r="M237" s="110"/>
    </row>
    <row r="238">
      <c r="B238" s="110"/>
      <c r="C238" s="105"/>
      <c r="D238" s="105"/>
      <c r="E238" s="105"/>
      <c r="F238" s="105"/>
      <c r="G238" s="105"/>
      <c r="H238" s="110"/>
      <c r="K238" s="110"/>
      <c r="L238" s="94"/>
      <c r="M238" s="110"/>
    </row>
    <row r="239">
      <c r="B239" s="110"/>
      <c r="C239" s="105"/>
      <c r="D239" s="105"/>
      <c r="E239" s="105"/>
      <c r="F239" s="105"/>
      <c r="G239" s="105"/>
      <c r="H239" s="110"/>
      <c r="K239" s="110"/>
      <c r="L239" s="94"/>
      <c r="M239" s="110"/>
    </row>
    <row r="240">
      <c r="B240" s="110"/>
      <c r="C240" s="105"/>
      <c r="D240" s="105"/>
      <c r="E240" s="105"/>
      <c r="F240" s="105"/>
      <c r="G240" s="105"/>
      <c r="H240" s="110"/>
      <c r="K240" s="110"/>
      <c r="L240" s="94"/>
      <c r="M240" s="110"/>
    </row>
    <row r="241">
      <c r="B241" s="110"/>
      <c r="C241" s="105"/>
      <c r="D241" s="105"/>
      <c r="E241" s="105"/>
      <c r="F241" s="105"/>
      <c r="G241" s="105"/>
      <c r="H241" s="110"/>
      <c r="K241" s="110"/>
      <c r="L241" s="94"/>
      <c r="M241" s="110"/>
    </row>
    <row r="242">
      <c r="B242" s="110"/>
      <c r="C242" s="105"/>
      <c r="D242" s="105"/>
      <c r="E242" s="105"/>
      <c r="F242" s="105"/>
      <c r="G242" s="105"/>
      <c r="H242" s="110"/>
      <c r="K242" s="110"/>
      <c r="L242" s="94"/>
      <c r="M242" s="110"/>
    </row>
    <row r="243">
      <c r="B243" s="110"/>
      <c r="C243" s="105"/>
      <c r="D243" s="105"/>
      <c r="E243" s="105"/>
      <c r="F243" s="105"/>
      <c r="G243" s="105"/>
      <c r="H243" s="110"/>
      <c r="K243" s="110"/>
      <c r="L243" s="94"/>
      <c r="M243" s="110"/>
    </row>
    <row r="244">
      <c r="B244" s="110"/>
      <c r="C244" s="105"/>
      <c r="D244" s="105"/>
      <c r="E244" s="105"/>
      <c r="F244" s="105"/>
      <c r="G244" s="105"/>
      <c r="H244" s="110"/>
      <c r="K244" s="110"/>
      <c r="L244" s="94"/>
      <c r="M244" s="110"/>
    </row>
    <row r="245">
      <c r="B245" s="110"/>
      <c r="C245" s="105"/>
      <c r="D245" s="105"/>
      <c r="E245" s="105"/>
      <c r="F245" s="105"/>
      <c r="G245" s="105"/>
      <c r="H245" s="110"/>
      <c r="K245" s="110"/>
      <c r="L245" s="94"/>
      <c r="M245" s="110"/>
    </row>
    <row r="246">
      <c r="B246" s="110"/>
      <c r="C246" s="105"/>
      <c r="D246" s="105"/>
      <c r="E246" s="105"/>
      <c r="F246" s="105"/>
      <c r="G246" s="105"/>
      <c r="H246" s="110"/>
      <c r="K246" s="110"/>
      <c r="L246" s="94"/>
      <c r="M246" s="110"/>
    </row>
    <row r="247">
      <c r="B247" s="110"/>
      <c r="C247" s="105"/>
      <c r="D247" s="105"/>
      <c r="E247" s="105"/>
      <c r="F247" s="105"/>
      <c r="G247" s="105"/>
      <c r="H247" s="110"/>
      <c r="K247" s="110"/>
      <c r="L247" s="94"/>
      <c r="M247" s="110"/>
    </row>
    <row r="248">
      <c r="B248" s="110"/>
      <c r="C248" s="105"/>
      <c r="D248" s="105"/>
      <c r="E248" s="105"/>
      <c r="F248" s="105"/>
      <c r="G248" s="105"/>
      <c r="H248" s="110"/>
      <c r="K248" s="110"/>
      <c r="L248" s="94"/>
      <c r="M248" s="110"/>
    </row>
    <row r="249">
      <c r="B249" s="110"/>
      <c r="C249" s="105"/>
      <c r="D249" s="105"/>
      <c r="E249" s="105"/>
      <c r="F249" s="105"/>
      <c r="G249" s="105"/>
      <c r="H249" s="110"/>
      <c r="K249" s="110"/>
      <c r="L249" s="94"/>
      <c r="M249" s="110"/>
    </row>
    <row r="250">
      <c r="B250" s="110"/>
      <c r="C250" s="105"/>
      <c r="D250" s="105"/>
      <c r="E250" s="105"/>
      <c r="F250" s="105"/>
      <c r="G250" s="105"/>
      <c r="H250" s="110"/>
      <c r="K250" s="110"/>
      <c r="L250" s="94"/>
      <c r="M250" s="110"/>
    </row>
    <row r="251">
      <c r="B251" s="110"/>
      <c r="C251" s="105"/>
      <c r="D251" s="105"/>
      <c r="E251" s="105"/>
      <c r="F251" s="105"/>
      <c r="G251" s="105"/>
      <c r="H251" s="110"/>
      <c r="K251" s="110"/>
      <c r="L251" s="94"/>
      <c r="M251" s="110"/>
    </row>
    <row r="252">
      <c r="B252" s="110"/>
      <c r="C252" s="105"/>
      <c r="D252" s="105"/>
      <c r="E252" s="105"/>
      <c r="F252" s="105"/>
      <c r="G252" s="105"/>
      <c r="H252" s="110"/>
      <c r="K252" s="110"/>
      <c r="L252" s="94"/>
      <c r="M252" s="110"/>
    </row>
    <row r="253">
      <c r="B253" s="110"/>
      <c r="C253" s="105"/>
      <c r="D253" s="105"/>
      <c r="E253" s="105"/>
      <c r="F253" s="105"/>
      <c r="G253" s="105"/>
      <c r="H253" s="110"/>
      <c r="K253" s="110"/>
      <c r="L253" s="94"/>
      <c r="M253" s="110"/>
    </row>
    <row r="254">
      <c r="B254" s="110"/>
      <c r="C254" s="105"/>
      <c r="D254" s="105"/>
      <c r="E254" s="105"/>
      <c r="F254" s="105"/>
      <c r="G254" s="105"/>
      <c r="H254" s="110"/>
      <c r="K254" s="110"/>
      <c r="L254" s="94"/>
      <c r="M254" s="110"/>
    </row>
    <row r="255">
      <c r="B255" s="110"/>
      <c r="C255" s="105"/>
      <c r="D255" s="105"/>
      <c r="E255" s="105"/>
      <c r="F255" s="105"/>
      <c r="G255" s="105"/>
      <c r="H255" s="110"/>
      <c r="K255" s="110"/>
      <c r="L255" s="94"/>
      <c r="M255" s="110"/>
    </row>
    <row r="256">
      <c r="B256" s="110"/>
      <c r="C256" s="105"/>
      <c r="D256" s="105"/>
      <c r="E256" s="105"/>
      <c r="F256" s="105"/>
      <c r="G256" s="105"/>
      <c r="H256" s="110"/>
      <c r="K256" s="110"/>
      <c r="L256" s="94"/>
      <c r="M256" s="110"/>
    </row>
    <row r="257">
      <c r="B257" s="110"/>
      <c r="C257" s="105"/>
      <c r="D257" s="105"/>
      <c r="E257" s="105"/>
      <c r="F257" s="105"/>
      <c r="G257" s="105"/>
      <c r="H257" s="110"/>
      <c r="K257" s="110"/>
      <c r="L257" s="94"/>
      <c r="M257" s="110"/>
    </row>
    <row r="258">
      <c r="B258" s="110"/>
      <c r="C258" s="105"/>
      <c r="D258" s="105"/>
      <c r="E258" s="105"/>
      <c r="F258" s="105"/>
      <c r="G258" s="105"/>
      <c r="H258" s="110"/>
      <c r="K258" s="110"/>
      <c r="L258" s="94"/>
      <c r="M258" s="110"/>
    </row>
    <row r="259">
      <c r="B259" s="110"/>
      <c r="C259" s="105"/>
      <c r="D259" s="105"/>
      <c r="E259" s="105"/>
      <c r="F259" s="105"/>
      <c r="G259" s="105"/>
      <c r="H259" s="110"/>
      <c r="K259" s="110"/>
      <c r="L259" s="94"/>
      <c r="M259" s="110"/>
    </row>
    <row r="260">
      <c r="B260" s="110"/>
      <c r="C260" s="105"/>
      <c r="D260" s="105"/>
      <c r="E260" s="105"/>
      <c r="F260" s="105"/>
      <c r="G260" s="105"/>
      <c r="H260" s="110"/>
      <c r="K260" s="110"/>
      <c r="L260" s="94"/>
      <c r="M260" s="110"/>
    </row>
    <row r="261">
      <c r="B261" s="110"/>
      <c r="C261" s="105"/>
      <c r="D261" s="105"/>
      <c r="E261" s="105"/>
      <c r="F261" s="105"/>
      <c r="G261" s="105"/>
      <c r="H261" s="110"/>
      <c r="K261" s="110"/>
      <c r="L261" s="94"/>
      <c r="M261" s="110"/>
    </row>
    <row r="262">
      <c r="B262" s="110"/>
      <c r="C262" s="105"/>
      <c r="D262" s="105"/>
      <c r="E262" s="105"/>
      <c r="F262" s="105"/>
      <c r="G262" s="105"/>
      <c r="H262" s="110"/>
      <c r="K262" s="110"/>
      <c r="L262" s="94"/>
      <c r="M262" s="110"/>
    </row>
    <row r="263">
      <c r="B263" s="110"/>
      <c r="C263" s="105"/>
      <c r="D263" s="105"/>
      <c r="E263" s="105"/>
      <c r="F263" s="105"/>
      <c r="G263" s="105"/>
      <c r="H263" s="110"/>
      <c r="K263" s="110"/>
      <c r="L263" s="94"/>
      <c r="M263" s="110"/>
    </row>
    <row r="264">
      <c r="B264" s="110"/>
      <c r="C264" s="105"/>
      <c r="D264" s="105"/>
      <c r="E264" s="105"/>
      <c r="F264" s="105"/>
      <c r="G264" s="105"/>
      <c r="H264" s="110"/>
      <c r="K264" s="110"/>
      <c r="L264" s="94"/>
      <c r="M264" s="110"/>
    </row>
    <row r="265">
      <c r="B265" s="110"/>
      <c r="C265" s="105"/>
      <c r="D265" s="105"/>
      <c r="E265" s="105"/>
      <c r="F265" s="105"/>
      <c r="G265" s="105"/>
      <c r="H265" s="110"/>
      <c r="K265" s="110"/>
      <c r="L265" s="94"/>
      <c r="M265" s="110"/>
    </row>
    <row r="266">
      <c r="B266" s="110"/>
      <c r="C266" s="105"/>
      <c r="D266" s="105"/>
      <c r="E266" s="105"/>
      <c r="F266" s="105"/>
      <c r="G266" s="105"/>
      <c r="H266" s="110"/>
      <c r="K266" s="110"/>
      <c r="L266" s="94"/>
      <c r="M266" s="110"/>
    </row>
    <row r="267">
      <c r="B267" s="110"/>
      <c r="C267" s="105"/>
      <c r="D267" s="105"/>
      <c r="E267" s="105"/>
      <c r="F267" s="105"/>
      <c r="G267" s="105"/>
      <c r="H267" s="110"/>
      <c r="K267" s="110"/>
      <c r="L267" s="94"/>
      <c r="M267" s="110"/>
    </row>
    <row r="268">
      <c r="B268" s="110"/>
      <c r="C268" s="105"/>
      <c r="D268" s="105"/>
      <c r="E268" s="105"/>
      <c r="F268" s="105"/>
      <c r="G268" s="105"/>
      <c r="H268" s="110"/>
      <c r="K268" s="110"/>
      <c r="L268" s="94"/>
      <c r="M268" s="110"/>
    </row>
    <row r="269">
      <c r="B269" s="110"/>
      <c r="C269" s="105"/>
      <c r="D269" s="105"/>
      <c r="E269" s="105"/>
      <c r="F269" s="105"/>
      <c r="G269" s="105"/>
      <c r="H269" s="110"/>
      <c r="K269" s="110"/>
      <c r="L269" s="94"/>
      <c r="M269" s="110"/>
    </row>
    <row r="270">
      <c r="B270" s="110"/>
      <c r="C270" s="105"/>
      <c r="D270" s="105"/>
      <c r="E270" s="105"/>
      <c r="F270" s="105"/>
      <c r="G270" s="105"/>
      <c r="H270" s="110"/>
      <c r="K270" s="110"/>
      <c r="L270" s="94"/>
      <c r="M270" s="110"/>
    </row>
    <row r="271">
      <c r="B271" s="110"/>
      <c r="C271" s="105"/>
      <c r="D271" s="105"/>
      <c r="E271" s="105"/>
      <c r="F271" s="105"/>
      <c r="G271" s="105"/>
      <c r="H271" s="110"/>
      <c r="K271" s="110"/>
      <c r="L271" s="94"/>
      <c r="M271" s="110"/>
    </row>
    <row r="272">
      <c r="B272" s="110"/>
      <c r="C272" s="105"/>
      <c r="D272" s="105"/>
      <c r="E272" s="105"/>
      <c r="F272" s="105"/>
      <c r="G272" s="105"/>
      <c r="H272" s="110"/>
      <c r="K272" s="110"/>
      <c r="L272" s="94"/>
      <c r="M272" s="110"/>
    </row>
    <row r="273">
      <c r="B273" s="110"/>
      <c r="C273" s="105"/>
      <c r="D273" s="105"/>
      <c r="E273" s="105"/>
      <c r="F273" s="105"/>
      <c r="G273" s="105"/>
      <c r="H273" s="110"/>
      <c r="K273" s="110"/>
      <c r="L273" s="94"/>
      <c r="M273" s="110"/>
    </row>
    <row r="274">
      <c r="B274" s="110"/>
      <c r="C274" s="105"/>
      <c r="D274" s="105"/>
      <c r="E274" s="105"/>
      <c r="F274" s="105"/>
      <c r="G274" s="105"/>
      <c r="H274" s="110"/>
      <c r="K274" s="110"/>
      <c r="L274" s="94"/>
      <c r="M274" s="110"/>
    </row>
    <row r="275">
      <c r="B275" s="110"/>
      <c r="C275" s="105"/>
      <c r="D275" s="105"/>
      <c r="E275" s="105"/>
      <c r="F275" s="105"/>
      <c r="G275" s="105"/>
      <c r="H275" s="110"/>
      <c r="K275" s="110"/>
      <c r="L275" s="94"/>
      <c r="M275" s="110"/>
    </row>
    <row r="276">
      <c r="B276" s="110"/>
      <c r="C276" s="105"/>
      <c r="D276" s="105"/>
      <c r="E276" s="105"/>
      <c r="F276" s="105"/>
      <c r="G276" s="105"/>
      <c r="H276" s="110"/>
      <c r="K276" s="110"/>
      <c r="L276" s="94"/>
      <c r="M276" s="110"/>
    </row>
    <row r="277">
      <c r="B277" s="110"/>
      <c r="C277" s="105"/>
      <c r="D277" s="105"/>
      <c r="E277" s="105"/>
      <c r="F277" s="105"/>
      <c r="G277" s="105"/>
      <c r="H277" s="110"/>
      <c r="K277" s="110"/>
      <c r="L277" s="94"/>
      <c r="M277" s="110"/>
    </row>
    <row r="278">
      <c r="B278" s="110"/>
      <c r="C278" s="105"/>
      <c r="D278" s="105"/>
      <c r="E278" s="105"/>
      <c r="F278" s="105"/>
      <c r="G278" s="105"/>
      <c r="H278" s="110"/>
      <c r="K278" s="110"/>
      <c r="L278" s="94"/>
      <c r="M278" s="110"/>
    </row>
    <row r="279">
      <c r="B279" s="110"/>
      <c r="C279" s="105"/>
      <c r="D279" s="105"/>
      <c r="E279" s="105"/>
      <c r="F279" s="105"/>
      <c r="G279" s="105"/>
      <c r="H279" s="110"/>
      <c r="K279" s="110"/>
      <c r="L279" s="94"/>
      <c r="M279" s="110"/>
    </row>
    <row r="280">
      <c r="B280" s="110"/>
      <c r="C280" s="105"/>
      <c r="D280" s="105"/>
      <c r="E280" s="105"/>
      <c r="F280" s="105"/>
      <c r="G280" s="105"/>
      <c r="H280" s="110"/>
      <c r="K280" s="110"/>
      <c r="L280" s="94"/>
      <c r="M280" s="110"/>
    </row>
    <row r="281">
      <c r="B281" s="110"/>
      <c r="C281" s="105"/>
      <c r="D281" s="105"/>
      <c r="E281" s="105"/>
      <c r="F281" s="105"/>
      <c r="G281" s="105"/>
      <c r="H281" s="110"/>
      <c r="K281" s="110"/>
      <c r="L281" s="94"/>
      <c r="M281" s="110"/>
    </row>
    <row r="282">
      <c r="B282" s="110"/>
      <c r="C282" s="105"/>
      <c r="D282" s="105"/>
      <c r="E282" s="105"/>
      <c r="F282" s="105"/>
      <c r="G282" s="105"/>
      <c r="H282" s="110"/>
      <c r="K282" s="110"/>
      <c r="L282" s="94"/>
      <c r="M282" s="110"/>
    </row>
    <row r="283">
      <c r="B283" s="110"/>
      <c r="C283" s="105"/>
      <c r="D283" s="105"/>
      <c r="E283" s="105"/>
      <c r="F283" s="105"/>
      <c r="G283" s="105"/>
      <c r="H283" s="110"/>
      <c r="K283" s="110"/>
      <c r="L283" s="94"/>
      <c r="M283" s="110"/>
    </row>
    <row r="284">
      <c r="B284" s="110"/>
      <c r="C284" s="105"/>
      <c r="D284" s="105"/>
      <c r="E284" s="105"/>
      <c r="F284" s="105"/>
      <c r="G284" s="105"/>
      <c r="H284" s="110"/>
      <c r="K284" s="110"/>
      <c r="L284" s="94"/>
      <c r="M284" s="110"/>
    </row>
    <row r="285">
      <c r="B285" s="110"/>
      <c r="C285" s="105"/>
      <c r="D285" s="105"/>
      <c r="E285" s="105"/>
      <c r="F285" s="105"/>
      <c r="G285" s="105"/>
      <c r="H285" s="110"/>
      <c r="K285" s="110"/>
      <c r="L285" s="94"/>
      <c r="M285" s="110"/>
    </row>
    <row r="286">
      <c r="B286" s="110"/>
      <c r="C286" s="105"/>
      <c r="D286" s="105"/>
      <c r="E286" s="105"/>
      <c r="F286" s="105"/>
      <c r="G286" s="105"/>
      <c r="H286" s="110"/>
      <c r="K286" s="110"/>
      <c r="L286" s="94"/>
      <c r="M286" s="110"/>
    </row>
    <row r="287">
      <c r="B287" s="110"/>
      <c r="C287" s="105"/>
      <c r="D287" s="105"/>
      <c r="E287" s="105"/>
      <c r="F287" s="105"/>
      <c r="G287" s="105"/>
      <c r="H287" s="110"/>
      <c r="K287" s="110"/>
      <c r="L287" s="94"/>
      <c r="M287" s="110"/>
    </row>
    <row r="288">
      <c r="B288" s="110"/>
      <c r="C288" s="105"/>
      <c r="D288" s="105"/>
      <c r="E288" s="105"/>
      <c r="F288" s="105"/>
      <c r="G288" s="105"/>
      <c r="H288" s="110"/>
      <c r="K288" s="110"/>
      <c r="L288" s="94"/>
      <c r="M288" s="110"/>
    </row>
    <row r="289">
      <c r="B289" s="110"/>
      <c r="C289" s="105"/>
      <c r="D289" s="105"/>
      <c r="E289" s="105"/>
      <c r="F289" s="105"/>
      <c r="G289" s="105"/>
      <c r="H289" s="110"/>
      <c r="K289" s="110"/>
      <c r="L289" s="94"/>
      <c r="M289" s="110"/>
    </row>
    <row r="290">
      <c r="B290" s="110"/>
      <c r="C290" s="105"/>
      <c r="D290" s="105"/>
      <c r="E290" s="105"/>
      <c r="F290" s="105"/>
      <c r="G290" s="105"/>
      <c r="H290" s="110"/>
      <c r="K290" s="110"/>
      <c r="L290" s="94"/>
      <c r="M290" s="110"/>
    </row>
    <row r="291">
      <c r="B291" s="110"/>
      <c r="C291" s="105"/>
      <c r="D291" s="105"/>
      <c r="E291" s="105"/>
      <c r="F291" s="105"/>
      <c r="G291" s="105"/>
      <c r="H291" s="110"/>
      <c r="K291" s="110"/>
      <c r="L291" s="94"/>
      <c r="M291" s="110"/>
    </row>
    <row r="292">
      <c r="B292" s="110"/>
      <c r="C292" s="105"/>
      <c r="D292" s="105"/>
      <c r="E292" s="105"/>
      <c r="F292" s="105"/>
      <c r="G292" s="105"/>
      <c r="H292" s="110"/>
      <c r="K292" s="110"/>
      <c r="L292" s="94"/>
      <c r="M292" s="110"/>
    </row>
    <row r="293">
      <c r="B293" s="110"/>
      <c r="C293" s="105"/>
      <c r="D293" s="105"/>
      <c r="E293" s="105"/>
      <c r="F293" s="105"/>
      <c r="G293" s="105"/>
      <c r="H293" s="110"/>
      <c r="K293" s="110"/>
      <c r="L293" s="94"/>
      <c r="M293" s="110"/>
    </row>
    <row r="294">
      <c r="B294" s="110"/>
      <c r="C294" s="105"/>
      <c r="D294" s="105"/>
      <c r="E294" s="105"/>
      <c r="F294" s="105"/>
      <c r="G294" s="105"/>
      <c r="H294" s="110"/>
      <c r="K294" s="110"/>
      <c r="L294" s="94"/>
      <c r="M294" s="110"/>
    </row>
    <row r="295">
      <c r="B295" s="110"/>
      <c r="C295" s="105"/>
      <c r="D295" s="105"/>
      <c r="E295" s="105"/>
      <c r="F295" s="105"/>
      <c r="G295" s="105"/>
      <c r="H295" s="110"/>
      <c r="K295" s="110"/>
      <c r="L295" s="94"/>
      <c r="M295" s="110"/>
    </row>
    <row r="296">
      <c r="B296" s="110"/>
      <c r="C296" s="105"/>
      <c r="D296" s="105"/>
      <c r="E296" s="105"/>
      <c r="F296" s="105"/>
      <c r="G296" s="105"/>
      <c r="H296" s="110"/>
      <c r="K296" s="110"/>
      <c r="L296" s="94"/>
      <c r="M296" s="110"/>
    </row>
    <row r="297">
      <c r="B297" s="110"/>
      <c r="C297" s="105"/>
      <c r="D297" s="105"/>
      <c r="E297" s="105"/>
      <c r="F297" s="105"/>
      <c r="G297" s="105"/>
      <c r="H297" s="110"/>
      <c r="K297" s="110"/>
      <c r="L297" s="94"/>
      <c r="M297" s="110"/>
    </row>
    <row r="298">
      <c r="B298" s="110"/>
      <c r="C298" s="105"/>
      <c r="D298" s="105"/>
      <c r="E298" s="105"/>
      <c r="F298" s="105"/>
      <c r="G298" s="105"/>
      <c r="H298" s="110"/>
      <c r="K298" s="110"/>
      <c r="L298" s="94"/>
      <c r="M298" s="110"/>
    </row>
    <row r="299">
      <c r="B299" s="110"/>
      <c r="C299" s="105"/>
      <c r="D299" s="105"/>
      <c r="E299" s="105"/>
      <c r="F299" s="105"/>
      <c r="G299" s="105"/>
      <c r="H299" s="110"/>
      <c r="K299" s="110"/>
      <c r="L299" s="94"/>
      <c r="M299" s="110"/>
    </row>
    <row r="300">
      <c r="B300" s="110"/>
      <c r="C300" s="105"/>
      <c r="D300" s="105"/>
      <c r="E300" s="105"/>
      <c r="F300" s="105"/>
      <c r="G300" s="105"/>
      <c r="H300" s="110"/>
      <c r="K300" s="110"/>
      <c r="L300" s="94"/>
      <c r="M300" s="110"/>
    </row>
    <row r="301">
      <c r="B301" s="110"/>
      <c r="C301" s="105"/>
      <c r="D301" s="105"/>
      <c r="E301" s="105"/>
      <c r="F301" s="105"/>
      <c r="G301" s="105"/>
      <c r="H301" s="110"/>
      <c r="K301" s="110"/>
      <c r="L301" s="94"/>
      <c r="M301" s="110"/>
    </row>
    <row r="302">
      <c r="B302" s="110"/>
      <c r="C302" s="105"/>
      <c r="D302" s="105"/>
      <c r="E302" s="105"/>
      <c r="F302" s="105"/>
      <c r="G302" s="105"/>
      <c r="H302" s="110"/>
      <c r="K302" s="110"/>
      <c r="L302" s="94"/>
      <c r="M302" s="110"/>
    </row>
    <row r="303">
      <c r="B303" s="110"/>
      <c r="C303" s="105"/>
      <c r="D303" s="105"/>
      <c r="E303" s="105"/>
      <c r="F303" s="105"/>
      <c r="G303" s="105"/>
      <c r="H303" s="110"/>
      <c r="K303" s="110"/>
      <c r="L303" s="94"/>
      <c r="M303" s="110"/>
    </row>
    <row r="304">
      <c r="B304" s="110"/>
      <c r="C304" s="105"/>
      <c r="D304" s="105"/>
      <c r="E304" s="105"/>
      <c r="F304" s="105"/>
      <c r="G304" s="105"/>
      <c r="H304" s="110"/>
      <c r="K304" s="110"/>
      <c r="L304" s="94"/>
      <c r="M304" s="110"/>
    </row>
    <row r="305">
      <c r="B305" s="110"/>
      <c r="C305" s="105"/>
      <c r="D305" s="105"/>
      <c r="E305" s="105"/>
      <c r="F305" s="105"/>
      <c r="G305" s="105"/>
      <c r="H305" s="110"/>
      <c r="K305" s="110"/>
      <c r="L305" s="94"/>
      <c r="M305" s="110"/>
    </row>
    <row r="306">
      <c r="B306" s="110"/>
      <c r="C306" s="105"/>
      <c r="D306" s="105"/>
      <c r="E306" s="105"/>
      <c r="F306" s="105"/>
      <c r="G306" s="105"/>
      <c r="H306" s="110"/>
      <c r="K306" s="110"/>
      <c r="L306" s="94"/>
      <c r="M306" s="110"/>
    </row>
    <row r="307">
      <c r="B307" s="110"/>
      <c r="C307" s="105"/>
      <c r="D307" s="105"/>
      <c r="E307" s="105"/>
      <c r="F307" s="105"/>
      <c r="G307" s="105"/>
      <c r="H307" s="110"/>
      <c r="K307" s="110"/>
      <c r="L307" s="94"/>
      <c r="M307" s="110"/>
    </row>
    <row r="308">
      <c r="B308" s="110"/>
      <c r="C308" s="105"/>
      <c r="D308" s="105"/>
      <c r="E308" s="105"/>
      <c r="F308" s="105"/>
      <c r="G308" s="105"/>
      <c r="H308" s="110"/>
      <c r="K308" s="110"/>
      <c r="L308" s="94"/>
      <c r="M308" s="110"/>
    </row>
    <row r="309">
      <c r="B309" s="110"/>
      <c r="C309" s="105"/>
      <c r="D309" s="105"/>
      <c r="E309" s="105"/>
      <c r="F309" s="105"/>
      <c r="G309" s="105"/>
      <c r="H309" s="110"/>
      <c r="K309" s="110"/>
      <c r="L309" s="94"/>
      <c r="M309" s="110"/>
    </row>
    <row r="310">
      <c r="B310" s="110"/>
      <c r="C310" s="105"/>
      <c r="D310" s="105"/>
      <c r="E310" s="105"/>
      <c r="F310" s="105"/>
      <c r="G310" s="105"/>
      <c r="H310" s="110"/>
      <c r="K310" s="110"/>
      <c r="L310" s="94"/>
      <c r="M310" s="110"/>
    </row>
    <row r="311">
      <c r="B311" s="110"/>
      <c r="C311" s="105"/>
      <c r="D311" s="105"/>
      <c r="E311" s="105"/>
      <c r="F311" s="105"/>
      <c r="G311" s="105"/>
      <c r="H311" s="110"/>
      <c r="K311" s="110"/>
      <c r="L311" s="94"/>
      <c r="M311" s="110"/>
    </row>
    <row r="312">
      <c r="B312" s="110"/>
      <c r="C312" s="105"/>
      <c r="D312" s="105"/>
      <c r="E312" s="105"/>
      <c r="F312" s="105"/>
      <c r="G312" s="105"/>
      <c r="H312" s="110"/>
      <c r="K312" s="110"/>
      <c r="L312" s="94"/>
      <c r="M312" s="110"/>
    </row>
    <row r="313">
      <c r="B313" s="110"/>
      <c r="C313" s="105"/>
      <c r="D313" s="105"/>
      <c r="E313" s="105"/>
      <c r="F313" s="105"/>
      <c r="G313" s="105"/>
      <c r="H313" s="110"/>
      <c r="K313" s="110"/>
      <c r="L313" s="94"/>
      <c r="M313" s="110"/>
    </row>
    <row r="314">
      <c r="B314" s="110"/>
      <c r="C314" s="105"/>
      <c r="D314" s="105"/>
      <c r="E314" s="105"/>
      <c r="F314" s="105"/>
      <c r="G314" s="105"/>
      <c r="H314" s="110"/>
      <c r="K314" s="110"/>
      <c r="L314" s="94"/>
      <c r="M314" s="110"/>
    </row>
    <row r="315">
      <c r="B315" s="110"/>
      <c r="C315" s="105"/>
      <c r="D315" s="105"/>
      <c r="E315" s="105"/>
      <c r="F315" s="105"/>
      <c r="G315" s="105"/>
      <c r="H315" s="110"/>
      <c r="K315" s="110"/>
      <c r="L315" s="94"/>
      <c r="M315" s="110"/>
    </row>
    <row r="316">
      <c r="B316" s="110"/>
      <c r="C316" s="105"/>
      <c r="D316" s="105"/>
      <c r="E316" s="105"/>
      <c r="F316" s="105"/>
      <c r="G316" s="105"/>
      <c r="H316" s="110"/>
      <c r="K316" s="110"/>
      <c r="L316" s="94"/>
      <c r="M316" s="110"/>
    </row>
    <row r="317">
      <c r="B317" s="110"/>
      <c r="C317" s="105"/>
      <c r="D317" s="105"/>
      <c r="E317" s="105"/>
      <c r="F317" s="105"/>
      <c r="G317" s="105"/>
      <c r="H317" s="110"/>
      <c r="K317" s="110"/>
      <c r="L317" s="94"/>
      <c r="M317" s="110"/>
    </row>
    <row r="318">
      <c r="B318" s="110"/>
      <c r="C318" s="105"/>
      <c r="D318" s="105"/>
      <c r="E318" s="105"/>
      <c r="F318" s="105"/>
      <c r="G318" s="105"/>
      <c r="H318" s="110"/>
      <c r="K318" s="110"/>
      <c r="L318" s="94"/>
      <c r="M318" s="110"/>
    </row>
    <row r="319">
      <c r="B319" s="110"/>
      <c r="C319" s="105"/>
      <c r="D319" s="105"/>
      <c r="E319" s="105"/>
      <c r="F319" s="105"/>
      <c r="G319" s="105"/>
      <c r="H319" s="110"/>
      <c r="K319" s="110"/>
      <c r="L319" s="94"/>
      <c r="M319" s="110"/>
    </row>
    <row r="320">
      <c r="B320" s="110"/>
      <c r="C320" s="105"/>
      <c r="D320" s="105"/>
      <c r="E320" s="105"/>
      <c r="F320" s="105"/>
      <c r="G320" s="105"/>
      <c r="H320" s="110"/>
      <c r="K320" s="110"/>
      <c r="L320" s="94"/>
      <c r="M320" s="110"/>
    </row>
    <row r="321">
      <c r="B321" s="110"/>
      <c r="C321" s="105"/>
      <c r="D321" s="105"/>
      <c r="E321" s="105"/>
      <c r="F321" s="105"/>
      <c r="G321" s="105"/>
      <c r="H321" s="110"/>
      <c r="K321" s="110"/>
      <c r="L321" s="94"/>
      <c r="M321" s="110"/>
    </row>
    <row r="322">
      <c r="B322" s="110"/>
      <c r="C322" s="105"/>
      <c r="D322" s="105"/>
      <c r="E322" s="105"/>
      <c r="F322" s="105"/>
      <c r="G322" s="105"/>
      <c r="H322" s="110"/>
      <c r="K322" s="110"/>
      <c r="L322" s="94"/>
      <c r="M322" s="110"/>
    </row>
    <row r="323">
      <c r="B323" s="110"/>
      <c r="C323" s="105"/>
      <c r="D323" s="105"/>
      <c r="E323" s="105"/>
      <c r="F323" s="105"/>
      <c r="G323" s="105"/>
      <c r="H323" s="110"/>
      <c r="K323" s="110"/>
      <c r="L323" s="94"/>
      <c r="M323" s="110"/>
    </row>
    <row r="324">
      <c r="B324" s="110"/>
      <c r="C324" s="105"/>
      <c r="D324" s="105"/>
      <c r="E324" s="105"/>
      <c r="F324" s="105"/>
      <c r="G324" s="105"/>
      <c r="H324" s="110"/>
      <c r="K324" s="110"/>
      <c r="L324" s="94"/>
      <c r="M324" s="110"/>
    </row>
    <row r="325">
      <c r="B325" s="110"/>
      <c r="C325" s="105"/>
      <c r="D325" s="105"/>
      <c r="E325" s="105"/>
      <c r="F325" s="105"/>
      <c r="G325" s="105"/>
      <c r="H325" s="110"/>
      <c r="K325" s="110"/>
      <c r="L325" s="94"/>
      <c r="M325" s="110"/>
    </row>
    <row r="326">
      <c r="B326" s="110"/>
      <c r="C326" s="105"/>
      <c r="D326" s="105"/>
      <c r="E326" s="105"/>
      <c r="F326" s="105"/>
      <c r="G326" s="105"/>
      <c r="H326" s="110"/>
      <c r="K326" s="110"/>
      <c r="L326" s="94"/>
      <c r="M326" s="110"/>
    </row>
    <row r="327">
      <c r="B327" s="110"/>
      <c r="C327" s="105"/>
      <c r="D327" s="105"/>
      <c r="E327" s="105"/>
      <c r="F327" s="105"/>
      <c r="G327" s="105"/>
      <c r="H327" s="110"/>
      <c r="K327" s="110"/>
      <c r="L327" s="94"/>
      <c r="M327" s="110"/>
    </row>
    <row r="328">
      <c r="B328" s="110"/>
      <c r="C328" s="105"/>
      <c r="D328" s="105"/>
      <c r="E328" s="105"/>
      <c r="F328" s="105"/>
      <c r="G328" s="105"/>
      <c r="H328" s="110"/>
      <c r="K328" s="110"/>
      <c r="L328" s="94"/>
      <c r="M328" s="110"/>
    </row>
    <row r="329">
      <c r="B329" s="110"/>
      <c r="C329" s="105"/>
      <c r="D329" s="105"/>
      <c r="E329" s="105"/>
      <c r="F329" s="105"/>
      <c r="G329" s="105"/>
      <c r="H329" s="110"/>
      <c r="K329" s="110"/>
      <c r="L329" s="94"/>
      <c r="M329" s="110"/>
    </row>
    <row r="330">
      <c r="B330" s="110"/>
      <c r="C330" s="105"/>
      <c r="D330" s="105"/>
      <c r="E330" s="105"/>
      <c r="F330" s="105"/>
      <c r="G330" s="105"/>
      <c r="H330" s="110"/>
      <c r="K330" s="110"/>
      <c r="L330" s="94"/>
      <c r="M330" s="110"/>
    </row>
    <row r="331">
      <c r="B331" s="110"/>
      <c r="C331" s="105"/>
      <c r="D331" s="105"/>
      <c r="E331" s="105"/>
      <c r="F331" s="105"/>
      <c r="G331" s="105"/>
      <c r="H331" s="110"/>
      <c r="K331" s="110"/>
      <c r="L331" s="94"/>
      <c r="M331" s="110"/>
    </row>
    <row r="332">
      <c r="B332" s="110"/>
      <c r="C332" s="105"/>
      <c r="D332" s="105"/>
      <c r="E332" s="105"/>
      <c r="F332" s="105"/>
      <c r="G332" s="105"/>
      <c r="H332" s="110"/>
      <c r="K332" s="110"/>
      <c r="L332" s="94"/>
      <c r="M332" s="110"/>
    </row>
    <row r="333">
      <c r="B333" s="110"/>
      <c r="C333" s="105"/>
      <c r="D333" s="105"/>
      <c r="E333" s="105"/>
      <c r="F333" s="105"/>
      <c r="G333" s="105"/>
      <c r="H333" s="110"/>
      <c r="K333" s="110"/>
      <c r="L333" s="94"/>
      <c r="M333" s="110"/>
    </row>
    <row r="334">
      <c r="B334" s="110"/>
      <c r="C334" s="105"/>
      <c r="D334" s="105"/>
      <c r="E334" s="105"/>
      <c r="F334" s="105"/>
      <c r="G334" s="105"/>
      <c r="H334" s="110"/>
      <c r="K334" s="110"/>
      <c r="L334" s="94"/>
      <c r="M334" s="110"/>
    </row>
    <row r="335">
      <c r="B335" s="110"/>
      <c r="C335" s="105"/>
      <c r="D335" s="105"/>
      <c r="E335" s="105"/>
      <c r="F335" s="105"/>
      <c r="G335" s="105"/>
      <c r="H335" s="110"/>
      <c r="K335" s="110"/>
      <c r="L335" s="94"/>
      <c r="M335" s="110"/>
    </row>
    <row r="336">
      <c r="B336" s="110"/>
      <c r="C336" s="105"/>
      <c r="D336" s="105"/>
      <c r="E336" s="105"/>
      <c r="F336" s="105"/>
      <c r="G336" s="105"/>
      <c r="H336" s="110"/>
      <c r="K336" s="110"/>
      <c r="L336" s="94"/>
      <c r="M336" s="110"/>
    </row>
    <row r="337">
      <c r="B337" s="110"/>
      <c r="C337" s="105"/>
      <c r="D337" s="105"/>
      <c r="E337" s="105"/>
      <c r="F337" s="105"/>
      <c r="G337" s="105"/>
      <c r="H337" s="110"/>
      <c r="K337" s="110"/>
      <c r="L337" s="94"/>
      <c r="M337" s="110"/>
    </row>
    <row r="338">
      <c r="B338" s="110"/>
      <c r="C338" s="105"/>
      <c r="D338" s="105"/>
      <c r="E338" s="105"/>
      <c r="F338" s="105"/>
      <c r="G338" s="105"/>
      <c r="H338" s="110"/>
      <c r="K338" s="110"/>
      <c r="L338" s="94"/>
      <c r="M338" s="110"/>
    </row>
    <row r="339">
      <c r="B339" s="110"/>
      <c r="C339" s="105"/>
      <c r="D339" s="105"/>
      <c r="E339" s="105"/>
      <c r="F339" s="105"/>
      <c r="G339" s="105"/>
      <c r="H339" s="110"/>
      <c r="K339" s="110"/>
      <c r="L339" s="94"/>
      <c r="M339" s="110"/>
    </row>
    <row r="340">
      <c r="B340" s="110"/>
      <c r="C340" s="105"/>
      <c r="D340" s="105"/>
      <c r="E340" s="105"/>
      <c r="F340" s="105"/>
      <c r="G340" s="105"/>
      <c r="H340" s="110"/>
      <c r="K340" s="110"/>
      <c r="L340" s="94"/>
      <c r="M340" s="110"/>
    </row>
    <row r="341">
      <c r="B341" s="110"/>
      <c r="C341" s="105"/>
      <c r="D341" s="105"/>
      <c r="E341" s="105"/>
      <c r="F341" s="105"/>
      <c r="G341" s="105"/>
      <c r="H341" s="110"/>
      <c r="K341" s="110"/>
      <c r="L341" s="94"/>
      <c r="M341" s="110"/>
    </row>
    <row r="342">
      <c r="B342" s="110"/>
      <c r="C342" s="105"/>
      <c r="D342" s="105"/>
      <c r="E342" s="105"/>
      <c r="F342" s="105"/>
      <c r="G342" s="105"/>
      <c r="H342" s="110"/>
      <c r="K342" s="110"/>
      <c r="L342" s="94"/>
      <c r="M342" s="110"/>
    </row>
    <row r="343">
      <c r="B343" s="110"/>
      <c r="C343" s="105"/>
      <c r="D343" s="105"/>
      <c r="E343" s="105"/>
      <c r="F343" s="105"/>
      <c r="G343" s="105"/>
      <c r="H343" s="110"/>
      <c r="K343" s="110"/>
      <c r="L343" s="94"/>
      <c r="M343" s="110"/>
    </row>
    <row r="344">
      <c r="B344" s="110"/>
      <c r="C344" s="105"/>
      <c r="D344" s="105"/>
      <c r="E344" s="105"/>
      <c r="F344" s="105"/>
      <c r="G344" s="105"/>
      <c r="H344" s="110"/>
      <c r="K344" s="110"/>
      <c r="L344" s="94"/>
      <c r="M344" s="110"/>
    </row>
    <row r="345">
      <c r="B345" s="110"/>
      <c r="C345" s="105"/>
      <c r="D345" s="105"/>
      <c r="E345" s="105"/>
      <c r="F345" s="105"/>
      <c r="G345" s="105"/>
      <c r="H345" s="110"/>
      <c r="K345" s="110"/>
      <c r="L345" s="94"/>
      <c r="M345" s="110"/>
    </row>
    <row r="346">
      <c r="B346" s="110"/>
      <c r="C346" s="105"/>
      <c r="D346" s="105"/>
      <c r="E346" s="105"/>
      <c r="F346" s="105"/>
      <c r="G346" s="105"/>
      <c r="H346" s="110"/>
      <c r="K346" s="110"/>
      <c r="L346" s="94"/>
      <c r="M346" s="110"/>
    </row>
    <row r="347">
      <c r="B347" s="110"/>
      <c r="C347" s="105"/>
      <c r="D347" s="105"/>
      <c r="E347" s="105"/>
      <c r="F347" s="105"/>
      <c r="G347" s="105"/>
      <c r="H347" s="110"/>
      <c r="K347" s="110"/>
      <c r="L347" s="94"/>
      <c r="M347" s="110"/>
    </row>
    <row r="348">
      <c r="B348" s="110"/>
      <c r="C348" s="105"/>
      <c r="D348" s="105"/>
      <c r="E348" s="105"/>
      <c r="F348" s="105"/>
      <c r="G348" s="105"/>
      <c r="H348" s="110"/>
      <c r="K348" s="110"/>
      <c r="L348" s="94"/>
      <c r="M348" s="110"/>
    </row>
    <row r="349">
      <c r="B349" s="110"/>
      <c r="C349" s="105"/>
      <c r="D349" s="105"/>
      <c r="E349" s="105"/>
      <c r="F349" s="105"/>
      <c r="G349" s="105"/>
      <c r="H349" s="110"/>
      <c r="K349" s="110"/>
      <c r="L349" s="94"/>
      <c r="M349" s="110"/>
    </row>
    <row r="350">
      <c r="B350" s="110"/>
      <c r="C350" s="105"/>
      <c r="D350" s="105"/>
      <c r="E350" s="105"/>
      <c r="F350" s="105"/>
      <c r="G350" s="105"/>
      <c r="H350" s="110"/>
      <c r="K350" s="110"/>
      <c r="L350" s="94"/>
      <c r="M350" s="110"/>
    </row>
    <row r="351">
      <c r="B351" s="110"/>
      <c r="C351" s="105"/>
      <c r="D351" s="105"/>
      <c r="E351" s="105"/>
      <c r="F351" s="105"/>
      <c r="G351" s="105"/>
      <c r="H351" s="110"/>
      <c r="K351" s="110"/>
      <c r="L351" s="94"/>
      <c r="M351" s="110"/>
    </row>
    <row r="352">
      <c r="B352" s="110"/>
      <c r="C352" s="105"/>
      <c r="D352" s="105"/>
      <c r="E352" s="105"/>
      <c r="F352" s="105"/>
      <c r="G352" s="105"/>
      <c r="H352" s="110"/>
      <c r="K352" s="110"/>
      <c r="L352" s="94"/>
      <c r="M352" s="110"/>
    </row>
    <row r="353">
      <c r="B353" s="110"/>
      <c r="C353" s="105"/>
      <c r="D353" s="105"/>
      <c r="E353" s="105"/>
      <c r="F353" s="105"/>
      <c r="G353" s="105"/>
      <c r="H353" s="110"/>
      <c r="K353" s="110"/>
      <c r="L353" s="94"/>
      <c r="M353" s="110"/>
    </row>
    <row r="354">
      <c r="B354" s="110"/>
      <c r="C354" s="105"/>
      <c r="D354" s="105"/>
      <c r="E354" s="105"/>
      <c r="F354" s="105"/>
      <c r="G354" s="105"/>
      <c r="H354" s="110"/>
      <c r="K354" s="110"/>
      <c r="L354" s="94"/>
      <c r="M354" s="110"/>
    </row>
    <row r="355">
      <c r="B355" s="110"/>
      <c r="C355" s="105"/>
      <c r="D355" s="105"/>
      <c r="E355" s="105"/>
      <c r="F355" s="105"/>
      <c r="G355" s="105"/>
      <c r="H355" s="110"/>
      <c r="K355" s="110"/>
      <c r="L355" s="94"/>
      <c r="M355" s="110"/>
    </row>
    <row r="356">
      <c r="B356" s="110"/>
      <c r="C356" s="105"/>
      <c r="D356" s="105"/>
      <c r="E356" s="105"/>
      <c r="F356" s="105"/>
      <c r="G356" s="105"/>
      <c r="H356" s="110"/>
      <c r="K356" s="110"/>
      <c r="L356" s="94"/>
      <c r="M356" s="110"/>
    </row>
    <row r="357">
      <c r="B357" s="110"/>
      <c r="C357" s="105"/>
      <c r="D357" s="105"/>
      <c r="E357" s="105"/>
      <c r="F357" s="105"/>
      <c r="G357" s="105"/>
      <c r="H357" s="110"/>
      <c r="K357" s="110"/>
      <c r="L357" s="94"/>
      <c r="M357" s="110"/>
    </row>
    <row r="358">
      <c r="B358" s="110"/>
      <c r="C358" s="105"/>
      <c r="D358" s="105"/>
      <c r="E358" s="105"/>
      <c r="F358" s="105"/>
      <c r="G358" s="105"/>
      <c r="H358" s="110"/>
      <c r="K358" s="110"/>
      <c r="L358" s="94"/>
      <c r="M358" s="110"/>
    </row>
    <row r="359">
      <c r="B359" s="110"/>
      <c r="C359" s="105"/>
      <c r="D359" s="105"/>
      <c r="E359" s="105"/>
      <c r="F359" s="105"/>
      <c r="G359" s="105"/>
      <c r="H359" s="110"/>
      <c r="K359" s="110"/>
      <c r="L359" s="94"/>
      <c r="M359" s="110"/>
    </row>
    <row r="360">
      <c r="B360" s="110"/>
      <c r="C360" s="105"/>
      <c r="D360" s="105"/>
      <c r="E360" s="105"/>
      <c r="F360" s="105"/>
      <c r="G360" s="105"/>
      <c r="H360" s="110"/>
      <c r="K360" s="110"/>
      <c r="L360" s="94"/>
      <c r="M360" s="110"/>
    </row>
    <row r="361">
      <c r="B361" s="110"/>
      <c r="C361" s="105"/>
      <c r="D361" s="105"/>
      <c r="E361" s="105"/>
      <c r="F361" s="105"/>
      <c r="G361" s="105"/>
      <c r="H361" s="110"/>
      <c r="K361" s="110"/>
      <c r="L361" s="94"/>
      <c r="M361" s="110"/>
    </row>
    <row r="362">
      <c r="B362" s="110"/>
      <c r="C362" s="105"/>
      <c r="D362" s="105"/>
      <c r="E362" s="105"/>
      <c r="F362" s="105"/>
      <c r="G362" s="105"/>
      <c r="H362" s="110"/>
      <c r="K362" s="110"/>
      <c r="L362" s="94"/>
      <c r="M362" s="110"/>
    </row>
    <row r="363">
      <c r="B363" s="110"/>
      <c r="C363" s="105"/>
      <c r="D363" s="105"/>
      <c r="E363" s="105"/>
      <c r="F363" s="105"/>
      <c r="G363" s="105"/>
      <c r="H363" s="110"/>
      <c r="K363" s="110"/>
      <c r="L363" s="94"/>
      <c r="M363" s="110"/>
    </row>
    <row r="364">
      <c r="B364" s="110"/>
      <c r="C364" s="105"/>
      <c r="D364" s="105"/>
      <c r="E364" s="105"/>
      <c r="F364" s="105"/>
      <c r="G364" s="105"/>
      <c r="H364" s="110"/>
      <c r="K364" s="110"/>
      <c r="L364" s="94"/>
      <c r="M364" s="110"/>
    </row>
    <row r="365">
      <c r="B365" s="110"/>
      <c r="C365" s="105"/>
      <c r="D365" s="105"/>
      <c r="E365" s="105"/>
      <c r="F365" s="105"/>
      <c r="G365" s="105"/>
      <c r="H365" s="110"/>
      <c r="K365" s="110"/>
      <c r="L365" s="94"/>
      <c r="M365" s="110"/>
    </row>
    <row r="366">
      <c r="B366" s="110"/>
      <c r="C366" s="105"/>
      <c r="D366" s="105"/>
      <c r="E366" s="105"/>
      <c r="F366" s="105"/>
      <c r="G366" s="105"/>
      <c r="H366" s="110"/>
      <c r="K366" s="110"/>
      <c r="L366" s="94"/>
      <c r="M366" s="110"/>
    </row>
    <row r="367">
      <c r="B367" s="110"/>
      <c r="C367" s="105"/>
      <c r="D367" s="105"/>
      <c r="E367" s="105"/>
      <c r="F367" s="105"/>
      <c r="G367" s="105"/>
      <c r="H367" s="110"/>
      <c r="K367" s="110"/>
      <c r="L367" s="94"/>
      <c r="M367" s="110"/>
    </row>
    <row r="368">
      <c r="B368" s="110"/>
      <c r="C368" s="105"/>
      <c r="D368" s="105"/>
      <c r="E368" s="105"/>
      <c r="F368" s="105"/>
      <c r="G368" s="105"/>
      <c r="H368" s="110"/>
      <c r="K368" s="110"/>
      <c r="L368" s="94"/>
      <c r="M368" s="110"/>
    </row>
    <row r="369">
      <c r="B369" s="110"/>
      <c r="C369" s="105"/>
      <c r="D369" s="105"/>
      <c r="E369" s="105"/>
      <c r="F369" s="105"/>
      <c r="G369" s="105"/>
      <c r="H369" s="110"/>
      <c r="K369" s="110"/>
      <c r="L369" s="94"/>
      <c r="M369" s="110"/>
    </row>
    <row r="370">
      <c r="B370" s="110"/>
      <c r="C370" s="105"/>
      <c r="D370" s="105"/>
      <c r="E370" s="105"/>
      <c r="F370" s="105"/>
      <c r="G370" s="105"/>
      <c r="H370" s="110"/>
      <c r="K370" s="110"/>
      <c r="L370" s="94"/>
      <c r="M370" s="110"/>
    </row>
    <row r="371">
      <c r="B371" s="110"/>
      <c r="C371" s="105"/>
      <c r="D371" s="105"/>
      <c r="E371" s="105"/>
      <c r="F371" s="105"/>
      <c r="G371" s="105"/>
      <c r="H371" s="110"/>
      <c r="K371" s="110"/>
      <c r="L371" s="94"/>
      <c r="M371" s="110"/>
    </row>
    <row r="372">
      <c r="B372" s="110"/>
      <c r="C372" s="105"/>
      <c r="D372" s="105"/>
      <c r="E372" s="105"/>
      <c r="F372" s="105"/>
      <c r="G372" s="105"/>
      <c r="H372" s="110"/>
      <c r="K372" s="110"/>
      <c r="L372" s="94"/>
      <c r="M372" s="110"/>
    </row>
    <row r="373">
      <c r="B373" s="110"/>
      <c r="C373" s="105"/>
      <c r="D373" s="105"/>
      <c r="E373" s="105"/>
      <c r="F373" s="105"/>
      <c r="G373" s="105"/>
      <c r="H373" s="110"/>
      <c r="K373" s="110"/>
      <c r="L373" s="94"/>
      <c r="M373" s="110"/>
    </row>
    <row r="374">
      <c r="B374" s="110"/>
      <c r="C374" s="105"/>
      <c r="D374" s="105"/>
      <c r="E374" s="105"/>
      <c r="F374" s="105"/>
      <c r="G374" s="105"/>
      <c r="H374" s="110"/>
      <c r="K374" s="110"/>
      <c r="L374" s="94"/>
      <c r="M374" s="110"/>
    </row>
    <row r="375">
      <c r="B375" s="110"/>
      <c r="C375" s="105"/>
      <c r="D375" s="105"/>
      <c r="E375" s="105"/>
      <c r="F375" s="105"/>
      <c r="G375" s="105"/>
      <c r="H375" s="110"/>
      <c r="K375" s="110"/>
      <c r="L375" s="94"/>
      <c r="M375" s="110"/>
    </row>
    <row r="376">
      <c r="B376" s="110"/>
      <c r="C376" s="105"/>
      <c r="D376" s="105"/>
      <c r="E376" s="105"/>
      <c r="F376" s="105"/>
      <c r="G376" s="105"/>
      <c r="H376" s="110"/>
      <c r="K376" s="110"/>
      <c r="L376" s="94"/>
      <c r="M376" s="110"/>
    </row>
    <row r="377">
      <c r="B377" s="110"/>
      <c r="C377" s="105"/>
      <c r="D377" s="105"/>
      <c r="E377" s="105"/>
      <c r="F377" s="105"/>
      <c r="G377" s="105"/>
      <c r="H377" s="110"/>
      <c r="K377" s="110"/>
      <c r="L377" s="94"/>
      <c r="M377" s="110"/>
    </row>
    <row r="378">
      <c r="B378" s="110"/>
      <c r="C378" s="105"/>
      <c r="D378" s="105"/>
      <c r="E378" s="105"/>
      <c r="F378" s="105"/>
      <c r="G378" s="105"/>
      <c r="H378" s="110"/>
      <c r="K378" s="110"/>
      <c r="L378" s="94"/>
      <c r="M378" s="110"/>
    </row>
    <row r="379">
      <c r="B379" s="110"/>
      <c r="C379" s="105"/>
      <c r="D379" s="105"/>
      <c r="E379" s="105"/>
      <c r="F379" s="105"/>
      <c r="G379" s="105"/>
      <c r="H379" s="110"/>
      <c r="K379" s="110"/>
      <c r="L379" s="94"/>
      <c r="M379" s="110"/>
    </row>
    <row r="380">
      <c r="B380" s="110"/>
      <c r="C380" s="105"/>
      <c r="D380" s="105"/>
      <c r="E380" s="105"/>
      <c r="F380" s="105"/>
      <c r="G380" s="105"/>
      <c r="H380" s="110"/>
      <c r="K380" s="110"/>
      <c r="L380" s="94"/>
      <c r="M380" s="110"/>
    </row>
    <row r="381">
      <c r="B381" s="110"/>
      <c r="C381" s="105"/>
      <c r="D381" s="105"/>
      <c r="E381" s="105"/>
      <c r="F381" s="105"/>
      <c r="G381" s="105"/>
      <c r="H381" s="110"/>
      <c r="K381" s="110"/>
      <c r="L381" s="94"/>
      <c r="M381" s="110"/>
    </row>
    <row r="382">
      <c r="B382" s="110"/>
      <c r="C382" s="105"/>
      <c r="D382" s="105"/>
      <c r="E382" s="105"/>
      <c r="F382" s="105"/>
      <c r="G382" s="105"/>
      <c r="H382" s="110"/>
      <c r="K382" s="110"/>
      <c r="L382" s="94"/>
      <c r="M382" s="110"/>
    </row>
    <row r="383">
      <c r="B383" s="110"/>
      <c r="C383" s="105"/>
      <c r="D383" s="105"/>
      <c r="E383" s="105"/>
      <c r="F383" s="105"/>
      <c r="G383" s="105"/>
      <c r="H383" s="110"/>
      <c r="K383" s="110"/>
      <c r="L383" s="94"/>
      <c r="M383" s="110"/>
    </row>
    <row r="384">
      <c r="B384" s="110"/>
      <c r="C384" s="105"/>
      <c r="D384" s="105"/>
      <c r="E384" s="105"/>
      <c r="F384" s="105"/>
      <c r="G384" s="105"/>
      <c r="H384" s="110"/>
      <c r="K384" s="110"/>
      <c r="L384" s="94"/>
      <c r="M384" s="110"/>
    </row>
    <row r="385">
      <c r="B385" s="110"/>
      <c r="C385" s="105"/>
      <c r="D385" s="105"/>
      <c r="E385" s="105"/>
      <c r="F385" s="105"/>
      <c r="G385" s="105"/>
      <c r="H385" s="110"/>
      <c r="K385" s="110"/>
      <c r="L385" s="94"/>
      <c r="M385" s="110"/>
    </row>
    <row r="386">
      <c r="B386" s="110"/>
      <c r="C386" s="105"/>
      <c r="D386" s="105"/>
      <c r="E386" s="105"/>
      <c r="F386" s="105"/>
      <c r="G386" s="105"/>
      <c r="H386" s="110"/>
      <c r="K386" s="110"/>
      <c r="L386" s="94"/>
      <c r="M386" s="110"/>
    </row>
    <row r="387">
      <c r="B387" s="110"/>
      <c r="C387" s="105"/>
      <c r="D387" s="105"/>
      <c r="E387" s="105"/>
      <c r="F387" s="105"/>
      <c r="G387" s="105"/>
      <c r="H387" s="110"/>
      <c r="K387" s="110"/>
      <c r="L387" s="94"/>
      <c r="M387" s="110"/>
    </row>
    <row r="388">
      <c r="B388" s="110"/>
      <c r="C388" s="105"/>
      <c r="D388" s="105"/>
      <c r="E388" s="105"/>
      <c r="F388" s="105"/>
      <c r="G388" s="105"/>
      <c r="H388" s="110"/>
      <c r="K388" s="110"/>
      <c r="L388" s="94"/>
      <c r="M388" s="110"/>
    </row>
    <row r="389">
      <c r="B389" s="110"/>
      <c r="C389" s="105"/>
      <c r="D389" s="105"/>
      <c r="E389" s="105"/>
      <c r="F389" s="105"/>
      <c r="G389" s="105"/>
      <c r="H389" s="110"/>
      <c r="K389" s="110"/>
      <c r="L389" s="94"/>
      <c r="M389" s="110"/>
    </row>
    <row r="390">
      <c r="B390" s="110"/>
      <c r="C390" s="105"/>
      <c r="D390" s="105"/>
      <c r="E390" s="105"/>
      <c r="F390" s="105"/>
      <c r="G390" s="105"/>
      <c r="H390" s="110"/>
      <c r="K390" s="110"/>
      <c r="L390" s="94"/>
      <c r="M390" s="110"/>
    </row>
    <row r="391">
      <c r="B391" s="110"/>
      <c r="C391" s="105"/>
      <c r="D391" s="105"/>
      <c r="E391" s="105"/>
      <c r="F391" s="105"/>
      <c r="G391" s="105"/>
      <c r="H391" s="110"/>
      <c r="K391" s="110"/>
      <c r="L391" s="94"/>
      <c r="M391" s="110"/>
    </row>
    <row r="392">
      <c r="B392" s="110"/>
      <c r="C392" s="105"/>
      <c r="D392" s="105"/>
      <c r="E392" s="105"/>
      <c r="F392" s="105"/>
      <c r="G392" s="105"/>
      <c r="H392" s="110"/>
      <c r="K392" s="110"/>
      <c r="L392" s="94"/>
      <c r="M392" s="110"/>
    </row>
    <row r="393">
      <c r="B393" s="110"/>
      <c r="C393" s="105"/>
      <c r="D393" s="105"/>
      <c r="E393" s="105"/>
      <c r="F393" s="105"/>
      <c r="G393" s="105"/>
      <c r="H393" s="110"/>
      <c r="K393" s="110"/>
      <c r="L393" s="94"/>
      <c r="M393" s="110"/>
    </row>
    <row r="394">
      <c r="B394" s="110"/>
      <c r="C394" s="105"/>
      <c r="D394" s="105"/>
      <c r="E394" s="105"/>
      <c r="F394" s="105"/>
      <c r="G394" s="105"/>
      <c r="H394" s="110"/>
      <c r="K394" s="110"/>
      <c r="L394" s="94"/>
      <c r="M394" s="110"/>
    </row>
    <row r="395">
      <c r="B395" s="110"/>
      <c r="C395" s="105"/>
      <c r="D395" s="105"/>
      <c r="E395" s="105"/>
      <c r="F395" s="105"/>
      <c r="G395" s="105"/>
      <c r="H395" s="110"/>
      <c r="K395" s="110"/>
      <c r="L395" s="94"/>
      <c r="M395" s="110"/>
    </row>
    <row r="396">
      <c r="B396" s="110"/>
      <c r="C396" s="105"/>
      <c r="D396" s="105"/>
      <c r="E396" s="105"/>
      <c r="F396" s="105"/>
      <c r="G396" s="105"/>
      <c r="H396" s="110"/>
      <c r="K396" s="110"/>
      <c r="L396" s="94"/>
      <c r="M396" s="110"/>
    </row>
    <row r="397">
      <c r="B397" s="110"/>
      <c r="C397" s="105"/>
      <c r="D397" s="105"/>
      <c r="E397" s="105"/>
      <c r="F397" s="105"/>
      <c r="G397" s="105"/>
      <c r="H397" s="110"/>
      <c r="K397" s="110"/>
      <c r="L397" s="94"/>
      <c r="M397" s="110"/>
    </row>
    <row r="398">
      <c r="B398" s="110"/>
      <c r="C398" s="105"/>
      <c r="D398" s="105"/>
      <c r="E398" s="105"/>
      <c r="F398" s="105"/>
      <c r="G398" s="105"/>
      <c r="H398" s="110"/>
      <c r="K398" s="110"/>
      <c r="L398" s="94"/>
      <c r="M398" s="110"/>
    </row>
    <row r="399">
      <c r="B399" s="110"/>
      <c r="C399" s="105"/>
      <c r="D399" s="105"/>
      <c r="E399" s="105"/>
      <c r="F399" s="105"/>
      <c r="G399" s="105"/>
      <c r="H399" s="110"/>
      <c r="K399" s="110"/>
      <c r="L399" s="94"/>
      <c r="M399" s="110"/>
    </row>
    <row r="400">
      <c r="B400" s="110"/>
      <c r="C400" s="105"/>
      <c r="D400" s="105"/>
      <c r="E400" s="105"/>
      <c r="F400" s="105"/>
      <c r="G400" s="105"/>
      <c r="H400" s="110"/>
      <c r="K400" s="110"/>
      <c r="L400" s="94"/>
      <c r="M400" s="110"/>
    </row>
    <row r="401">
      <c r="B401" s="110"/>
      <c r="C401" s="105"/>
      <c r="D401" s="105"/>
      <c r="E401" s="105"/>
      <c r="F401" s="105"/>
      <c r="G401" s="105"/>
      <c r="H401" s="110"/>
      <c r="K401" s="110"/>
      <c r="L401" s="94"/>
      <c r="M401" s="110"/>
    </row>
    <row r="402">
      <c r="B402" s="110"/>
      <c r="C402" s="105"/>
      <c r="D402" s="105"/>
      <c r="E402" s="105"/>
      <c r="F402" s="105"/>
      <c r="G402" s="105"/>
      <c r="H402" s="110"/>
      <c r="K402" s="110"/>
      <c r="L402" s="94"/>
      <c r="M402" s="110"/>
    </row>
    <row r="403">
      <c r="B403" s="110"/>
      <c r="C403" s="105"/>
      <c r="D403" s="105"/>
      <c r="E403" s="105"/>
      <c r="F403" s="105"/>
      <c r="G403" s="105"/>
      <c r="H403" s="110"/>
      <c r="K403" s="110"/>
      <c r="L403" s="94"/>
      <c r="M403" s="110"/>
    </row>
    <row r="404">
      <c r="B404" s="110"/>
      <c r="C404" s="105"/>
      <c r="D404" s="105"/>
      <c r="E404" s="105"/>
      <c r="F404" s="105"/>
      <c r="G404" s="105"/>
      <c r="H404" s="110"/>
      <c r="K404" s="110"/>
      <c r="L404" s="94"/>
      <c r="M404" s="110"/>
    </row>
    <row r="405">
      <c r="B405" s="110"/>
      <c r="C405" s="105"/>
      <c r="D405" s="105"/>
      <c r="E405" s="105"/>
      <c r="F405" s="105"/>
      <c r="G405" s="105"/>
      <c r="H405" s="110"/>
      <c r="K405" s="110"/>
      <c r="L405" s="94"/>
      <c r="M405" s="110"/>
    </row>
    <row r="406">
      <c r="B406" s="110"/>
      <c r="C406" s="105"/>
      <c r="D406" s="105"/>
      <c r="E406" s="105"/>
      <c r="F406" s="105"/>
      <c r="G406" s="105"/>
      <c r="H406" s="110"/>
      <c r="K406" s="110"/>
      <c r="L406" s="94"/>
      <c r="M406" s="110"/>
    </row>
    <row r="407">
      <c r="B407" s="110"/>
      <c r="C407" s="105"/>
      <c r="D407" s="105"/>
      <c r="E407" s="105"/>
      <c r="F407" s="105"/>
      <c r="G407" s="105"/>
      <c r="H407" s="110"/>
      <c r="K407" s="110"/>
      <c r="L407" s="94"/>
      <c r="M407" s="110"/>
    </row>
    <row r="408">
      <c r="B408" s="110"/>
      <c r="C408" s="105"/>
      <c r="D408" s="105"/>
      <c r="E408" s="105"/>
      <c r="F408" s="105"/>
      <c r="G408" s="105"/>
      <c r="H408" s="110"/>
      <c r="K408" s="110"/>
      <c r="L408" s="94"/>
      <c r="M408" s="110"/>
    </row>
    <row r="409">
      <c r="B409" s="110"/>
      <c r="C409" s="105"/>
      <c r="D409" s="105"/>
      <c r="E409" s="105"/>
      <c r="F409" s="105"/>
      <c r="G409" s="105"/>
      <c r="H409" s="110"/>
      <c r="K409" s="110"/>
      <c r="L409" s="94"/>
      <c r="M409" s="110"/>
    </row>
    <row r="410">
      <c r="B410" s="110"/>
      <c r="C410" s="105"/>
      <c r="D410" s="105"/>
      <c r="E410" s="105"/>
      <c r="F410" s="105"/>
      <c r="G410" s="105"/>
      <c r="H410" s="110"/>
      <c r="K410" s="110"/>
      <c r="L410" s="94"/>
      <c r="M410" s="110"/>
    </row>
    <row r="411">
      <c r="B411" s="110"/>
      <c r="C411" s="105"/>
      <c r="D411" s="105"/>
      <c r="E411" s="105"/>
      <c r="F411" s="105"/>
      <c r="G411" s="105"/>
      <c r="H411" s="110"/>
      <c r="K411" s="110"/>
      <c r="L411" s="94"/>
      <c r="M411" s="110"/>
    </row>
    <row r="412">
      <c r="B412" s="110"/>
      <c r="C412" s="105"/>
      <c r="D412" s="105"/>
      <c r="E412" s="105"/>
      <c r="F412" s="105"/>
      <c r="G412" s="105"/>
      <c r="H412" s="110"/>
      <c r="K412" s="110"/>
      <c r="L412" s="94"/>
      <c r="M412" s="110"/>
    </row>
    <row r="413">
      <c r="B413" s="110"/>
      <c r="C413" s="105"/>
      <c r="D413" s="105"/>
      <c r="E413" s="105"/>
      <c r="F413" s="105"/>
      <c r="G413" s="105"/>
      <c r="H413" s="110"/>
      <c r="K413" s="110"/>
      <c r="L413" s="94"/>
      <c r="M413" s="110"/>
    </row>
    <row r="414">
      <c r="B414" s="110"/>
      <c r="C414" s="105"/>
      <c r="D414" s="105"/>
      <c r="E414" s="105"/>
      <c r="F414" s="105"/>
      <c r="G414" s="105"/>
      <c r="H414" s="110"/>
      <c r="K414" s="110"/>
      <c r="L414" s="94"/>
      <c r="M414" s="110"/>
    </row>
    <row r="415">
      <c r="B415" s="110"/>
      <c r="C415" s="105"/>
      <c r="D415" s="105"/>
      <c r="E415" s="105"/>
      <c r="F415" s="105"/>
      <c r="G415" s="105"/>
      <c r="H415" s="110"/>
      <c r="K415" s="110"/>
      <c r="L415" s="94"/>
      <c r="M415" s="110"/>
    </row>
    <row r="416">
      <c r="B416" s="110"/>
      <c r="C416" s="105"/>
      <c r="D416" s="105"/>
      <c r="E416" s="105"/>
      <c r="F416" s="105"/>
      <c r="G416" s="105"/>
      <c r="H416" s="110"/>
      <c r="K416" s="110"/>
      <c r="L416" s="94"/>
      <c r="M416" s="110"/>
    </row>
    <row r="417">
      <c r="B417" s="110"/>
      <c r="C417" s="105"/>
      <c r="D417" s="105"/>
      <c r="E417" s="105"/>
      <c r="F417" s="105"/>
      <c r="G417" s="105"/>
      <c r="H417" s="110"/>
      <c r="K417" s="110"/>
      <c r="L417" s="94"/>
      <c r="M417" s="110"/>
    </row>
    <row r="418">
      <c r="B418" s="110"/>
      <c r="C418" s="105"/>
      <c r="D418" s="105"/>
      <c r="E418" s="105"/>
      <c r="F418" s="105"/>
      <c r="G418" s="105"/>
      <c r="H418" s="110"/>
      <c r="K418" s="110"/>
      <c r="L418" s="94"/>
      <c r="M418" s="110"/>
    </row>
    <row r="419">
      <c r="B419" s="110"/>
      <c r="C419" s="105"/>
      <c r="D419" s="105"/>
      <c r="E419" s="105"/>
      <c r="F419" s="105"/>
      <c r="G419" s="105"/>
      <c r="H419" s="110"/>
      <c r="K419" s="110"/>
      <c r="L419" s="94"/>
      <c r="M419" s="110"/>
    </row>
    <row r="420">
      <c r="B420" s="110"/>
      <c r="C420" s="105"/>
      <c r="D420" s="105"/>
      <c r="E420" s="105"/>
      <c r="F420" s="105"/>
      <c r="G420" s="105"/>
      <c r="H420" s="110"/>
      <c r="K420" s="110"/>
      <c r="L420" s="94"/>
      <c r="M420" s="110"/>
    </row>
    <row r="421">
      <c r="B421" s="110"/>
      <c r="C421" s="105"/>
      <c r="D421" s="105"/>
      <c r="E421" s="105"/>
      <c r="F421" s="105"/>
      <c r="G421" s="105"/>
      <c r="H421" s="110"/>
      <c r="K421" s="110"/>
      <c r="L421" s="94"/>
      <c r="M421" s="110"/>
    </row>
    <row r="422">
      <c r="B422" s="110"/>
      <c r="C422" s="105"/>
      <c r="D422" s="105"/>
      <c r="E422" s="105"/>
      <c r="F422" s="105"/>
      <c r="G422" s="105"/>
      <c r="H422" s="110"/>
      <c r="K422" s="110"/>
      <c r="L422" s="94"/>
      <c r="M422" s="110"/>
    </row>
    <row r="423">
      <c r="B423" s="110"/>
      <c r="C423" s="105"/>
      <c r="D423" s="105"/>
      <c r="E423" s="105"/>
      <c r="F423" s="105"/>
      <c r="G423" s="105"/>
      <c r="H423" s="110"/>
      <c r="K423" s="110"/>
      <c r="L423" s="94"/>
      <c r="M423" s="110"/>
    </row>
    <row r="424">
      <c r="B424" s="110"/>
      <c r="C424" s="105"/>
      <c r="D424" s="105"/>
      <c r="E424" s="105"/>
      <c r="F424" s="105"/>
      <c r="G424" s="105"/>
      <c r="H424" s="110"/>
      <c r="K424" s="110"/>
      <c r="L424" s="94"/>
      <c r="M424" s="110"/>
    </row>
    <row r="425">
      <c r="B425" s="110"/>
      <c r="C425" s="105"/>
      <c r="D425" s="105"/>
      <c r="E425" s="105"/>
      <c r="F425" s="105"/>
      <c r="G425" s="105"/>
      <c r="H425" s="110"/>
      <c r="K425" s="110"/>
      <c r="L425" s="94"/>
      <c r="M425" s="110"/>
    </row>
    <row r="426">
      <c r="B426" s="110"/>
      <c r="C426" s="105"/>
      <c r="D426" s="105"/>
      <c r="E426" s="105"/>
      <c r="F426" s="105"/>
      <c r="G426" s="105"/>
      <c r="H426" s="110"/>
      <c r="K426" s="110"/>
      <c r="L426" s="94"/>
      <c r="M426" s="110"/>
    </row>
    <row r="427">
      <c r="B427" s="110"/>
      <c r="C427" s="105"/>
      <c r="D427" s="105"/>
      <c r="E427" s="105"/>
      <c r="F427" s="105"/>
      <c r="G427" s="105"/>
      <c r="H427" s="110"/>
      <c r="K427" s="110"/>
      <c r="L427" s="94"/>
      <c r="M427" s="110"/>
    </row>
    <row r="428">
      <c r="B428" s="110"/>
      <c r="C428" s="105"/>
      <c r="D428" s="105"/>
      <c r="E428" s="105"/>
      <c r="F428" s="105"/>
      <c r="G428" s="105"/>
      <c r="H428" s="110"/>
      <c r="K428" s="110"/>
      <c r="L428" s="94"/>
      <c r="M428" s="110"/>
    </row>
    <row r="429">
      <c r="B429" s="110"/>
      <c r="C429" s="105"/>
      <c r="D429" s="105"/>
      <c r="E429" s="105"/>
      <c r="F429" s="105"/>
      <c r="G429" s="105"/>
      <c r="H429" s="110"/>
      <c r="K429" s="110"/>
      <c r="L429" s="94"/>
      <c r="M429" s="110"/>
    </row>
    <row r="430">
      <c r="B430" s="110"/>
      <c r="C430" s="105"/>
      <c r="D430" s="105"/>
      <c r="E430" s="105"/>
      <c r="F430" s="105"/>
      <c r="G430" s="105"/>
      <c r="H430" s="110"/>
      <c r="K430" s="110"/>
      <c r="L430" s="94"/>
      <c r="M430" s="110"/>
    </row>
    <row r="431">
      <c r="B431" s="110"/>
      <c r="C431" s="105"/>
      <c r="D431" s="105"/>
      <c r="E431" s="105"/>
      <c r="F431" s="105"/>
      <c r="G431" s="105"/>
      <c r="H431" s="110"/>
      <c r="K431" s="110"/>
      <c r="L431" s="94"/>
      <c r="M431" s="110"/>
    </row>
    <row r="432">
      <c r="B432" s="110"/>
      <c r="C432" s="105"/>
      <c r="D432" s="105"/>
      <c r="E432" s="105"/>
      <c r="F432" s="105"/>
      <c r="G432" s="105"/>
      <c r="H432" s="110"/>
      <c r="K432" s="110"/>
      <c r="L432" s="94"/>
      <c r="M432" s="110"/>
    </row>
    <row r="433">
      <c r="B433" s="110"/>
      <c r="C433" s="105"/>
      <c r="D433" s="105"/>
      <c r="E433" s="105"/>
      <c r="F433" s="105"/>
      <c r="G433" s="105"/>
      <c r="H433" s="110"/>
      <c r="K433" s="110"/>
      <c r="L433" s="94"/>
      <c r="M433" s="110"/>
    </row>
    <row r="434">
      <c r="B434" s="110"/>
      <c r="C434" s="105"/>
      <c r="D434" s="105"/>
      <c r="E434" s="105"/>
      <c r="F434" s="105"/>
      <c r="G434" s="105"/>
      <c r="H434" s="110"/>
      <c r="K434" s="110"/>
      <c r="L434" s="94"/>
      <c r="M434" s="110"/>
    </row>
    <row r="435">
      <c r="B435" s="110"/>
      <c r="C435" s="105"/>
      <c r="D435" s="105"/>
      <c r="E435" s="105"/>
      <c r="F435" s="105"/>
      <c r="G435" s="105"/>
      <c r="H435" s="110"/>
      <c r="K435" s="110"/>
      <c r="L435" s="94"/>
      <c r="M435" s="110"/>
    </row>
    <row r="436">
      <c r="B436" s="110"/>
      <c r="C436" s="105"/>
      <c r="D436" s="105"/>
      <c r="E436" s="105"/>
      <c r="F436" s="105"/>
      <c r="G436" s="105"/>
      <c r="H436" s="110"/>
      <c r="K436" s="110"/>
      <c r="L436" s="94"/>
      <c r="M436" s="110"/>
    </row>
    <row r="437">
      <c r="B437" s="110"/>
      <c r="C437" s="105"/>
      <c r="D437" s="105"/>
      <c r="E437" s="105"/>
      <c r="F437" s="105"/>
      <c r="G437" s="105"/>
      <c r="H437" s="110"/>
      <c r="K437" s="110"/>
      <c r="L437" s="94"/>
      <c r="M437" s="110"/>
    </row>
    <row r="438">
      <c r="B438" s="110"/>
      <c r="C438" s="105"/>
      <c r="D438" s="105"/>
      <c r="E438" s="105"/>
      <c r="F438" s="105"/>
      <c r="G438" s="105"/>
      <c r="H438" s="110"/>
      <c r="K438" s="110"/>
      <c r="L438" s="94"/>
      <c r="M438" s="110"/>
    </row>
    <row r="439">
      <c r="B439" s="110"/>
      <c r="C439" s="105"/>
      <c r="D439" s="105"/>
      <c r="E439" s="105"/>
      <c r="F439" s="105"/>
      <c r="G439" s="105"/>
      <c r="H439" s="110"/>
      <c r="K439" s="110"/>
      <c r="L439" s="94"/>
      <c r="M439" s="110"/>
    </row>
    <row r="440">
      <c r="B440" s="110"/>
      <c r="C440" s="105"/>
      <c r="D440" s="105"/>
      <c r="E440" s="105"/>
      <c r="F440" s="105"/>
      <c r="G440" s="105"/>
      <c r="H440" s="110"/>
      <c r="K440" s="110"/>
      <c r="L440" s="94"/>
      <c r="M440" s="110"/>
    </row>
    <row r="441">
      <c r="B441" s="110"/>
      <c r="C441" s="105"/>
      <c r="D441" s="105"/>
      <c r="E441" s="105"/>
      <c r="F441" s="105"/>
      <c r="G441" s="105"/>
      <c r="H441" s="110"/>
      <c r="K441" s="110"/>
      <c r="L441" s="94"/>
      <c r="M441" s="110"/>
    </row>
    <row r="442">
      <c r="B442" s="110"/>
      <c r="C442" s="105"/>
      <c r="D442" s="105"/>
      <c r="E442" s="105"/>
      <c r="F442" s="105"/>
      <c r="G442" s="105"/>
      <c r="H442" s="110"/>
      <c r="K442" s="110"/>
      <c r="L442" s="94"/>
      <c r="M442" s="110"/>
    </row>
    <row r="443">
      <c r="B443" s="110"/>
      <c r="C443" s="105"/>
      <c r="D443" s="105"/>
      <c r="E443" s="105"/>
      <c r="F443" s="105"/>
      <c r="G443" s="105"/>
      <c r="H443" s="110"/>
      <c r="K443" s="110"/>
      <c r="L443" s="94"/>
      <c r="M443" s="110"/>
    </row>
    <row r="444">
      <c r="B444" s="110"/>
      <c r="C444" s="105"/>
      <c r="D444" s="105"/>
      <c r="E444" s="105"/>
      <c r="F444" s="105"/>
      <c r="G444" s="105"/>
      <c r="H444" s="110"/>
      <c r="K444" s="110"/>
      <c r="L444" s="94"/>
      <c r="M444" s="110"/>
    </row>
    <row r="445">
      <c r="B445" s="110"/>
      <c r="C445" s="105"/>
      <c r="D445" s="105"/>
      <c r="E445" s="105"/>
      <c r="F445" s="105"/>
      <c r="G445" s="105"/>
      <c r="H445" s="110"/>
      <c r="K445" s="110"/>
      <c r="L445" s="94"/>
      <c r="M445" s="110"/>
    </row>
    <row r="446">
      <c r="B446" s="110"/>
      <c r="C446" s="105"/>
      <c r="D446" s="105"/>
      <c r="E446" s="105"/>
      <c r="F446" s="105"/>
      <c r="G446" s="105"/>
      <c r="H446" s="110"/>
      <c r="K446" s="110"/>
      <c r="L446" s="94"/>
      <c r="M446" s="110"/>
    </row>
    <row r="447">
      <c r="B447" s="110"/>
      <c r="C447" s="105"/>
      <c r="D447" s="105"/>
      <c r="E447" s="105"/>
      <c r="F447" s="105"/>
      <c r="G447" s="105"/>
      <c r="H447" s="110"/>
      <c r="K447" s="110"/>
      <c r="L447" s="94"/>
      <c r="M447" s="110"/>
    </row>
    <row r="448">
      <c r="B448" s="110"/>
      <c r="C448" s="105"/>
      <c r="D448" s="105"/>
      <c r="E448" s="105"/>
      <c r="F448" s="105"/>
      <c r="G448" s="105"/>
      <c r="H448" s="110"/>
      <c r="K448" s="110"/>
      <c r="L448" s="94"/>
      <c r="M448" s="110"/>
    </row>
    <row r="449">
      <c r="B449" s="110"/>
      <c r="C449" s="105"/>
      <c r="D449" s="105"/>
      <c r="E449" s="105"/>
      <c r="F449" s="105"/>
      <c r="G449" s="105"/>
      <c r="H449" s="110"/>
      <c r="K449" s="110"/>
      <c r="L449" s="94"/>
      <c r="M449" s="110"/>
    </row>
    <row r="450">
      <c r="B450" s="110"/>
      <c r="C450" s="105"/>
      <c r="D450" s="105"/>
      <c r="E450" s="105"/>
      <c r="F450" s="105"/>
      <c r="G450" s="105"/>
      <c r="H450" s="110"/>
      <c r="K450" s="110"/>
      <c r="L450" s="94"/>
      <c r="M450" s="110"/>
    </row>
    <row r="451">
      <c r="B451" s="110"/>
      <c r="C451" s="105"/>
      <c r="D451" s="105"/>
      <c r="E451" s="105"/>
      <c r="F451" s="105"/>
      <c r="G451" s="105"/>
      <c r="H451" s="110"/>
      <c r="K451" s="110"/>
      <c r="L451" s="94"/>
      <c r="M451" s="110"/>
    </row>
    <row r="452">
      <c r="B452" s="110"/>
      <c r="C452" s="105"/>
      <c r="D452" s="105"/>
      <c r="E452" s="105"/>
      <c r="F452" s="105"/>
      <c r="G452" s="105"/>
      <c r="H452" s="110"/>
      <c r="K452" s="110"/>
      <c r="L452" s="94"/>
      <c r="M452" s="110"/>
    </row>
    <row r="453">
      <c r="B453" s="110"/>
      <c r="C453" s="105"/>
      <c r="D453" s="105"/>
      <c r="E453" s="105"/>
      <c r="F453" s="105"/>
      <c r="G453" s="105"/>
      <c r="H453" s="110"/>
      <c r="K453" s="110"/>
      <c r="L453" s="94"/>
      <c r="M453" s="110"/>
    </row>
    <row r="454">
      <c r="B454" s="110"/>
      <c r="C454" s="105"/>
      <c r="D454" s="105"/>
      <c r="E454" s="105"/>
      <c r="F454" s="105"/>
      <c r="G454" s="105"/>
      <c r="H454" s="110"/>
      <c r="K454" s="110"/>
      <c r="L454" s="94"/>
      <c r="M454" s="110"/>
    </row>
    <row r="455">
      <c r="B455" s="110"/>
      <c r="C455" s="105"/>
      <c r="D455" s="105"/>
      <c r="E455" s="105"/>
      <c r="F455" s="105"/>
      <c r="G455" s="105"/>
      <c r="H455" s="110"/>
      <c r="K455" s="110"/>
      <c r="L455" s="94"/>
      <c r="M455" s="110"/>
    </row>
    <row r="456">
      <c r="B456" s="110"/>
      <c r="C456" s="105"/>
      <c r="D456" s="105"/>
      <c r="E456" s="105"/>
      <c r="F456" s="105"/>
      <c r="G456" s="105"/>
      <c r="H456" s="110"/>
      <c r="K456" s="110"/>
      <c r="L456" s="94"/>
      <c r="M456" s="110"/>
    </row>
    <row r="457">
      <c r="B457" s="110"/>
      <c r="C457" s="105"/>
      <c r="D457" s="105"/>
      <c r="E457" s="105"/>
      <c r="F457" s="105"/>
      <c r="G457" s="105"/>
      <c r="H457" s="110"/>
      <c r="K457" s="110"/>
      <c r="L457" s="94"/>
      <c r="M457" s="110"/>
    </row>
    <row r="458">
      <c r="B458" s="110"/>
      <c r="C458" s="105"/>
      <c r="D458" s="105"/>
      <c r="E458" s="105"/>
      <c r="F458" s="105"/>
      <c r="G458" s="105"/>
      <c r="H458" s="110"/>
      <c r="K458" s="110"/>
      <c r="L458" s="94"/>
      <c r="M458" s="110"/>
    </row>
    <row r="459">
      <c r="B459" s="110"/>
      <c r="C459" s="105"/>
      <c r="D459" s="105"/>
      <c r="E459" s="105"/>
      <c r="F459" s="105"/>
      <c r="G459" s="105"/>
      <c r="H459" s="110"/>
      <c r="K459" s="110"/>
      <c r="L459" s="94"/>
      <c r="M459" s="110"/>
    </row>
    <row r="460">
      <c r="B460" s="110"/>
      <c r="C460" s="105"/>
      <c r="D460" s="105"/>
      <c r="E460" s="105"/>
      <c r="F460" s="105"/>
      <c r="G460" s="105"/>
      <c r="H460" s="110"/>
      <c r="K460" s="110"/>
      <c r="L460" s="94"/>
      <c r="M460" s="110"/>
    </row>
    <row r="461">
      <c r="B461" s="110"/>
      <c r="C461" s="105"/>
      <c r="D461" s="105"/>
      <c r="E461" s="105"/>
      <c r="F461" s="105"/>
      <c r="G461" s="105"/>
      <c r="H461" s="110"/>
      <c r="K461" s="110"/>
      <c r="L461" s="94"/>
      <c r="M461" s="110"/>
    </row>
    <row r="462">
      <c r="B462" s="110"/>
      <c r="C462" s="105"/>
      <c r="D462" s="105"/>
      <c r="E462" s="105"/>
      <c r="F462" s="105"/>
      <c r="G462" s="105"/>
      <c r="H462" s="110"/>
      <c r="K462" s="110"/>
      <c r="L462" s="94"/>
      <c r="M462" s="110"/>
    </row>
    <row r="463">
      <c r="B463" s="110"/>
      <c r="C463" s="105"/>
      <c r="D463" s="105"/>
      <c r="E463" s="105"/>
      <c r="F463" s="105"/>
      <c r="G463" s="105"/>
      <c r="H463" s="110"/>
      <c r="K463" s="110"/>
      <c r="L463" s="94"/>
      <c r="M463" s="110"/>
    </row>
    <row r="464">
      <c r="B464" s="110"/>
      <c r="C464" s="105"/>
      <c r="D464" s="105"/>
      <c r="E464" s="105"/>
      <c r="F464" s="105"/>
      <c r="G464" s="105"/>
      <c r="H464" s="110"/>
      <c r="K464" s="110"/>
      <c r="L464" s="94"/>
      <c r="M464" s="110"/>
    </row>
    <row r="465">
      <c r="B465" s="110"/>
      <c r="C465" s="105"/>
      <c r="D465" s="105"/>
      <c r="E465" s="105"/>
      <c r="F465" s="105"/>
      <c r="G465" s="105"/>
      <c r="H465" s="110"/>
      <c r="K465" s="110"/>
      <c r="L465" s="94"/>
      <c r="M465" s="110"/>
    </row>
    <row r="466">
      <c r="B466" s="110"/>
      <c r="C466" s="105"/>
      <c r="D466" s="105"/>
      <c r="E466" s="105"/>
      <c r="F466" s="105"/>
      <c r="G466" s="105"/>
      <c r="H466" s="110"/>
      <c r="K466" s="110"/>
      <c r="L466" s="94"/>
      <c r="M466" s="110"/>
    </row>
    <row r="467">
      <c r="B467" s="110"/>
      <c r="C467" s="105"/>
      <c r="D467" s="105"/>
      <c r="E467" s="105"/>
      <c r="F467" s="105"/>
      <c r="G467" s="105"/>
      <c r="H467" s="110"/>
      <c r="K467" s="110"/>
      <c r="L467" s="94"/>
      <c r="M467" s="110"/>
    </row>
    <row r="468">
      <c r="B468" s="110"/>
      <c r="C468" s="105"/>
      <c r="D468" s="105"/>
      <c r="E468" s="105"/>
      <c r="F468" s="105"/>
      <c r="G468" s="105"/>
      <c r="H468" s="110"/>
      <c r="K468" s="110"/>
      <c r="L468" s="94"/>
      <c r="M468" s="110"/>
    </row>
    <row r="469">
      <c r="B469" s="110"/>
      <c r="C469" s="105"/>
      <c r="D469" s="105"/>
      <c r="E469" s="105"/>
      <c r="F469" s="105"/>
      <c r="G469" s="105"/>
      <c r="H469" s="110"/>
      <c r="K469" s="110"/>
      <c r="L469" s="94"/>
      <c r="M469" s="110"/>
    </row>
    <row r="470">
      <c r="B470" s="110"/>
      <c r="C470" s="105"/>
      <c r="D470" s="105"/>
      <c r="E470" s="105"/>
      <c r="F470" s="105"/>
      <c r="G470" s="105"/>
      <c r="H470" s="110"/>
      <c r="K470" s="110"/>
      <c r="L470" s="94"/>
      <c r="M470" s="110"/>
    </row>
    <row r="471">
      <c r="B471" s="110"/>
      <c r="C471" s="105"/>
      <c r="D471" s="105"/>
      <c r="E471" s="105"/>
      <c r="F471" s="105"/>
      <c r="G471" s="105"/>
      <c r="H471" s="110"/>
      <c r="K471" s="110"/>
      <c r="L471" s="94"/>
      <c r="M471" s="110"/>
    </row>
    <row r="472">
      <c r="B472" s="110"/>
      <c r="C472" s="105"/>
      <c r="D472" s="105"/>
      <c r="E472" s="105"/>
      <c r="F472" s="105"/>
      <c r="G472" s="105"/>
      <c r="H472" s="110"/>
      <c r="K472" s="110"/>
      <c r="L472" s="94"/>
      <c r="M472" s="110"/>
    </row>
    <row r="473">
      <c r="B473" s="110"/>
      <c r="C473" s="105"/>
      <c r="D473" s="105"/>
      <c r="E473" s="105"/>
      <c r="F473" s="105"/>
      <c r="G473" s="105"/>
      <c r="H473" s="110"/>
      <c r="K473" s="110"/>
      <c r="L473" s="94"/>
      <c r="M473" s="110"/>
    </row>
    <row r="474">
      <c r="B474" s="110"/>
      <c r="C474" s="105"/>
      <c r="D474" s="105"/>
      <c r="E474" s="105"/>
      <c r="F474" s="105"/>
      <c r="G474" s="105"/>
      <c r="H474" s="110"/>
      <c r="K474" s="110"/>
      <c r="L474" s="94"/>
      <c r="M474" s="110"/>
    </row>
    <row r="475">
      <c r="B475" s="110"/>
      <c r="C475" s="105"/>
      <c r="D475" s="105"/>
      <c r="E475" s="105"/>
      <c r="F475" s="105"/>
      <c r="G475" s="105"/>
      <c r="H475" s="110"/>
      <c r="K475" s="110"/>
      <c r="L475" s="94"/>
      <c r="M475" s="110"/>
    </row>
    <row r="476">
      <c r="B476" s="110"/>
      <c r="C476" s="105"/>
      <c r="D476" s="105"/>
      <c r="E476" s="105"/>
      <c r="F476" s="105"/>
      <c r="G476" s="105"/>
      <c r="H476" s="110"/>
      <c r="K476" s="110"/>
      <c r="L476" s="94"/>
      <c r="M476" s="110"/>
    </row>
    <row r="477">
      <c r="B477" s="110"/>
      <c r="C477" s="105"/>
      <c r="D477" s="105"/>
      <c r="E477" s="105"/>
      <c r="F477" s="105"/>
      <c r="G477" s="105"/>
      <c r="H477" s="110"/>
      <c r="K477" s="110"/>
      <c r="L477" s="94"/>
      <c r="M477" s="110"/>
    </row>
    <row r="478">
      <c r="B478" s="110"/>
      <c r="C478" s="105"/>
      <c r="D478" s="105"/>
      <c r="E478" s="105"/>
      <c r="F478" s="105"/>
      <c r="G478" s="105"/>
      <c r="H478" s="110"/>
      <c r="K478" s="110"/>
      <c r="L478" s="94"/>
      <c r="M478" s="110"/>
    </row>
    <row r="479">
      <c r="B479" s="110"/>
      <c r="C479" s="105"/>
      <c r="D479" s="105"/>
      <c r="E479" s="105"/>
      <c r="F479" s="105"/>
      <c r="G479" s="105"/>
      <c r="H479" s="110"/>
      <c r="K479" s="110"/>
      <c r="L479" s="94"/>
      <c r="M479" s="110"/>
    </row>
    <row r="480">
      <c r="B480" s="110"/>
      <c r="C480" s="105"/>
      <c r="D480" s="105"/>
      <c r="E480" s="105"/>
      <c r="F480" s="105"/>
      <c r="G480" s="105"/>
      <c r="H480" s="110"/>
      <c r="K480" s="110"/>
      <c r="L480" s="94"/>
      <c r="M480" s="110"/>
    </row>
    <row r="481">
      <c r="B481" s="110"/>
      <c r="C481" s="105"/>
      <c r="D481" s="105"/>
      <c r="E481" s="105"/>
      <c r="F481" s="105"/>
      <c r="G481" s="105"/>
      <c r="H481" s="110"/>
      <c r="K481" s="110"/>
      <c r="L481" s="94"/>
      <c r="M481" s="110"/>
    </row>
    <row r="482">
      <c r="B482" s="110"/>
      <c r="C482" s="105"/>
      <c r="D482" s="105"/>
      <c r="E482" s="105"/>
      <c r="F482" s="105"/>
      <c r="G482" s="105"/>
      <c r="H482" s="110"/>
      <c r="K482" s="110"/>
      <c r="L482" s="94"/>
      <c r="M482" s="110"/>
    </row>
    <row r="483">
      <c r="B483" s="110"/>
      <c r="C483" s="105"/>
      <c r="D483" s="105"/>
      <c r="E483" s="105"/>
      <c r="F483" s="105"/>
      <c r="G483" s="105"/>
      <c r="H483" s="110"/>
      <c r="K483" s="110"/>
      <c r="L483" s="94"/>
      <c r="M483" s="110"/>
    </row>
    <row r="484">
      <c r="B484" s="110"/>
      <c r="C484" s="105"/>
      <c r="D484" s="105"/>
      <c r="E484" s="105"/>
      <c r="F484" s="105"/>
      <c r="G484" s="105"/>
      <c r="H484" s="110"/>
      <c r="K484" s="110"/>
      <c r="L484" s="94"/>
      <c r="M484" s="110"/>
    </row>
    <row r="485">
      <c r="B485" s="110"/>
      <c r="C485" s="105"/>
      <c r="D485" s="105"/>
      <c r="E485" s="105"/>
      <c r="F485" s="105"/>
      <c r="G485" s="105"/>
      <c r="H485" s="110"/>
      <c r="K485" s="110"/>
      <c r="L485" s="94"/>
      <c r="M485" s="110"/>
    </row>
    <row r="486">
      <c r="B486" s="110"/>
      <c r="C486" s="105"/>
      <c r="D486" s="105"/>
      <c r="E486" s="105"/>
      <c r="F486" s="105"/>
      <c r="G486" s="105"/>
      <c r="H486" s="110"/>
      <c r="K486" s="110"/>
      <c r="L486" s="94"/>
      <c r="M486" s="110"/>
    </row>
    <row r="487">
      <c r="B487" s="110"/>
      <c r="C487" s="105"/>
      <c r="D487" s="105"/>
      <c r="E487" s="105"/>
      <c r="F487" s="105"/>
      <c r="G487" s="105"/>
      <c r="H487" s="110"/>
      <c r="K487" s="110"/>
      <c r="L487" s="94"/>
      <c r="M487" s="110"/>
    </row>
    <row r="488">
      <c r="B488" s="110"/>
      <c r="C488" s="105"/>
      <c r="D488" s="105"/>
      <c r="E488" s="105"/>
      <c r="F488" s="105"/>
      <c r="G488" s="105"/>
      <c r="H488" s="110"/>
      <c r="K488" s="110"/>
      <c r="L488" s="94"/>
      <c r="M488" s="110"/>
    </row>
    <row r="489">
      <c r="B489" s="110"/>
      <c r="C489" s="105"/>
      <c r="D489" s="105"/>
      <c r="E489" s="105"/>
      <c r="F489" s="105"/>
      <c r="G489" s="105"/>
      <c r="H489" s="110"/>
      <c r="K489" s="110"/>
      <c r="L489" s="94"/>
      <c r="M489" s="110"/>
    </row>
    <row r="490">
      <c r="B490" s="110"/>
      <c r="C490" s="105"/>
      <c r="D490" s="105"/>
      <c r="E490" s="105"/>
      <c r="F490" s="105"/>
      <c r="G490" s="105"/>
      <c r="H490" s="110"/>
      <c r="K490" s="110"/>
      <c r="L490" s="94"/>
      <c r="M490" s="110"/>
    </row>
    <row r="491">
      <c r="B491" s="110"/>
      <c r="C491" s="105"/>
      <c r="D491" s="105"/>
      <c r="E491" s="105"/>
      <c r="F491" s="105"/>
      <c r="G491" s="105"/>
      <c r="H491" s="110"/>
      <c r="K491" s="110"/>
      <c r="L491" s="94"/>
      <c r="M491" s="110"/>
    </row>
    <row r="492">
      <c r="B492" s="110"/>
      <c r="C492" s="105"/>
      <c r="D492" s="105"/>
      <c r="E492" s="105"/>
      <c r="F492" s="105"/>
      <c r="G492" s="105"/>
      <c r="H492" s="110"/>
      <c r="K492" s="110"/>
      <c r="L492" s="94"/>
      <c r="M492" s="110"/>
    </row>
    <row r="493">
      <c r="B493" s="110"/>
      <c r="C493" s="105"/>
      <c r="D493" s="105"/>
      <c r="E493" s="105"/>
      <c r="F493" s="105"/>
      <c r="G493" s="105"/>
      <c r="H493" s="110"/>
      <c r="K493" s="110"/>
      <c r="L493" s="94"/>
      <c r="M493" s="110"/>
    </row>
    <row r="494">
      <c r="B494" s="110"/>
      <c r="C494" s="105"/>
      <c r="D494" s="105"/>
      <c r="E494" s="105"/>
      <c r="F494" s="105"/>
      <c r="G494" s="105"/>
      <c r="H494" s="110"/>
      <c r="K494" s="110"/>
      <c r="L494" s="94"/>
      <c r="M494" s="110"/>
    </row>
    <row r="495">
      <c r="B495" s="110"/>
      <c r="C495" s="105"/>
      <c r="D495" s="105"/>
      <c r="E495" s="105"/>
      <c r="F495" s="105"/>
      <c r="G495" s="105"/>
      <c r="H495" s="110"/>
      <c r="K495" s="110"/>
      <c r="L495" s="94"/>
      <c r="M495" s="110"/>
    </row>
    <row r="496">
      <c r="B496" s="110"/>
      <c r="C496" s="105"/>
      <c r="D496" s="105"/>
      <c r="E496" s="105"/>
      <c r="F496" s="105"/>
      <c r="G496" s="105"/>
      <c r="H496" s="110"/>
      <c r="K496" s="110"/>
      <c r="L496" s="94"/>
      <c r="M496" s="110"/>
    </row>
    <row r="497">
      <c r="B497" s="110"/>
      <c r="C497" s="105"/>
      <c r="D497" s="105"/>
      <c r="E497" s="105"/>
      <c r="F497" s="105"/>
      <c r="G497" s="105"/>
      <c r="H497" s="110"/>
      <c r="K497" s="110"/>
      <c r="L497" s="94"/>
      <c r="M497" s="110"/>
    </row>
    <row r="498">
      <c r="B498" s="110"/>
      <c r="C498" s="105"/>
      <c r="D498" s="105"/>
      <c r="E498" s="105"/>
      <c r="F498" s="105"/>
      <c r="G498" s="105"/>
      <c r="H498" s="110"/>
      <c r="K498" s="110"/>
      <c r="L498" s="94"/>
      <c r="M498" s="110"/>
    </row>
    <row r="499">
      <c r="B499" s="110"/>
      <c r="C499" s="105"/>
      <c r="D499" s="105"/>
      <c r="E499" s="105"/>
      <c r="F499" s="105"/>
      <c r="G499" s="105"/>
      <c r="H499" s="110"/>
      <c r="K499" s="110"/>
      <c r="L499" s="94"/>
      <c r="M499" s="110"/>
    </row>
    <row r="500">
      <c r="B500" s="110"/>
      <c r="C500" s="105"/>
      <c r="D500" s="105"/>
      <c r="E500" s="105"/>
      <c r="F500" s="105"/>
      <c r="G500" s="105"/>
      <c r="H500" s="110"/>
      <c r="K500" s="110"/>
      <c r="L500" s="94"/>
      <c r="M500" s="110"/>
    </row>
    <row r="501">
      <c r="B501" s="110"/>
      <c r="C501" s="105"/>
      <c r="D501" s="105"/>
      <c r="E501" s="105"/>
      <c r="F501" s="105"/>
      <c r="G501" s="105"/>
      <c r="H501" s="110"/>
      <c r="K501" s="110"/>
      <c r="L501" s="94"/>
      <c r="M501" s="110"/>
    </row>
    <row r="502">
      <c r="B502" s="110"/>
      <c r="C502" s="105"/>
      <c r="D502" s="105"/>
      <c r="E502" s="105"/>
      <c r="F502" s="105"/>
      <c r="G502" s="105"/>
      <c r="H502" s="110"/>
      <c r="K502" s="110"/>
      <c r="L502" s="94"/>
      <c r="M502" s="110"/>
    </row>
    <row r="503">
      <c r="B503" s="110"/>
      <c r="C503" s="105"/>
      <c r="D503" s="105"/>
      <c r="E503" s="105"/>
      <c r="F503" s="105"/>
      <c r="G503" s="105"/>
      <c r="H503" s="110"/>
      <c r="K503" s="110"/>
      <c r="L503" s="94"/>
      <c r="M503" s="110"/>
    </row>
    <row r="504">
      <c r="B504" s="110"/>
      <c r="C504" s="105"/>
      <c r="D504" s="105"/>
      <c r="E504" s="105"/>
      <c r="F504" s="105"/>
      <c r="G504" s="105"/>
      <c r="H504" s="110"/>
      <c r="K504" s="110"/>
      <c r="L504" s="94"/>
      <c r="M504" s="110"/>
    </row>
    <row r="505">
      <c r="B505" s="110"/>
      <c r="C505" s="105"/>
      <c r="D505" s="105"/>
      <c r="E505" s="105"/>
      <c r="F505" s="105"/>
      <c r="G505" s="105"/>
      <c r="H505" s="110"/>
      <c r="K505" s="110"/>
      <c r="L505" s="94"/>
      <c r="M505" s="110"/>
    </row>
    <row r="506">
      <c r="B506" s="110"/>
      <c r="C506" s="105"/>
      <c r="D506" s="105"/>
      <c r="E506" s="105"/>
      <c r="F506" s="105"/>
      <c r="G506" s="105"/>
      <c r="H506" s="110"/>
      <c r="K506" s="110"/>
      <c r="L506" s="94"/>
      <c r="M506" s="110"/>
    </row>
    <row r="507">
      <c r="B507" s="110"/>
      <c r="C507" s="105"/>
      <c r="D507" s="105"/>
      <c r="E507" s="105"/>
      <c r="F507" s="105"/>
      <c r="G507" s="105"/>
      <c r="H507" s="110"/>
      <c r="K507" s="110"/>
      <c r="L507" s="94"/>
      <c r="M507" s="110"/>
    </row>
    <row r="508">
      <c r="B508" s="110"/>
      <c r="C508" s="105"/>
      <c r="D508" s="105"/>
      <c r="E508" s="105"/>
      <c r="F508" s="105"/>
      <c r="G508" s="105"/>
      <c r="H508" s="110"/>
      <c r="K508" s="110"/>
      <c r="L508" s="94"/>
      <c r="M508" s="110"/>
    </row>
    <row r="509">
      <c r="B509" s="110"/>
      <c r="C509" s="105"/>
      <c r="D509" s="105"/>
      <c r="E509" s="105"/>
      <c r="F509" s="105"/>
      <c r="G509" s="105"/>
      <c r="H509" s="110"/>
      <c r="K509" s="110"/>
      <c r="L509" s="94"/>
      <c r="M509" s="110"/>
    </row>
    <row r="510">
      <c r="B510" s="110"/>
      <c r="C510" s="105"/>
      <c r="D510" s="105"/>
      <c r="E510" s="105"/>
      <c r="F510" s="105"/>
      <c r="G510" s="105"/>
      <c r="H510" s="110"/>
      <c r="K510" s="110"/>
      <c r="L510" s="94"/>
      <c r="M510" s="110"/>
    </row>
    <row r="511">
      <c r="B511" s="110"/>
      <c r="C511" s="105"/>
      <c r="D511" s="105"/>
      <c r="E511" s="105"/>
      <c r="F511" s="105"/>
      <c r="G511" s="105"/>
      <c r="H511" s="110"/>
      <c r="K511" s="110"/>
      <c r="L511" s="94"/>
      <c r="M511" s="110"/>
    </row>
    <row r="512">
      <c r="B512" s="110"/>
      <c r="C512" s="105"/>
      <c r="D512" s="105"/>
      <c r="E512" s="105"/>
      <c r="F512" s="105"/>
      <c r="G512" s="105"/>
      <c r="H512" s="110"/>
      <c r="K512" s="110"/>
      <c r="L512" s="94"/>
      <c r="M512" s="110"/>
    </row>
    <row r="513">
      <c r="B513" s="110"/>
      <c r="C513" s="105"/>
      <c r="D513" s="105"/>
      <c r="E513" s="105"/>
      <c r="F513" s="105"/>
      <c r="G513" s="105"/>
      <c r="H513" s="110"/>
      <c r="K513" s="110"/>
      <c r="L513" s="94"/>
      <c r="M513" s="110"/>
    </row>
    <row r="514">
      <c r="B514" s="110"/>
      <c r="C514" s="105"/>
      <c r="D514" s="105"/>
      <c r="E514" s="105"/>
      <c r="F514" s="105"/>
      <c r="G514" s="105"/>
      <c r="H514" s="110"/>
      <c r="K514" s="110"/>
      <c r="L514" s="94"/>
      <c r="M514" s="110"/>
    </row>
    <row r="515">
      <c r="B515" s="110"/>
      <c r="C515" s="105"/>
      <c r="D515" s="105"/>
      <c r="E515" s="105"/>
      <c r="F515" s="105"/>
      <c r="G515" s="105"/>
      <c r="H515" s="110"/>
      <c r="K515" s="110"/>
      <c r="L515" s="94"/>
      <c r="M515" s="110"/>
    </row>
    <row r="516">
      <c r="B516" s="110"/>
      <c r="C516" s="105"/>
      <c r="D516" s="105"/>
      <c r="E516" s="105"/>
      <c r="F516" s="105"/>
      <c r="G516" s="105"/>
      <c r="H516" s="110"/>
      <c r="K516" s="110"/>
      <c r="L516" s="94"/>
      <c r="M516" s="110"/>
    </row>
    <row r="517">
      <c r="B517" s="110"/>
      <c r="C517" s="105"/>
      <c r="D517" s="105"/>
      <c r="E517" s="105"/>
      <c r="F517" s="105"/>
      <c r="G517" s="105"/>
      <c r="H517" s="110"/>
      <c r="K517" s="110"/>
      <c r="L517" s="94"/>
      <c r="M517" s="110"/>
    </row>
    <row r="518">
      <c r="B518" s="110"/>
      <c r="C518" s="105"/>
      <c r="D518" s="105"/>
      <c r="E518" s="105"/>
      <c r="F518" s="105"/>
      <c r="G518" s="105"/>
      <c r="H518" s="110"/>
      <c r="K518" s="110"/>
      <c r="L518" s="94"/>
      <c r="M518" s="110"/>
    </row>
    <row r="519">
      <c r="B519" s="110"/>
      <c r="C519" s="105"/>
      <c r="D519" s="105"/>
      <c r="E519" s="105"/>
      <c r="F519" s="105"/>
      <c r="G519" s="105"/>
      <c r="H519" s="110"/>
      <c r="K519" s="110"/>
      <c r="L519" s="94"/>
      <c r="M519" s="110"/>
    </row>
    <row r="520">
      <c r="B520" s="110"/>
      <c r="C520" s="105"/>
      <c r="D520" s="105"/>
      <c r="E520" s="105"/>
      <c r="F520" s="105"/>
      <c r="G520" s="105"/>
      <c r="H520" s="110"/>
      <c r="K520" s="110"/>
      <c r="L520" s="94"/>
      <c r="M520" s="110"/>
    </row>
    <row r="521">
      <c r="B521" s="110"/>
      <c r="C521" s="105"/>
      <c r="D521" s="105"/>
      <c r="E521" s="105"/>
      <c r="F521" s="105"/>
      <c r="G521" s="105"/>
      <c r="H521" s="110"/>
      <c r="K521" s="110"/>
      <c r="L521" s="94"/>
      <c r="M521" s="110"/>
    </row>
    <row r="522">
      <c r="B522" s="110"/>
      <c r="C522" s="105"/>
      <c r="D522" s="105"/>
      <c r="E522" s="105"/>
      <c r="F522" s="105"/>
      <c r="G522" s="105"/>
      <c r="H522" s="110"/>
      <c r="K522" s="110"/>
      <c r="L522" s="94"/>
      <c r="M522" s="110"/>
    </row>
    <row r="523">
      <c r="B523" s="110"/>
      <c r="C523" s="105"/>
      <c r="D523" s="105"/>
      <c r="E523" s="105"/>
      <c r="F523" s="105"/>
      <c r="G523" s="105"/>
      <c r="H523" s="110"/>
      <c r="K523" s="110"/>
      <c r="L523" s="94"/>
      <c r="M523" s="110"/>
    </row>
    <row r="524">
      <c r="B524" s="110"/>
      <c r="C524" s="105"/>
      <c r="D524" s="105"/>
      <c r="E524" s="105"/>
      <c r="F524" s="105"/>
      <c r="G524" s="105"/>
      <c r="H524" s="110"/>
      <c r="K524" s="110"/>
      <c r="L524" s="94"/>
      <c r="M524" s="110"/>
    </row>
    <row r="525">
      <c r="B525" s="110"/>
      <c r="C525" s="105"/>
      <c r="D525" s="105"/>
      <c r="E525" s="105"/>
      <c r="F525" s="105"/>
      <c r="G525" s="105"/>
      <c r="H525" s="110"/>
      <c r="K525" s="110"/>
      <c r="L525" s="94"/>
      <c r="M525" s="110"/>
    </row>
    <row r="526">
      <c r="B526" s="110"/>
      <c r="C526" s="105"/>
      <c r="D526" s="105"/>
      <c r="E526" s="105"/>
      <c r="F526" s="105"/>
      <c r="G526" s="105"/>
      <c r="H526" s="110"/>
      <c r="K526" s="110"/>
      <c r="L526" s="94"/>
      <c r="M526" s="110"/>
    </row>
    <row r="527">
      <c r="B527" s="110"/>
      <c r="C527" s="105"/>
      <c r="D527" s="105"/>
      <c r="E527" s="105"/>
      <c r="F527" s="105"/>
      <c r="G527" s="105"/>
      <c r="H527" s="110"/>
      <c r="K527" s="110"/>
      <c r="L527" s="94"/>
      <c r="M527" s="110"/>
    </row>
    <row r="528">
      <c r="B528" s="110"/>
      <c r="C528" s="105"/>
      <c r="D528" s="105"/>
      <c r="E528" s="105"/>
      <c r="F528" s="105"/>
      <c r="G528" s="105"/>
      <c r="H528" s="110"/>
      <c r="K528" s="110"/>
      <c r="L528" s="94"/>
      <c r="M528" s="110"/>
    </row>
    <row r="529">
      <c r="B529" s="110"/>
      <c r="C529" s="105"/>
      <c r="D529" s="105"/>
      <c r="E529" s="105"/>
      <c r="F529" s="105"/>
      <c r="G529" s="105"/>
      <c r="H529" s="110"/>
      <c r="K529" s="110"/>
      <c r="L529" s="94"/>
      <c r="M529" s="110"/>
    </row>
    <row r="530">
      <c r="B530" s="110"/>
      <c r="C530" s="105"/>
      <c r="D530" s="105"/>
      <c r="E530" s="105"/>
      <c r="F530" s="105"/>
      <c r="G530" s="105"/>
      <c r="H530" s="110"/>
      <c r="K530" s="110"/>
      <c r="L530" s="94"/>
      <c r="M530" s="110"/>
    </row>
    <row r="531">
      <c r="B531" s="110"/>
      <c r="C531" s="105"/>
      <c r="D531" s="105"/>
      <c r="E531" s="105"/>
      <c r="F531" s="105"/>
      <c r="G531" s="105"/>
      <c r="H531" s="110"/>
      <c r="K531" s="110"/>
      <c r="L531" s="94"/>
      <c r="M531" s="110"/>
    </row>
    <row r="532">
      <c r="B532" s="110"/>
      <c r="C532" s="105"/>
      <c r="D532" s="105"/>
      <c r="E532" s="105"/>
      <c r="F532" s="105"/>
      <c r="G532" s="105"/>
      <c r="H532" s="110"/>
      <c r="K532" s="110"/>
      <c r="L532" s="94"/>
      <c r="M532" s="110"/>
    </row>
    <row r="533">
      <c r="B533" s="110"/>
      <c r="C533" s="105"/>
      <c r="D533" s="105"/>
      <c r="E533" s="105"/>
      <c r="F533" s="105"/>
      <c r="G533" s="105"/>
      <c r="H533" s="110"/>
      <c r="K533" s="110"/>
      <c r="L533" s="94"/>
      <c r="M533" s="110"/>
    </row>
    <row r="534">
      <c r="B534" s="110"/>
      <c r="C534" s="105"/>
      <c r="D534" s="105"/>
      <c r="E534" s="105"/>
      <c r="F534" s="105"/>
      <c r="G534" s="105"/>
      <c r="H534" s="110"/>
      <c r="K534" s="110"/>
      <c r="L534" s="94"/>
      <c r="M534" s="110"/>
    </row>
    <row r="535">
      <c r="B535" s="110"/>
      <c r="C535" s="105"/>
      <c r="D535" s="105"/>
      <c r="E535" s="105"/>
      <c r="F535" s="105"/>
      <c r="G535" s="105"/>
      <c r="H535" s="110"/>
      <c r="K535" s="110"/>
      <c r="L535" s="94"/>
      <c r="M535" s="110"/>
    </row>
    <row r="536">
      <c r="B536" s="110"/>
      <c r="C536" s="105"/>
      <c r="D536" s="105"/>
      <c r="E536" s="105"/>
      <c r="F536" s="105"/>
      <c r="G536" s="105"/>
      <c r="H536" s="110"/>
      <c r="K536" s="110"/>
      <c r="L536" s="94"/>
      <c r="M536" s="110"/>
    </row>
    <row r="537">
      <c r="B537" s="110"/>
      <c r="C537" s="105"/>
      <c r="D537" s="105"/>
      <c r="E537" s="105"/>
      <c r="F537" s="105"/>
      <c r="G537" s="105"/>
      <c r="H537" s="110"/>
      <c r="K537" s="110"/>
      <c r="L537" s="94"/>
      <c r="M537" s="110"/>
    </row>
    <row r="538">
      <c r="B538" s="110"/>
      <c r="C538" s="105"/>
      <c r="D538" s="105"/>
      <c r="E538" s="105"/>
      <c r="F538" s="105"/>
      <c r="G538" s="105"/>
      <c r="H538" s="110"/>
      <c r="K538" s="110"/>
      <c r="L538" s="94"/>
      <c r="M538" s="110"/>
    </row>
    <row r="539">
      <c r="B539" s="110"/>
      <c r="C539" s="105"/>
      <c r="D539" s="105"/>
      <c r="E539" s="105"/>
      <c r="F539" s="105"/>
      <c r="G539" s="105"/>
      <c r="H539" s="110"/>
      <c r="K539" s="110"/>
      <c r="L539" s="94"/>
      <c r="M539" s="110"/>
    </row>
    <row r="540">
      <c r="B540" s="110"/>
      <c r="C540" s="105"/>
      <c r="D540" s="105"/>
      <c r="E540" s="105"/>
      <c r="F540" s="105"/>
      <c r="G540" s="105"/>
      <c r="H540" s="110"/>
      <c r="K540" s="110"/>
      <c r="L540" s="94"/>
      <c r="M540" s="110"/>
    </row>
    <row r="541">
      <c r="B541" s="110"/>
      <c r="C541" s="105"/>
      <c r="D541" s="105"/>
      <c r="E541" s="105"/>
      <c r="F541" s="105"/>
      <c r="G541" s="105"/>
      <c r="H541" s="110"/>
      <c r="K541" s="110"/>
      <c r="L541" s="94"/>
      <c r="M541" s="110"/>
    </row>
    <row r="542">
      <c r="B542" s="110"/>
      <c r="C542" s="105"/>
      <c r="D542" s="105"/>
      <c r="E542" s="105"/>
      <c r="F542" s="105"/>
      <c r="G542" s="105"/>
      <c r="H542" s="110"/>
      <c r="K542" s="110"/>
      <c r="L542" s="94"/>
      <c r="M542" s="110"/>
    </row>
    <row r="543">
      <c r="B543" s="110"/>
      <c r="C543" s="105"/>
      <c r="D543" s="105"/>
      <c r="E543" s="105"/>
      <c r="F543" s="105"/>
      <c r="G543" s="105"/>
      <c r="H543" s="110"/>
      <c r="K543" s="110"/>
      <c r="L543" s="94"/>
      <c r="M543" s="110"/>
    </row>
    <row r="544">
      <c r="B544" s="110"/>
      <c r="C544" s="105"/>
      <c r="D544" s="105"/>
      <c r="E544" s="105"/>
      <c r="F544" s="105"/>
      <c r="G544" s="105"/>
      <c r="H544" s="110"/>
      <c r="K544" s="110"/>
      <c r="L544" s="94"/>
      <c r="M544" s="110"/>
    </row>
    <row r="545">
      <c r="B545" s="110"/>
      <c r="C545" s="105"/>
      <c r="D545" s="105"/>
      <c r="E545" s="105"/>
      <c r="F545" s="105"/>
      <c r="G545" s="105"/>
      <c r="H545" s="110"/>
      <c r="K545" s="110"/>
      <c r="L545" s="94"/>
      <c r="M545" s="110"/>
    </row>
    <row r="546">
      <c r="B546" s="110"/>
      <c r="C546" s="105"/>
      <c r="D546" s="105"/>
      <c r="E546" s="105"/>
      <c r="F546" s="105"/>
      <c r="G546" s="105"/>
      <c r="H546" s="110"/>
      <c r="K546" s="110"/>
      <c r="L546" s="94"/>
      <c r="M546" s="110"/>
    </row>
    <row r="547">
      <c r="B547" s="110"/>
      <c r="C547" s="105"/>
      <c r="D547" s="105"/>
      <c r="E547" s="105"/>
      <c r="F547" s="105"/>
      <c r="G547" s="105"/>
      <c r="H547" s="110"/>
      <c r="K547" s="110"/>
      <c r="L547" s="94"/>
      <c r="M547" s="110"/>
    </row>
    <row r="548">
      <c r="B548" s="110"/>
      <c r="C548" s="105"/>
      <c r="D548" s="105"/>
      <c r="E548" s="105"/>
      <c r="F548" s="105"/>
      <c r="G548" s="105"/>
      <c r="H548" s="110"/>
      <c r="K548" s="110"/>
      <c r="L548" s="94"/>
      <c r="M548" s="110"/>
    </row>
    <row r="549">
      <c r="B549" s="110"/>
      <c r="C549" s="105"/>
      <c r="D549" s="105"/>
      <c r="E549" s="105"/>
      <c r="F549" s="105"/>
      <c r="G549" s="105"/>
      <c r="H549" s="110"/>
      <c r="K549" s="110"/>
      <c r="L549" s="94"/>
      <c r="M549" s="110"/>
    </row>
    <row r="550">
      <c r="B550" s="110"/>
      <c r="C550" s="105"/>
      <c r="D550" s="105"/>
      <c r="E550" s="105"/>
      <c r="F550" s="105"/>
      <c r="G550" s="105"/>
      <c r="H550" s="110"/>
      <c r="K550" s="110"/>
      <c r="L550" s="94"/>
      <c r="M550" s="110"/>
    </row>
    <row r="551">
      <c r="B551" s="110"/>
      <c r="C551" s="105"/>
      <c r="D551" s="105"/>
      <c r="E551" s="105"/>
      <c r="F551" s="105"/>
      <c r="G551" s="105"/>
      <c r="H551" s="110"/>
      <c r="K551" s="110"/>
      <c r="L551" s="94"/>
      <c r="M551" s="110"/>
    </row>
    <row r="552">
      <c r="B552" s="110"/>
      <c r="C552" s="105"/>
      <c r="D552" s="105"/>
      <c r="E552" s="105"/>
      <c r="F552" s="105"/>
      <c r="G552" s="105"/>
      <c r="H552" s="110"/>
      <c r="K552" s="110"/>
      <c r="L552" s="94"/>
      <c r="M552" s="110"/>
    </row>
    <row r="553">
      <c r="B553" s="110"/>
      <c r="C553" s="105"/>
      <c r="D553" s="105"/>
      <c r="E553" s="105"/>
      <c r="F553" s="105"/>
      <c r="G553" s="105"/>
      <c r="H553" s="110"/>
      <c r="K553" s="110"/>
      <c r="L553" s="94"/>
      <c r="M553" s="110"/>
    </row>
    <row r="554">
      <c r="B554" s="110"/>
      <c r="C554" s="105"/>
      <c r="D554" s="105"/>
      <c r="E554" s="105"/>
      <c r="F554" s="105"/>
      <c r="G554" s="105"/>
      <c r="H554" s="110"/>
      <c r="K554" s="110"/>
      <c r="L554" s="94"/>
      <c r="M554" s="110"/>
    </row>
    <row r="555">
      <c r="B555" s="110"/>
      <c r="C555" s="105"/>
      <c r="D555" s="105"/>
      <c r="E555" s="105"/>
      <c r="F555" s="105"/>
      <c r="G555" s="105"/>
      <c r="H555" s="110"/>
      <c r="K555" s="110"/>
      <c r="L555" s="94"/>
      <c r="M555" s="110"/>
    </row>
    <row r="556">
      <c r="B556" s="110"/>
      <c r="C556" s="105"/>
      <c r="D556" s="105"/>
      <c r="E556" s="105"/>
      <c r="F556" s="105"/>
      <c r="G556" s="105"/>
      <c r="H556" s="110"/>
      <c r="K556" s="110"/>
      <c r="L556" s="94"/>
      <c r="M556" s="110"/>
    </row>
    <row r="557">
      <c r="B557" s="110"/>
      <c r="C557" s="105"/>
      <c r="D557" s="105"/>
      <c r="E557" s="105"/>
      <c r="F557" s="105"/>
      <c r="G557" s="105"/>
      <c r="H557" s="110"/>
      <c r="K557" s="110"/>
      <c r="L557" s="94"/>
      <c r="M557" s="110"/>
    </row>
    <row r="558">
      <c r="B558" s="110"/>
      <c r="C558" s="105"/>
      <c r="D558" s="105"/>
      <c r="E558" s="105"/>
      <c r="F558" s="105"/>
      <c r="G558" s="105"/>
      <c r="H558" s="110"/>
      <c r="K558" s="110"/>
      <c r="L558" s="94"/>
      <c r="M558" s="110"/>
    </row>
    <row r="559">
      <c r="B559" s="110"/>
      <c r="C559" s="105"/>
      <c r="D559" s="105"/>
      <c r="E559" s="105"/>
      <c r="F559" s="105"/>
      <c r="G559" s="105"/>
      <c r="H559" s="110"/>
      <c r="K559" s="110"/>
      <c r="L559" s="94"/>
      <c r="M559" s="110"/>
    </row>
    <row r="560">
      <c r="B560" s="110"/>
      <c r="C560" s="105"/>
      <c r="D560" s="105"/>
      <c r="E560" s="105"/>
      <c r="F560" s="105"/>
      <c r="G560" s="105"/>
      <c r="H560" s="110"/>
      <c r="K560" s="110"/>
      <c r="L560" s="94"/>
      <c r="M560" s="110"/>
    </row>
    <row r="561">
      <c r="B561" s="110"/>
      <c r="C561" s="105"/>
      <c r="D561" s="105"/>
      <c r="E561" s="105"/>
      <c r="F561" s="105"/>
      <c r="G561" s="105"/>
      <c r="H561" s="110"/>
      <c r="K561" s="110"/>
      <c r="L561" s="94"/>
      <c r="M561" s="110"/>
    </row>
    <row r="562">
      <c r="B562" s="110"/>
      <c r="C562" s="105"/>
      <c r="D562" s="105"/>
      <c r="E562" s="105"/>
      <c r="F562" s="105"/>
      <c r="G562" s="105"/>
      <c r="H562" s="110"/>
      <c r="K562" s="110"/>
      <c r="L562" s="94"/>
      <c r="M562" s="110"/>
    </row>
    <row r="563">
      <c r="B563" s="110"/>
      <c r="C563" s="105"/>
      <c r="D563" s="105"/>
      <c r="E563" s="105"/>
      <c r="F563" s="105"/>
      <c r="G563" s="105"/>
      <c r="H563" s="110"/>
      <c r="K563" s="110"/>
      <c r="L563" s="94"/>
      <c r="M563" s="110"/>
    </row>
    <row r="564">
      <c r="B564" s="110"/>
      <c r="C564" s="105"/>
      <c r="D564" s="105"/>
      <c r="E564" s="105"/>
      <c r="F564" s="105"/>
      <c r="G564" s="105"/>
      <c r="H564" s="110"/>
      <c r="K564" s="110"/>
      <c r="L564" s="94"/>
      <c r="M564" s="110"/>
    </row>
    <row r="565">
      <c r="B565" s="110"/>
      <c r="C565" s="105"/>
      <c r="D565" s="105"/>
      <c r="E565" s="105"/>
      <c r="F565" s="105"/>
      <c r="G565" s="105"/>
      <c r="H565" s="110"/>
      <c r="K565" s="110"/>
      <c r="L565" s="94"/>
      <c r="M565" s="110"/>
    </row>
    <row r="566">
      <c r="B566" s="110"/>
      <c r="C566" s="105"/>
      <c r="D566" s="105"/>
      <c r="E566" s="105"/>
      <c r="F566" s="105"/>
      <c r="G566" s="105"/>
      <c r="H566" s="110"/>
      <c r="K566" s="110"/>
      <c r="L566" s="94"/>
      <c r="M566" s="110"/>
    </row>
    <row r="567">
      <c r="B567" s="110"/>
      <c r="C567" s="105"/>
      <c r="D567" s="105"/>
      <c r="E567" s="105"/>
      <c r="F567" s="105"/>
      <c r="G567" s="105"/>
      <c r="H567" s="110"/>
      <c r="K567" s="110"/>
      <c r="L567" s="94"/>
      <c r="M567" s="110"/>
    </row>
    <row r="568">
      <c r="B568" s="110"/>
      <c r="C568" s="105"/>
      <c r="D568" s="105"/>
      <c r="E568" s="105"/>
      <c r="F568" s="105"/>
      <c r="G568" s="105"/>
      <c r="H568" s="110"/>
      <c r="K568" s="110"/>
      <c r="L568" s="94"/>
      <c r="M568" s="110"/>
    </row>
    <row r="569">
      <c r="B569" s="110"/>
      <c r="C569" s="105"/>
      <c r="D569" s="105"/>
      <c r="E569" s="105"/>
      <c r="F569" s="105"/>
      <c r="G569" s="105"/>
      <c r="H569" s="110"/>
      <c r="K569" s="110"/>
      <c r="L569" s="94"/>
      <c r="M569" s="110"/>
    </row>
    <row r="570">
      <c r="B570" s="110"/>
      <c r="C570" s="105"/>
      <c r="D570" s="105"/>
      <c r="E570" s="105"/>
      <c r="F570" s="105"/>
      <c r="G570" s="105"/>
      <c r="H570" s="110"/>
      <c r="K570" s="110"/>
      <c r="L570" s="94"/>
      <c r="M570" s="110"/>
    </row>
    <row r="571">
      <c r="B571" s="110"/>
      <c r="C571" s="105"/>
      <c r="D571" s="105"/>
      <c r="E571" s="105"/>
      <c r="F571" s="105"/>
      <c r="G571" s="105"/>
      <c r="H571" s="110"/>
      <c r="K571" s="110"/>
      <c r="L571" s="94"/>
      <c r="M571" s="110"/>
    </row>
    <row r="572">
      <c r="B572" s="110"/>
      <c r="C572" s="105"/>
      <c r="D572" s="105"/>
      <c r="E572" s="105"/>
      <c r="F572" s="105"/>
      <c r="G572" s="105"/>
      <c r="H572" s="110"/>
      <c r="K572" s="110"/>
      <c r="L572" s="94"/>
      <c r="M572" s="110"/>
    </row>
    <row r="573">
      <c r="B573" s="110"/>
      <c r="C573" s="105"/>
      <c r="D573" s="105"/>
      <c r="E573" s="105"/>
      <c r="F573" s="105"/>
      <c r="G573" s="105"/>
      <c r="H573" s="110"/>
      <c r="K573" s="110"/>
      <c r="L573" s="94"/>
      <c r="M573" s="110"/>
    </row>
    <row r="574">
      <c r="B574" s="110"/>
      <c r="C574" s="105"/>
      <c r="D574" s="105"/>
      <c r="E574" s="105"/>
      <c r="F574" s="105"/>
      <c r="G574" s="105"/>
      <c r="H574" s="110"/>
      <c r="K574" s="110"/>
      <c r="L574" s="94"/>
      <c r="M574" s="110"/>
    </row>
    <row r="575">
      <c r="B575" s="110"/>
      <c r="C575" s="105"/>
      <c r="D575" s="105"/>
      <c r="E575" s="105"/>
      <c r="F575" s="105"/>
      <c r="G575" s="105"/>
      <c r="H575" s="110"/>
      <c r="K575" s="110"/>
      <c r="L575" s="94"/>
      <c r="M575" s="110"/>
    </row>
    <row r="576">
      <c r="B576" s="110"/>
      <c r="C576" s="105"/>
      <c r="D576" s="105"/>
      <c r="E576" s="105"/>
      <c r="F576" s="105"/>
      <c r="G576" s="105"/>
      <c r="H576" s="110"/>
      <c r="K576" s="110"/>
      <c r="L576" s="94"/>
      <c r="M576" s="110"/>
    </row>
    <row r="577">
      <c r="B577" s="110"/>
      <c r="C577" s="105"/>
      <c r="D577" s="105"/>
      <c r="E577" s="105"/>
      <c r="F577" s="105"/>
      <c r="G577" s="105"/>
      <c r="H577" s="110"/>
      <c r="K577" s="110"/>
      <c r="L577" s="94"/>
      <c r="M577" s="110"/>
    </row>
    <row r="578">
      <c r="B578" s="110"/>
      <c r="C578" s="105"/>
      <c r="D578" s="105"/>
      <c r="E578" s="105"/>
      <c r="F578" s="105"/>
      <c r="G578" s="105"/>
      <c r="H578" s="110"/>
      <c r="K578" s="110"/>
      <c r="L578" s="94"/>
      <c r="M578" s="110"/>
    </row>
    <row r="579">
      <c r="B579" s="110"/>
      <c r="C579" s="105"/>
      <c r="D579" s="105"/>
      <c r="E579" s="105"/>
      <c r="F579" s="105"/>
      <c r="G579" s="105"/>
      <c r="H579" s="110"/>
      <c r="K579" s="110"/>
      <c r="L579" s="94"/>
      <c r="M579" s="110"/>
    </row>
    <row r="580">
      <c r="B580" s="110"/>
      <c r="C580" s="105"/>
      <c r="D580" s="105"/>
      <c r="E580" s="105"/>
      <c r="F580" s="105"/>
      <c r="G580" s="105"/>
      <c r="H580" s="110"/>
      <c r="K580" s="110"/>
      <c r="L580" s="94"/>
      <c r="M580" s="110"/>
    </row>
    <row r="581">
      <c r="B581" s="110"/>
      <c r="C581" s="105"/>
      <c r="D581" s="105"/>
      <c r="E581" s="105"/>
      <c r="F581" s="105"/>
      <c r="G581" s="105"/>
      <c r="H581" s="110"/>
      <c r="K581" s="110"/>
      <c r="L581" s="94"/>
      <c r="M581" s="110"/>
    </row>
    <row r="582">
      <c r="B582" s="110"/>
      <c r="C582" s="105"/>
      <c r="D582" s="105"/>
      <c r="E582" s="105"/>
      <c r="F582" s="105"/>
      <c r="G582" s="105"/>
      <c r="H582" s="110"/>
      <c r="K582" s="110"/>
      <c r="L582" s="94"/>
      <c r="M582" s="110"/>
    </row>
    <row r="583">
      <c r="B583" s="110"/>
      <c r="C583" s="105"/>
      <c r="D583" s="105"/>
      <c r="E583" s="105"/>
      <c r="F583" s="105"/>
      <c r="G583" s="105"/>
      <c r="H583" s="110"/>
      <c r="K583" s="110"/>
      <c r="L583" s="94"/>
      <c r="M583" s="110"/>
    </row>
    <row r="584">
      <c r="B584" s="110"/>
      <c r="C584" s="105"/>
      <c r="D584" s="105"/>
      <c r="E584" s="105"/>
      <c r="F584" s="105"/>
      <c r="G584" s="105"/>
      <c r="H584" s="110"/>
      <c r="K584" s="110"/>
      <c r="L584" s="94"/>
      <c r="M584" s="110"/>
    </row>
    <row r="585">
      <c r="B585" s="110"/>
      <c r="C585" s="105"/>
      <c r="D585" s="105"/>
      <c r="E585" s="105"/>
      <c r="F585" s="105"/>
      <c r="G585" s="105"/>
      <c r="H585" s="110"/>
      <c r="K585" s="110"/>
      <c r="L585" s="94"/>
      <c r="M585" s="110"/>
    </row>
    <row r="586">
      <c r="B586" s="110"/>
      <c r="C586" s="105"/>
      <c r="D586" s="105"/>
      <c r="E586" s="105"/>
      <c r="F586" s="105"/>
      <c r="G586" s="105"/>
      <c r="H586" s="110"/>
      <c r="K586" s="110"/>
      <c r="L586" s="94"/>
      <c r="M586" s="110"/>
    </row>
    <row r="587">
      <c r="B587" s="110"/>
      <c r="C587" s="105"/>
      <c r="D587" s="105"/>
      <c r="E587" s="105"/>
      <c r="F587" s="105"/>
      <c r="G587" s="105"/>
      <c r="H587" s="110"/>
      <c r="K587" s="110"/>
      <c r="L587" s="94"/>
      <c r="M587" s="110"/>
    </row>
    <row r="588">
      <c r="B588" s="110"/>
      <c r="C588" s="105"/>
      <c r="D588" s="105"/>
      <c r="E588" s="105"/>
      <c r="F588" s="105"/>
      <c r="G588" s="105"/>
      <c r="H588" s="110"/>
      <c r="K588" s="110"/>
      <c r="L588" s="94"/>
      <c r="M588" s="110"/>
    </row>
    <row r="589">
      <c r="B589" s="110"/>
      <c r="C589" s="105"/>
      <c r="D589" s="105"/>
      <c r="E589" s="105"/>
      <c r="F589" s="105"/>
      <c r="G589" s="105"/>
      <c r="H589" s="110"/>
      <c r="K589" s="110"/>
      <c r="L589" s="94"/>
      <c r="M589" s="110"/>
    </row>
    <row r="590">
      <c r="B590" s="110"/>
      <c r="C590" s="105"/>
      <c r="D590" s="105"/>
      <c r="E590" s="105"/>
      <c r="F590" s="105"/>
      <c r="G590" s="105"/>
      <c r="H590" s="110"/>
      <c r="K590" s="110"/>
      <c r="L590" s="94"/>
      <c r="M590" s="110"/>
    </row>
    <row r="591">
      <c r="B591" s="110"/>
      <c r="C591" s="105"/>
      <c r="D591" s="105"/>
      <c r="E591" s="105"/>
      <c r="F591" s="105"/>
      <c r="G591" s="105"/>
      <c r="H591" s="110"/>
      <c r="K591" s="110"/>
      <c r="L591" s="94"/>
      <c r="M591" s="110"/>
    </row>
    <row r="592">
      <c r="B592" s="110"/>
      <c r="C592" s="105"/>
      <c r="D592" s="105"/>
      <c r="E592" s="105"/>
      <c r="F592" s="105"/>
      <c r="G592" s="105"/>
      <c r="H592" s="110"/>
      <c r="K592" s="110"/>
      <c r="L592" s="94"/>
      <c r="M592" s="110"/>
    </row>
    <row r="593">
      <c r="B593" s="110"/>
      <c r="C593" s="105"/>
      <c r="D593" s="105"/>
      <c r="E593" s="105"/>
      <c r="F593" s="105"/>
      <c r="G593" s="105"/>
      <c r="H593" s="110"/>
      <c r="K593" s="110"/>
      <c r="L593" s="94"/>
      <c r="M593" s="110"/>
    </row>
    <row r="594">
      <c r="B594" s="110"/>
      <c r="C594" s="105"/>
      <c r="D594" s="105"/>
      <c r="E594" s="105"/>
      <c r="F594" s="105"/>
      <c r="G594" s="105"/>
      <c r="H594" s="110"/>
      <c r="K594" s="110"/>
      <c r="L594" s="94"/>
      <c r="M594" s="110"/>
    </row>
    <row r="595">
      <c r="B595" s="110"/>
      <c r="C595" s="105"/>
      <c r="D595" s="105"/>
      <c r="E595" s="105"/>
      <c r="F595" s="105"/>
      <c r="G595" s="105"/>
      <c r="H595" s="110"/>
      <c r="K595" s="110"/>
      <c r="L595" s="94"/>
      <c r="M595" s="110"/>
    </row>
    <row r="596">
      <c r="B596" s="110"/>
      <c r="C596" s="105"/>
      <c r="D596" s="105"/>
      <c r="E596" s="105"/>
      <c r="F596" s="105"/>
      <c r="G596" s="105"/>
      <c r="H596" s="110"/>
      <c r="K596" s="110"/>
      <c r="L596" s="94"/>
      <c r="M596" s="110"/>
    </row>
    <row r="597">
      <c r="B597" s="110"/>
      <c r="C597" s="105"/>
      <c r="D597" s="105"/>
      <c r="E597" s="105"/>
      <c r="F597" s="105"/>
      <c r="G597" s="105"/>
      <c r="H597" s="110"/>
      <c r="K597" s="110"/>
      <c r="L597" s="94"/>
      <c r="M597" s="110"/>
    </row>
    <row r="598">
      <c r="B598" s="110"/>
      <c r="C598" s="105"/>
      <c r="D598" s="105"/>
      <c r="E598" s="105"/>
      <c r="F598" s="105"/>
      <c r="G598" s="105"/>
      <c r="H598" s="110"/>
      <c r="K598" s="110"/>
      <c r="L598" s="94"/>
      <c r="M598" s="110"/>
    </row>
    <row r="599">
      <c r="B599" s="110"/>
      <c r="C599" s="105"/>
      <c r="D599" s="105"/>
      <c r="E599" s="105"/>
      <c r="F599" s="105"/>
      <c r="G599" s="105"/>
      <c r="H599" s="110"/>
      <c r="K599" s="110"/>
      <c r="L599" s="94"/>
      <c r="M599" s="110"/>
    </row>
    <row r="600">
      <c r="B600" s="110"/>
      <c r="C600" s="105"/>
      <c r="D600" s="105"/>
      <c r="E600" s="105"/>
      <c r="F600" s="105"/>
      <c r="G600" s="105"/>
      <c r="H600" s="110"/>
      <c r="K600" s="110"/>
      <c r="L600" s="94"/>
      <c r="M600" s="110"/>
    </row>
    <row r="601">
      <c r="B601" s="110"/>
      <c r="C601" s="105"/>
      <c r="D601" s="105"/>
      <c r="E601" s="105"/>
      <c r="F601" s="105"/>
      <c r="G601" s="105"/>
      <c r="H601" s="110"/>
      <c r="K601" s="110"/>
      <c r="L601" s="94"/>
      <c r="M601" s="110"/>
    </row>
    <row r="602">
      <c r="B602" s="110"/>
      <c r="C602" s="105"/>
      <c r="D602" s="105"/>
      <c r="E602" s="105"/>
      <c r="F602" s="105"/>
      <c r="G602" s="105"/>
      <c r="H602" s="110"/>
      <c r="K602" s="110"/>
      <c r="L602" s="94"/>
      <c r="M602" s="110"/>
    </row>
    <row r="603">
      <c r="B603" s="110"/>
      <c r="C603" s="105"/>
      <c r="D603" s="105"/>
      <c r="E603" s="105"/>
      <c r="F603" s="105"/>
      <c r="G603" s="105"/>
      <c r="H603" s="110"/>
      <c r="K603" s="110"/>
      <c r="L603" s="94"/>
      <c r="M603" s="110"/>
    </row>
    <row r="604">
      <c r="B604" s="110"/>
      <c r="C604" s="105"/>
      <c r="D604" s="105"/>
      <c r="E604" s="105"/>
      <c r="F604" s="105"/>
      <c r="G604" s="105"/>
      <c r="H604" s="110"/>
      <c r="K604" s="110"/>
      <c r="L604" s="94"/>
      <c r="M604" s="110"/>
    </row>
    <row r="605">
      <c r="B605" s="110"/>
      <c r="C605" s="105"/>
      <c r="D605" s="105"/>
      <c r="E605" s="105"/>
      <c r="F605" s="105"/>
      <c r="G605" s="105"/>
      <c r="H605" s="110"/>
      <c r="K605" s="110"/>
      <c r="L605" s="94"/>
      <c r="M605" s="110"/>
    </row>
    <row r="606">
      <c r="B606" s="110"/>
      <c r="C606" s="105"/>
      <c r="D606" s="105"/>
      <c r="E606" s="105"/>
      <c r="F606" s="105"/>
      <c r="G606" s="105"/>
      <c r="H606" s="110"/>
      <c r="K606" s="110"/>
      <c r="L606" s="94"/>
      <c r="M606" s="110"/>
    </row>
    <row r="607">
      <c r="B607" s="110"/>
      <c r="C607" s="105"/>
      <c r="D607" s="105"/>
      <c r="E607" s="105"/>
      <c r="F607" s="105"/>
      <c r="G607" s="105"/>
      <c r="H607" s="110"/>
      <c r="K607" s="110"/>
      <c r="L607" s="94"/>
      <c r="M607" s="110"/>
    </row>
    <row r="608">
      <c r="B608" s="110"/>
      <c r="C608" s="105"/>
      <c r="D608" s="105"/>
      <c r="E608" s="105"/>
      <c r="F608" s="105"/>
      <c r="G608" s="105"/>
      <c r="H608" s="110"/>
      <c r="K608" s="110"/>
      <c r="L608" s="94"/>
      <c r="M608" s="110"/>
    </row>
    <row r="609">
      <c r="B609" s="110"/>
      <c r="C609" s="105"/>
      <c r="D609" s="105"/>
      <c r="E609" s="105"/>
      <c r="F609" s="105"/>
      <c r="G609" s="105"/>
      <c r="H609" s="110"/>
      <c r="K609" s="110"/>
      <c r="L609" s="94"/>
      <c r="M609" s="110"/>
    </row>
    <row r="610">
      <c r="B610" s="110"/>
      <c r="C610" s="105"/>
      <c r="D610" s="105"/>
      <c r="E610" s="105"/>
      <c r="F610" s="105"/>
      <c r="G610" s="105"/>
      <c r="H610" s="110"/>
      <c r="K610" s="110"/>
      <c r="L610" s="94"/>
      <c r="M610" s="110"/>
    </row>
    <row r="611">
      <c r="B611" s="110"/>
      <c r="C611" s="105"/>
      <c r="D611" s="105"/>
      <c r="E611" s="105"/>
      <c r="F611" s="105"/>
      <c r="G611" s="105"/>
      <c r="H611" s="110"/>
      <c r="K611" s="110"/>
      <c r="L611" s="94"/>
      <c r="M611" s="110"/>
    </row>
    <row r="612">
      <c r="B612" s="110"/>
      <c r="C612" s="105"/>
      <c r="D612" s="105"/>
      <c r="E612" s="105"/>
      <c r="F612" s="105"/>
      <c r="G612" s="105"/>
      <c r="H612" s="110"/>
      <c r="K612" s="110"/>
      <c r="L612" s="94"/>
      <c r="M612" s="110"/>
    </row>
    <row r="613">
      <c r="B613" s="110"/>
      <c r="C613" s="105"/>
      <c r="D613" s="105"/>
      <c r="E613" s="105"/>
      <c r="F613" s="105"/>
      <c r="G613" s="105"/>
      <c r="H613" s="110"/>
      <c r="K613" s="110"/>
      <c r="L613" s="94"/>
      <c r="M613" s="110"/>
    </row>
    <row r="614">
      <c r="B614" s="110"/>
      <c r="C614" s="105"/>
      <c r="D614" s="105"/>
      <c r="E614" s="105"/>
      <c r="F614" s="105"/>
      <c r="G614" s="105"/>
      <c r="H614" s="110"/>
      <c r="K614" s="110"/>
      <c r="L614" s="94"/>
      <c r="M614" s="110"/>
    </row>
    <row r="615">
      <c r="B615" s="110"/>
      <c r="C615" s="105"/>
      <c r="D615" s="105"/>
      <c r="E615" s="105"/>
      <c r="F615" s="105"/>
      <c r="G615" s="105"/>
      <c r="H615" s="110"/>
      <c r="K615" s="110"/>
      <c r="L615" s="94"/>
      <c r="M615" s="110"/>
    </row>
    <row r="616">
      <c r="B616" s="110"/>
      <c r="C616" s="105"/>
      <c r="D616" s="105"/>
      <c r="E616" s="105"/>
      <c r="F616" s="105"/>
      <c r="G616" s="105"/>
      <c r="H616" s="110"/>
      <c r="K616" s="110"/>
      <c r="L616" s="94"/>
      <c r="M616" s="110"/>
    </row>
    <row r="617">
      <c r="B617" s="110"/>
      <c r="C617" s="105"/>
      <c r="D617" s="105"/>
      <c r="E617" s="105"/>
      <c r="F617" s="105"/>
      <c r="G617" s="105"/>
      <c r="H617" s="110"/>
      <c r="K617" s="110"/>
      <c r="L617" s="94"/>
      <c r="M617" s="110"/>
    </row>
    <row r="618">
      <c r="B618" s="110"/>
      <c r="C618" s="105"/>
      <c r="D618" s="105"/>
      <c r="E618" s="105"/>
      <c r="F618" s="105"/>
      <c r="G618" s="105"/>
      <c r="H618" s="110"/>
      <c r="K618" s="110"/>
      <c r="L618" s="94"/>
      <c r="M618" s="110"/>
    </row>
    <row r="619">
      <c r="B619" s="110"/>
      <c r="C619" s="105"/>
      <c r="D619" s="105"/>
      <c r="E619" s="105"/>
      <c r="F619" s="105"/>
      <c r="G619" s="105"/>
      <c r="H619" s="110"/>
      <c r="K619" s="110"/>
      <c r="L619" s="94"/>
      <c r="M619" s="110"/>
    </row>
    <row r="620">
      <c r="B620" s="110"/>
      <c r="C620" s="105"/>
      <c r="D620" s="105"/>
      <c r="E620" s="105"/>
      <c r="F620" s="105"/>
      <c r="G620" s="105"/>
      <c r="H620" s="110"/>
      <c r="K620" s="110"/>
      <c r="L620" s="94"/>
      <c r="M620" s="110"/>
    </row>
    <row r="621">
      <c r="B621" s="110"/>
      <c r="C621" s="105"/>
      <c r="D621" s="105"/>
      <c r="E621" s="105"/>
      <c r="F621" s="105"/>
      <c r="G621" s="105"/>
      <c r="H621" s="110"/>
      <c r="K621" s="110"/>
      <c r="L621" s="94"/>
      <c r="M621" s="110"/>
    </row>
    <row r="622">
      <c r="B622" s="110"/>
      <c r="C622" s="105"/>
      <c r="D622" s="105"/>
      <c r="E622" s="105"/>
      <c r="F622" s="105"/>
      <c r="G622" s="105"/>
      <c r="H622" s="110"/>
      <c r="K622" s="110"/>
      <c r="L622" s="94"/>
      <c r="M622" s="110"/>
    </row>
    <row r="623">
      <c r="B623" s="110"/>
      <c r="C623" s="105"/>
      <c r="D623" s="105"/>
      <c r="E623" s="105"/>
      <c r="F623" s="105"/>
      <c r="G623" s="105"/>
      <c r="H623" s="110"/>
      <c r="K623" s="110"/>
      <c r="L623" s="94"/>
      <c r="M623" s="110"/>
    </row>
    <row r="624">
      <c r="B624" s="110"/>
      <c r="C624" s="105"/>
      <c r="D624" s="105"/>
      <c r="E624" s="105"/>
      <c r="F624" s="105"/>
      <c r="G624" s="105"/>
      <c r="H624" s="110"/>
      <c r="K624" s="110"/>
      <c r="L624" s="94"/>
      <c r="M624" s="110"/>
    </row>
    <row r="625">
      <c r="B625" s="110"/>
      <c r="C625" s="105"/>
      <c r="D625" s="105"/>
      <c r="E625" s="105"/>
      <c r="F625" s="105"/>
      <c r="G625" s="105"/>
      <c r="H625" s="110"/>
      <c r="K625" s="110"/>
      <c r="L625" s="94"/>
      <c r="M625" s="110"/>
    </row>
    <row r="626">
      <c r="B626" s="110"/>
      <c r="C626" s="105"/>
      <c r="D626" s="105"/>
      <c r="E626" s="105"/>
      <c r="F626" s="105"/>
      <c r="G626" s="105"/>
      <c r="H626" s="110"/>
      <c r="K626" s="110"/>
      <c r="L626" s="94"/>
      <c r="M626" s="110"/>
    </row>
    <row r="627">
      <c r="B627" s="110"/>
      <c r="C627" s="105"/>
      <c r="D627" s="105"/>
      <c r="E627" s="105"/>
      <c r="F627" s="105"/>
      <c r="G627" s="105"/>
      <c r="H627" s="110"/>
      <c r="K627" s="110"/>
      <c r="L627" s="94"/>
      <c r="M627" s="110"/>
    </row>
    <row r="628">
      <c r="B628" s="110"/>
      <c r="C628" s="105"/>
      <c r="D628" s="105"/>
      <c r="E628" s="105"/>
      <c r="F628" s="105"/>
      <c r="G628" s="105"/>
      <c r="H628" s="110"/>
      <c r="K628" s="110"/>
      <c r="L628" s="94"/>
      <c r="M628" s="110"/>
    </row>
    <row r="629">
      <c r="B629" s="110"/>
      <c r="C629" s="105"/>
      <c r="D629" s="105"/>
      <c r="E629" s="105"/>
      <c r="F629" s="105"/>
      <c r="G629" s="105"/>
      <c r="H629" s="110"/>
      <c r="K629" s="110"/>
      <c r="L629" s="94"/>
      <c r="M629" s="110"/>
    </row>
    <row r="630">
      <c r="B630" s="110"/>
      <c r="C630" s="105"/>
      <c r="D630" s="105"/>
      <c r="E630" s="105"/>
      <c r="F630" s="105"/>
      <c r="G630" s="105"/>
      <c r="H630" s="110"/>
      <c r="K630" s="110"/>
      <c r="L630" s="94"/>
      <c r="M630" s="110"/>
    </row>
    <row r="631">
      <c r="B631" s="110"/>
      <c r="C631" s="105"/>
      <c r="D631" s="105"/>
      <c r="E631" s="105"/>
      <c r="F631" s="105"/>
      <c r="G631" s="105"/>
      <c r="H631" s="110"/>
      <c r="K631" s="110"/>
      <c r="L631" s="94"/>
      <c r="M631" s="110"/>
    </row>
    <row r="632">
      <c r="B632" s="110"/>
      <c r="C632" s="105"/>
      <c r="D632" s="105"/>
      <c r="E632" s="105"/>
      <c r="F632" s="105"/>
      <c r="G632" s="105"/>
      <c r="H632" s="110"/>
      <c r="K632" s="110"/>
      <c r="L632" s="94"/>
      <c r="M632" s="110"/>
    </row>
    <row r="633">
      <c r="B633" s="110"/>
      <c r="C633" s="105"/>
      <c r="D633" s="105"/>
      <c r="E633" s="105"/>
      <c r="F633" s="105"/>
      <c r="G633" s="105"/>
      <c r="H633" s="110"/>
      <c r="K633" s="110"/>
      <c r="L633" s="94"/>
      <c r="M633" s="110"/>
    </row>
    <row r="634">
      <c r="B634" s="110"/>
      <c r="C634" s="105"/>
      <c r="D634" s="105"/>
      <c r="E634" s="105"/>
      <c r="F634" s="105"/>
      <c r="G634" s="105"/>
      <c r="H634" s="110"/>
      <c r="K634" s="110"/>
      <c r="L634" s="94"/>
      <c r="M634" s="110"/>
    </row>
    <row r="635">
      <c r="B635" s="110"/>
      <c r="C635" s="105"/>
      <c r="D635" s="105"/>
      <c r="E635" s="105"/>
      <c r="F635" s="105"/>
      <c r="G635" s="105"/>
      <c r="H635" s="110"/>
      <c r="K635" s="110"/>
      <c r="L635" s="94"/>
      <c r="M635" s="110"/>
    </row>
    <row r="636">
      <c r="B636" s="110"/>
      <c r="C636" s="105"/>
      <c r="D636" s="105"/>
      <c r="E636" s="105"/>
      <c r="F636" s="105"/>
      <c r="G636" s="105"/>
      <c r="H636" s="110"/>
      <c r="K636" s="110"/>
      <c r="L636" s="94"/>
      <c r="M636" s="110"/>
    </row>
    <row r="637">
      <c r="B637" s="110"/>
      <c r="C637" s="105"/>
      <c r="D637" s="105"/>
      <c r="E637" s="105"/>
      <c r="F637" s="105"/>
      <c r="G637" s="105"/>
      <c r="H637" s="110"/>
      <c r="K637" s="110"/>
      <c r="L637" s="94"/>
      <c r="M637" s="110"/>
    </row>
    <row r="638">
      <c r="B638" s="110"/>
      <c r="C638" s="105"/>
      <c r="D638" s="105"/>
      <c r="E638" s="105"/>
      <c r="F638" s="105"/>
      <c r="G638" s="105"/>
      <c r="H638" s="110"/>
      <c r="K638" s="110"/>
      <c r="L638" s="94"/>
      <c r="M638" s="110"/>
    </row>
    <row r="639">
      <c r="B639" s="110"/>
      <c r="C639" s="105"/>
      <c r="D639" s="105"/>
      <c r="E639" s="105"/>
      <c r="F639" s="105"/>
      <c r="G639" s="105"/>
      <c r="H639" s="110"/>
      <c r="K639" s="110"/>
      <c r="L639" s="94"/>
      <c r="M639" s="110"/>
    </row>
    <row r="640">
      <c r="B640" s="110"/>
      <c r="C640" s="105"/>
      <c r="D640" s="105"/>
      <c r="E640" s="105"/>
      <c r="F640" s="105"/>
      <c r="G640" s="105"/>
      <c r="H640" s="110"/>
      <c r="K640" s="110"/>
      <c r="L640" s="94"/>
      <c r="M640" s="110"/>
    </row>
    <row r="641">
      <c r="B641" s="110"/>
      <c r="C641" s="105"/>
      <c r="D641" s="105"/>
      <c r="E641" s="105"/>
      <c r="F641" s="105"/>
      <c r="G641" s="105"/>
      <c r="H641" s="110"/>
      <c r="K641" s="110"/>
      <c r="L641" s="94"/>
      <c r="M641" s="110"/>
    </row>
    <row r="642">
      <c r="B642" s="110"/>
      <c r="C642" s="105"/>
      <c r="D642" s="105"/>
      <c r="E642" s="105"/>
      <c r="F642" s="105"/>
      <c r="G642" s="105"/>
      <c r="H642" s="110"/>
      <c r="K642" s="110"/>
      <c r="L642" s="94"/>
      <c r="M642" s="110"/>
    </row>
    <row r="643">
      <c r="B643" s="110"/>
      <c r="C643" s="105"/>
      <c r="D643" s="105"/>
      <c r="E643" s="105"/>
      <c r="F643" s="105"/>
      <c r="G643" s="105"/>
      <c r="H643" s="110"/>
      <c r="K643" s="110"/>
      <c r="L643" s="94"/>
      <c r="M643" s="110"/>
    </row>
    <row r="644">
      <c r="B644" s="110"/>
      <c r="C644" s="105"/>
      <c r="D644" s="105"/>
      <c r="E644" s="105"/>
      <c r="F644" s="105"/>
      <c r="G644" s="105"/>
      <c r="H644" s="110"/>
      <c r="K644" s="110"/>
      <c r="L644" s="94"/>
      <c r="M644" s="110"/>
    </row>
    <row r="645">
      <c r="B645" s="110"/>
      <c r="C645" s="105"/>
      <c r="D645" s="105"/>
      <c r="E645" s="105"/>
      <c r="F645" s="105"/>
      <c r="G645" s="105"/>
      <c r="H645" s="110"/>
      <c r="K645" s="110"/>
      <c r="L645" s="94"/>
      <c r="M645" s="110"/>
    </row>
    <row r="646">
      <c r="B646" s="110"/>
      <c r="C646" s="105"/>
      <c r="D646" s="105"/>
      <c r="E646" s="105"/>
      <c r="F646" s="105"/>
      <c r="G646" s="105"/>
      <c r="H646" s="110"/>
      <c r="K646" s="110"/>
      <c r="L646" s="94"/>
      <c r="M646" s="110"/>
    </row>
    <row r="647">
      <c r="B647" s="110"/>
      <c r="C647" s="105"/>
      <c r="D647" s="105"/>
      <c r="E647" s="105"/>
      <c r="F647" s="105"/>
      <c r="G647" s="105"/>
      <c r="H647" s="110"/>
      <c r="K647" s="110"/>
      <c r="L647" s="94"/>
      <c r="M647" s="110"/>
    </row>
    <row r="648">
      <c r="B648" s="110"/>
      <c r="C648" s="105"/>
      <c r="D648" s="105"/>
      <c r="E648" s="105"/>
      <c r="F648" s="105"/>
      <c r="G648" s="105"/>
      <c r="H648" s="110"/>
      <c r="K648" s="110"/>
      <c r="L648" s="94"/>
      <c r="M648" s="110"/>
    </row>
    <row r="649">
      <c r="B649" s="110"/>
      <c r="C649" s="105"/>
      <c r="D649" s="105"/>
      <c r="E649" s="105"/>
      <c r="F649" s="105"/>
      <c r="G649" s="105"/>
      <c r="H649" s="110"/>
      <c r="K649" s="110"/>
      <c r="L649" s="94"/>
      <c r="M649" s="110"/>
    </row>
    <row r="650">
      <c r="B650" s="110"/>
      <c r="C650" s="105"/>
      <c r="D650" s="105"/>
      <c r="E650" s="105"/>
      <c r="F650" s="105"/>
      <c r="G650" s="105"/>
      <c r="H650" s="110"/>
      <c r="K650" s="110"/>
      <c r="L650" s="94"/>
      <c r="M650" s="110"/>
    </row>
    <row r="651">
      <c r="B651" s="110"/>
      <c r="C651" s="105"/>
      <c r="D651" s="105"/>
      <c r="E651" s="105"/>
      <c r="F651" s="105"/>
      <c r="G651" s="105"/>
      <c r="H651" s="110"/>
      <c r="K651" s="110"/>
      <c r="L651" s="94"/>
      <c r="M651" s="110"/>
    </row>
    <row r="652">
      <c r="B652" s="110"/>
      <c r="C652" s="105"/>
      <c r="D652" s="105"/>
      <c r="E652" s="105"/>
      <c r="F652" s="105"/>
      <c r="G652" s="105"/>
      <c r="H652" s="110"/>
      <c r="K652" s="110"/>
      <c r="L652" s="94"/>
      <c r="M652" s="110"/>
    </row>
    <row r="653">
      <c r="B653" s="110"/>
      <c r="C653" s="105"/>
      <c r="D653" s="105"/>
      <c r="E653" s="105"/>
      <c r="F653" s="105"/>
      <c r="G653" s="105"/>
      <c r="H653" s="110"/>
      <c r="K653" s="110"/>
      <c r="L653" s="94"/>
      <c r="M653" s="110"/>
    </row>
    <row r="654">
      <c r="B654" s="110"/>
      <c r="C654" s="105"/>
      <c r="D654" s="105"/>
      <c r="E654" s="105"/>
      <c r="F654" s="105"/>
      <c r="G654" s="105"/>
      <c r="H654" s="110"/>
      <c r="K654" s="110"/>
      <c r="L654" s="94"/>
      <c r="M654" s="110"/>
    </row>
    <row r="655">
      <c r="B655" s="110"/>
      <c r="C655" s="105"/>
      <c r="D655" s="105"/>
      <c r="E655" s="105"/>
      <c r="F655" s="105"/>
      <c r="G655" s="105"/>
      <c r="H655" s="110"/>
      <c r="K655" s="110"/>
      <c r="L655" s="94"/>
      <c r="M655" s="110"/>
    </row>
    <row r="656">
      <c r="B656" s="110"/>
      <c r="C656" s="105"/>
      <c r="D656" s="105"/>
      <c r="E656" s="105"/>
      <c r="F656" s="105"/>
      <c r="G656" s="105"/>
      <c r="H656" s="110"/>
      <c r="K656" s="110"/>
      <c r="L656" s="94"/>
      <c r="M656" s="110"/>
    </row>
    <row r="657">
      <c r="B657" s="110"/>
      <c r="C657" s="105"/>
      <c r="D657" s="105"/>
      <c r="E657" s="105"/>
      <c r="F657" s="105"/>
      <c r="G657" s="105"/>
      <c r="H657" s="110"/>
      <c r="K657" s="110"/>
      <c r="L657" s="94"/>
      <c r="M657" s="110"/>
    </row>
    <row r="658">
      <c r="B658" s="110"/>
      <c r="C658" s="105"/>
      <c r="D658" s="105"/>
      <c r="E658" s="105"/>
      <c r="F658" s="105"/>
      <c r="G658" s="105"/>
      <c r="H658" s="110"/>
      <c r="K658" s="110"/>
      <c r="L658" s="94"/>
      <c r="M658" s="110"/>
    </row>
    <row r="659">
      <c r="B659" s="110"/>
      <c r="C659" s="105"/>
      <c r="D659" s="105"/>
      <c r="E659" s="105"/>
      <c r="F659" s="105"/>
      <c r="G659" s="105"/>
      <c r="H659" s="110"/>
      <c r="K659" s="110"/>
      <c r="L659" s="94"/>
      <c r="M659" s="110"/>
    </row>
    <row r="660">
      <c r="B660" s="110"/>
      <c r="C660" s="105"/>
      <c r="D660" s="105"/>
      <c r="E660" s="105"/>
      <c r="F660" s="105"/>
      <c r="G660" s="105"/>
      <c r="H660" s="110"/>
      <c r="K660" s="110"/>
      <c r="L660" s="94"/>
      <c r="M660" s="110"/>
    </row>
    <row r="661">
      <c r="B661" s="110"/>
      <c r="C661" s="105"/>
      <c r="D661" s="105"/>
      <c r="E661" s="105"/>
      <c r="F661" s="105"/>
      <c r="G661" s="105"/>
      <c r="H661" s="110"/>
      <c r="K661" s="110"/>
      <c r="L661" s="94"/>
      <c r="M661" s="110"/>
    </row>
    <row r="662">
      <c r="B662" s="110"/>
      <c r="C662" s="105"/>
      <c r="D662" s="105"/>
      <c r="E662" s="105"/>
      <c r="F662" s="105"/>
      <c r="G662" s="105"/>
      <c r="H662" s="110"/>
      <c r="K662" s="110"/>
      <c r="L662" s="94"/>
      <c r="M662" s="110"/>
    </row>
    <row r="663">
      <c r="B663" s="110"/>
      <c r="C663" s="105"/>
      <c r="D663" s="105"/>
      <c r="E663" s="105"/>
      <c r="F663" s="105"/>
      <c r="G663" s="105"/>
      <c r="H663" s="110"/>
      <c r="K663" s="110"/>
      <c r="L663" s="94"/>
      <c r="M663" s="110"/>
    </row>
    <row r="664">
      <c r="B664" s="110"/>
      <c r="C664" s="105"/>
      <c r="D664" s="105"/>
      <c r="E664" s="105"/>
      <c r="F664" s="105"/>
      <c r="G664" s="105"/>
      <c r="H664" s="110"/>
      <c r="K664" s="110"/>
      <c r="L664" s="94"/>
      <c r="M664" s="110"/>
    </row>
    <row r="665">
      <c r="B665" s="110"/>
      <c r="C665" s="105"/>
      <c r="D665" s="105"/>
      <c r="E665" s="105"/>
      <c r="F665" s="105"/>
      <c r="G665" s="105"/>
      <c r="H665" s="110"/>
      <c r="K665" s="110"/>
      <c r="L665" s="94"/>
      <c r="M665" s="110"/>
    </row>
    <row r="666">
      <c r="B666" s="110"/>
      <c r="C666" s="105"/>
      <c r="D666" s="105"/>
      <c r="E666" s="105"/>
      <c r="F666" s="105"/>
      <c r="G666" s="105"/>
      <c r="H666" s="110"/>
      <c r="K666" s="110"/>
      <c r="L666" s="94"/>
      <c r="M666" s="110"/>
    </row>
    <row r="667">
      <c r="B667" s="110"/>
      <c r="C667" s="105"/>
      <c r="D667" s="105"/>
      <c r="E667" s="105"/>
      <c r="F667" s="105"/>
      <c r="G667" s="105"/>
      <c r="H667" s="110"/>
      <c r="K667" s="110"/>
      <c r="L667" s="94"/>
      <c r="M667" s="110"/>
    </row>
    <row r="668">
      <c r="B668" s="110"/>
      <c r="C668" s="105"/>
      <c r="D668" s="105"/>
      <c r="E668" s="105"/>
      <c r="F668" s="105"/>
      <c r="G668" s="105"/>
      <c r="H668" s="110"/>
      <c r="K668" s="110"/>
      <c r="L668" s="94"/>
      <c r="M668" s="110"/>
    </row>
    <row r="669">
      <c r="B669" s="110"/>
      <c r="C669" s="105"/>
      <c r="D669" s="105"/>
      <c r="E669" s="105"/>
      <c r="F669" s="105"/>
      <c r="G669" s="105"/>
      <c r="H669" s="110"/>
      <c r="K669" s="110"/>
      <c r="L669" s="94"/>
      <c r="M669" s="110"/>
    </row>
    <row r="670">
      <c r="B670" s="110"/>
      <c r="C670" s="105"/>
      <c r="D670" s="105"/>
      <c r="E670" s="105"/>
      <c r="F670" s="105"/>
      <c r="G670" s="105"/>
      <c r="H670" s="110"/>
      <c r="K670" s="110"/>
      <c r="L670" s="94"/>
      <c r="M670" s="110"/>
    </row>
    <row r="671">
      <c r="B671" s="110"/>
      <c r="C671" s="105"/>
      <c r="D671" s="105"/>
      <c r="E671" s="105"/>
      <c r="F671" s="105"/>
      <c r="G671" s="105"/>
      <c r="H671" s="110"/>
      <c r="K671" s="110"/>
      <c r="L671" s="94"/>
      <c r="M671" s="110"/>
    </row>
    <row r="672">
      <c r="B672" s="110"/>
      <c r="C672" s="105"/>
      <c r="D672" s="105"/>
      <c r="E672" s="105"/>
      <c r="F672" s="105"/>
      <c r="G672" s="105"/>
      <c r="H672" s="110"/>
      <c r="K672" s="110"/>
      <c r="L672" s="94"/>
      <c r="M672" s="110"/>
    </row>
    <row r="673">
      <c r="B673" s="110"/>
      <c r="C673" s="105"/>
      <c r="D673" s="105"/>
      <c r="E673" s="105"/>
      <c r="F673" s="105"/>
      <c r="G673" s="105"/>
      <c r="H673" s="110"/>
      <c r="K673" s="110"/>
      <c r="L673" s="94"/>
      <c r="M673" s="110"/>
    </row>
    <row r="674">
      <c r="B674" s="110"/>
      <c r="C674" s="105"/>
      <c r="D674" s="105"/>
      <c r="E674" s="105"/>
      <c r="F674" s="105"/>
      <c r="G674" s="105"/>
      <c r="H674" s="110"/>
      <c r="K674" s="110"/>
      <c r="L674" s="94"/>
      <c r="M674" s="110"/>
    </row>
    <row r="675">
      <c r="B675" s="110"/>
      <c r="C675" s="105"/>
      <c r="D675" s="105"/>
      <c r="E675" s="105"/>
      <c r="F675" s="105"/>
      <c r="G675" s="105"/>
      <c r="H675" s="110"/>
      <c r="K675" s="110"/>
      <c r="L675" s="94"/>
      <c r="M675" s="110"/>
    </row>
    <row r="676">
      <c r="B676" s="110"/>
      <c r="C676" s="105"/>
      <c r="D676" s="105"/>
      <c r="E676" s="105"/>
      <c r="F676" s="105"/>
      <c r="G676" s="105"/>
      <c r="H676" s="110"/>
      <c r="K676" s="110"/>
      <c r="L676" s="94"/>
      <c r="M676" s="110"/>
    </row>
    <row r="677">
      <c r="B677" s="110"/>
      <c r="C677" s="105"/>
      <c r="D677" s="105"/>
      <c r="E677" s="105"/>
      <c r="F677" s="105"/>
      <c r="G677" s="105"/>
      <c r="H677" s="110"/>
      <c r="K677" s="110"/>
      <c r="L677" s="94"/>
      <c r="M677" s="110"/>
    </row>
    <row r="678">
      <c r="B678" s="110"/>
      <c r="C678" s="105"/>
      <c r="D678" s="105"/>
      <c r="E678" s="105"/>
      <c r="F678" s="105"/>
      <c r="G678" s="105"/>
      <c r="H678" s="110"/>
      <c r="K678" s="110"/>
      <c r="L678" s="94"/>
      <c r="M678" s="110"/>
    </row>
    <row r="679">
      <c r="B679" s="110"/>
      <c r="C679" s="105"/>
      <c r="D679" s="105"/>
      <c r="E679" s="105"/>
      <c r="F679" s="105"/>
      <c r="G679" s="105"/>
      <c r="H679" s="110"/>
      <c r="K679" s="110"/>
      <c r="L679" s="94"/>
      <c r="M679" s="110"/>
    </row>
    <row r="680">
      <c r="B680" s="110"/>
      <c r="C680" s="105"/>
      <c r="D680" s="105"/>
      <c r="E680" s="105"/>
      <c r="F680" s="105"/>
      <c r="G680" s="105"/>
      <c r="H680" s="110"/>
      <c r="K680" s="110"/>
      <c r="L680" s="94"/>
      <c r="M680" s="110"/>
    </row>
    <row r="681">
      <c r="B681" s="110"/>
      <c r="C681" s="105"/>
      <c r="D681" s="105"/>
      <c r="E681" s="105"/>
      <c r="F681" s="105"/>
      <c r="G681" s="105"/>
      <c r="H681" s="110"/>
      <c r="K681" s="110"/>
      <c r="L681" s="94"/>
      <c r="M681" s="110"/>
    </row>
    <row r="682">
      <c r="B682" s="110"/>
      <c r="C682" s="105"/>
      <c r="D682" s="105"/>
      <c r="E682" s="105"/>
      <c r="F682" s="105"/>
      <c r="G682" s="105"/>
      <c r="H682" s="110"/>
      <c r="K682" s="110"/>
      <c r="L682" s="94"/>
      <c r="M682" s="110"/>
    </row>
    <row r="683">
      <c r="B683" s="110"/>
      <c r="C683" s="105"/>
      <c r="D683" s="105"/>
      <c r="E683" s="105"/>
      <c r="F683" s="105"/>
      <c r="G683" s="105"/>
      <c r="H683" s="110"/>
      <c r="K683" s="110"/>
      <c r="L683" s="94"/>
      <c r="M683" s="110"/>
    </row>
    <row r="684">
      <c r="B684" s="110"/>
      <c r="C684" s="105"/>
      <c r="D684" s="105"/>
      <c r="E684" s="105"/>
      <c r="F684" s="105"/>
      <c r="G684" s="105"/>
      <c r="H684" s="110"/>
      <c r="K684" s="110"/>
      <c r="L684" s="94"/>
      <c r="M684" s="110"/>
    </row>
    <row r="685">
      <c r="B685" s="110"/>
      <c r="C685" s="105"/>
      <c r="D685" s="105"/>
      <c r="E685" s="105"/>
      <c r="F685" s="105"/>
      <c r="G685" s="105"/>
      <c r="H685" s="110"/>
      <c r="K685" s="110"/>
      <c r="L685" s="94"/>
      <c r="M685" s="110"/>
    </row>
    <row r="686">
      <c r="B686" s="110"/>
      <c r="C686" s="105"/>
      <c r="D686" s="105"/>
      <c r="E686" s="105"/>
      <c r="F686" s="105"/>
      <c r="G686" s="105"/>
      <c r="H686" s="110"/>
      <c r="K686" s="110"/>
      <c r="L686" s="94"/>
      <c r="M686" s="110"/>
    </row>
    <row r="687">
      <c r="B687" s="110"/>
      <c r="C687" s="105"/>
      <c r="D687" s="105"/>
      <c r="E687" s="105"/>
      <c r="F687" s="105"/>
      <c r="G687" s="105"/>
      <c r="H687" s="110"/>
      <c r="K687" s="110"/>
      <c r="L687" s="94"/>
      <c r="M687" s="110"/>
    </row>
    <row r="688">
      <c r="B688" s="110"/>
      <c r="C688" s="105"/>
      <c r="D688" s="105"/>
      <c r="E688" s="105"/>
      <c r="F688" s="105"/>
      <c r="G688" s="105"/>
      <c r="H688" s="110"/>
      <c r="K688" s="110"/>
      <c r="L688" s="94"/>
      <c r="M688" s="110"/>
    </row>
    <row r="689">
      <c r="B689" s="110"/>
      <c r="C689" s="105"/>
      <c r="D689" s="105"/>
      <c r="E689" s="105"/>
      <c r="F689" s="105"/>
      <c r="G689" s="105"/>
      <c r="H689" s="110"/>
      <c r="K689" s="110"/>
      <c r="L689" s="94"/>
      <c r="M689" s="110"/>
    </row>
    <row r="690">
      <c r="B690" s="110"/>
      <c r="C690" s="105"/>
      <c r="D690" s="105"/>
      <c r="E690" s="105"/>
      <c r="F690" s="105"/>
      <c r="G690" s="105"/>
      <c r="H690" s="110"/>
      <c r="K690" s="110"/>
      <c r="L690" s="94"/>
      <c r="M690" s="110"/>
    </row>
    <row r="691">
      <c r="B691" s="110"/>
      <c r="C691" s="105"/>
      <c r="D691" s="105"/>
      <c r="E691" s="105"/>
      <c r="F691" s="105"/>
      <c r="G691" s="105"/>
      <c r="H691" s="110"/>
      <c r="K691" s="110"/>
      <c r="L691" s="94"/>
      <c r="M691" s="110"/>
    </row>
    <row r="692">
      <c r="B692" s="110"/>
      <c r="C692" s="105"/>
      <c r="D692" s="105"/>
      <c r="E692" s="105"/>
      <c r="F692" s="105"/>
      <c r="G692" s="105"/>
      <c r="H692" s="110"/>
      <c r="K692" s="110"/>
      <c r="L692" s="94"/>
      <c r="M692" s="110"/>
    </row>
    <row r="693">
      <c r="B693" s="110"/>
      <c r="C693" s="105"/>
      <c r="D693" s="105"/>
      <c r="E693" s="105"/>
      <c r="F693" s="105"/>
      <c r="G693" s="105"/>
      <c r="H693" s="110"/>
      <c r="K693" s="110"/>
      <c r="L693" s="94"/>
      <c r="M693" s="110"/>
    </row>
    <row r="694">
      <c r="B694" s="110"/>
      <c r="C694" s="105"/>
      <c r="D694" s="105"/>
      <c r="E694" s="105"/>
      <c r="F694" s="105"/>
      <c r="G694" s="105"/>
      <c r="H694" s="110"/>
      <c r="K694" s="110"/>
      <c r="L694" s="94"/>
      <c r="M694" s="110"/>
    </row>
    <row r="695">
      <c r="B695" s="110"/>
      <c r="C695" s="105"/>
      <c r="D695" s="105"/>
      <c r="E695" s="105"/>
      <c r="F695" s="105"/>
      <c r="G695" s="105"/>
      <c r="H695" s="110"/>
      <c r="K695" s="110"/>
      <c r="L695" s="94"/>
      <c r="M695" s="110"/>
    </row>
    <row r="696">
      <c r="B696" s="110"/>
      <c r="C696" s="105"/>
      <c r="D696" s="105"/>
      <c r="E696" s="105"/>
      <c r="F696" s="105"/>
      <c r="G696" s="105"/>
      <c r="H696" s="110"/>
      <c r="K696" s="110"/>
      <c r="L696" s="94"/>
      <c r="M696" s="110"/>
    </row>
    <row r="697">
      <c r="B697" s="110"/>
      <c r="C697" s="105"/>
      <c r="D697" s="105"/>
      <c r="E697" s="105"/>
      <c r="F697" s="105"/>
      <c r="G697" s="105"/>
      <c r="H697" s="110"/>
      <c r="K697" s="110"/>
      <c r="L697" s="94"/>
      <c r="M697" s="110"/>
    </row>
    <row r="698">
      <c r="B698" s="110"/>
      <c r="C698" s="105"/>
      <c r="D698" s="105"/>
      <c r="E698" s="105"/>
      <c r="F698" s="105"/>
      <c r="G698" s="105"/>
      <c r="H698" s="110"/>
      <c r="K698" s="110"/>
      <c r="L698" s="94"/>
      <c r="M698" s="110"/>
    </row>
    <row r="699">
      <c r="B699" s="110"/>
      <c r="C699" s="105"/>
      <c r="D699" s="105"/>
      <c r="E699" s="105"/>
      <c r="F699" s="105"/>
      <c r="G699" s="105"/>
      <c r="H699" s="110"/>
      <c r="K699" s="110"/>
      <c r="L699" s="94"/>
      <c r="M699" s="110"/>
    </row>
    <row r="700">
      <c r="B700" s="110"/>
      <c r="C700" s="105"/>
      <c r="D700" s="105"/>
      <c r="E700" s="105"/>
      <c r="F700" s="105"/>
      <c r="G700" s="105"/>
      <c r="H700" s="110"/>
      <c r="K700" s="110"/>
      <c r="L700" s="94"/>
      <c r="M700" s="110"/>
    </row>
    <row r="701">
      <c r="B701" s="110"/>
      <c r="C701" s="105"/>
      <c r="D701" s="105"/>
      <c r="E701" s="105"/>
      <c r="F701" s="105"/>
      <c r="G701" s="105"/>
      <c r="H701" s="110"/>
      <c r="K701" s="110"/>
      <c r="L701" s="94"/>
      <c r="M701" s="110"/>
    </row>
    <row r="702">
      <c r="B702" s="110"/>
      <c r="C702" s="105"/>
      <c r="D702" s="105"/>
      <c r="E702" s="105"/>
      <c r="F702" s="105"/>
      <c r="G702" s="105"/>
      <c r="H702" s="110"/>
      <c r="K702" s="110"/>
      <c r="L702" s="94"/>
      <c r="M702" s="110"/>
    </row>
    <row r="703">
      <c r="B703" s="110"/>
      <c r="C703" s="105"/>
      <c r="D703" s="105"/>
      <c r="E703" s="105"/>
      <c r="F703" s="105"/>
      <c r="G703" s="105"/>
      <c r="H703" s="110"/>
      <c r="K703" s="110"/>
      <c r="L703" s="94"/>
      <c r="M703" s="110"/>
    </row>
    <row r="704">
      <c r="B704" s="110"/>
      <c r="C704" s="105"/>
      <c r="D704" s="105"/>
      <c r="E704" s="105"/>
      <c r="F704" s="105"/>
      <c r="G704" s="105"/>
      <c r="H704" s="110"/>
      <c r="K704" s="110"/>
      <c r="L704" s="94"/>
      <c r="M704" s="110"/>
    </row>
    <row r="705">
      <c r="B705" s="110"/>
      <c r="C705" s="105"/>
      <c r="D705" s="105"/>
      <c r="E705" s="105"/>
      <c r="F705" s="105"/>
      <c r="G705" s="105"/>
      <c r="H705" s="110"/>
      <c r="K705" s="110"/>
      <c r="L705" s="94"/>
      <c r="M705" s="110"/>
    </row>
    <row r="706">
      <c r="B706" s="110"/>
      <c r="C706" s="105"/>
      <c r="D706" s="105"/>
      <c r="E706" s="105"/>
      <c r="F706" s="105"/>
      <c r="G706" s="105"/>
      <c r="H706" s="110"/>
      <c r="K706" s="110"/>
      <c r="L706" s="94"/>
      <c r="M706" s="110"/>
    </row>
    <row r="707">
      <c r="B707" s="110"/>
      <c r="C707" s="105"/>
      <c r="D707" s="105"/>
      <c r="E707" s="105"/>
      <c r="F707" s="105"/>
      <c r="G707" s="105"/>
      <c r="H707" s="110"/>
      <c r="K707" s="110"/>
      <c r="L707" s="94"/>
      <c r="M707" s="110"/>
    </row>
    <row r="708">
      <c r="B708" s="110"/>
      <c r="C708" s="105"/>
      <c r="D708" s="105"/>
      <c r="E708" s="105"/>
      <c r="F708" s="105"/>
      <c r="G708" s="105"/>
      <c r="H708" s="110"/>
      <c r="K708" s="110"/>
      <c r="L708" s="94"/>
      <c r="M708" s="110"/>
    </row>
    <row r="709">
      <c r="B709" s="110"/>
      <c r="C709" s="105"/>
      <c r="D709" s="105"/>
      <c r="E709" s="105"/>
      <c r="F709" s="105"/>
      <c r="G709" s="105"/>
      <c r="H709" s="110"/>
      <c r="K709" s="110"/>
      <c r="L709" s="94"/>
      <c r="M709" s="110"/>
    </row>
    <row r="710">
      <c r="B710" s="110"/>
      <c r="C710" s="105"/>
      <c r="D710" s="105"/>
      <c r="E710" s="105"/>
      <c r="F710" s="105"/>
      <c r="G710" s="105"/>
      <c r="H710" s="110"/>
      <c r="K710" s="110"/>
      <c r="L710" s="94"/>
      <c r="M710" s="110"/>
    </row>
    <row r="711">
      <c r="B711" s="110"/>
      <c r="C711" s="105"/>
      <c r="D711" s="105"/>
      <c r="E711" s="105"/>
      <c r="F711" s="105"/>
      <c r="G711" s="105"/>
      <c r="H711" s="110"/>
      <c r="K711" s="110"/>
      <c r="L711" s="94"/>
      <c r="M711" s="110"/>
    </row>
    <row r="712">
      <c r="B712" s="110"/>
      <c r="C712" s="105"/>
      <c r="D712" s="105"/>
      <c r="E712" s="105"/>
      <c r="F712" s="105"/>
      <c r="G712" s="105"/>
      <c r="H712" s="110"/>
      <c r="K712" s="110"/>
      <c r="L712" s="94"/>
      <c r="M712" s="110"/>
    </row>
    <row r="713">
      <c r="B713" s="110"/>
      <c r="C713" s="105"/>
      <c r="D713" s="105"/>
      <c r="E713" s="105"/>
      <c r="F713" s="105"/>
      <c r="G713" s="105"/>
      <c r="H713" s="110"/>
      <c r="K713" s="110"/>
      <c r="L713" s="94"/>
      <c r="M713" s="110"/>
    </row>
    <row r="714">
      <c r="B714" s="110"/>
      <c r="C714" s="105"/>
      <c r="D714" s="105"/>
      <c r="E714" s="105"/>
      <c r="F714" s="105"/>
      <c r="G714" s="105"/>
      <c r="H714" s="110"/>
      <c r="K714" s="110"/>
      <c r="L714" s="94"/>
      <c r="M714" s="110"/>
    </row>
    <row r="715">
      <c r="B715" s="110"/>
      <c r="C715" s="105"/>
      <c r="D715" s="105"/>
      <c r="E715" s="105"/>
      <c r="F715" s="105"/>
      <c r="G715" s="105"/>
      <c r="H715" s="110"/>
      <c r="K715" s="110"/>
      <c r="L715" s="94"/>
      <c r="M715" s="110"/>
    </row>
    <row r="716">
      <c r="B716" s="110"/>
      <c r="C716" s="105"/>
      <c r="D716" s="105"/>
      <c r="E716" s="105"/>
      <c r="F716" s="105"/>
      <c r="G716" s="105"/>
      <c r="H716" s="110"/>
      <c r="K716" s="110"/>
      <c r="L716" s="94"/>
      <c r="M716" s="110"/>
    </row>
    <row r="717">
      <c r="B717" s="110"/>
      <c r="C717" s="105"/>
      <c r="D717" s="105"/>
      <c r="E717" s="105"/>
      <c r="F717" s="105"/>
      <c r="G717" s="105"/>
      <c r="H717" s="110"/>
      <c r="K717" s="110"/>
      <c r="L717" s="94"/>
      <c r="M717" s="110"/>
    </row>
    <row r="718">
      <c r="B718" s="110"/>
      <c r="C718" s="105"/>
      <c r="D718" s="105"/>
      <c r="E718" s="105"/>
      <c r="F718" s="105"/>
      <c r="G718" s="105"/>
      <c r="H718" s="110"/>
      <c r="K718" s="110"/>
      <c r="L718" s="94"/>
      <c r="M718" s="110"/>
    </row>
    <row r="719">
      <c r="B719" s="110"/>
      <c r="C719" s="105"/>
      <c r="D719" s="105"/>
      <c r="E719" s="105"/>
      <c r="F719" s="105"/>
      <c r="G719" s="105"/>
      <c r="H719" s="110"/>
      <c r="K719" s="110"/>
      <c r="L719" s="94"/>
      <c r="M719" s="110"/>
    </row>
    <row r="720">
      <c r="B720" s="110"/>
      <c r="C720" s="105"/>
      <c r="D720" s="105"/>
      <c r="E720" s="105"/>
      <c r="F720" s="105"/>
      <c r="G720" s="105"/>
      <c r="H720" s="110"/>
      <c r="K720" s="110"/>
      <c r="L720" s="94"/>
      <c r="M720" s="110"/>
    </row>
    <row r="721">
      <c r="B721" s="110"/>
      <c r="C721" s="105"/>
      <c r="D721" s="105"/>
      <c r="E721" s="105"/>
      <c r="F721" s="105"/>
      <c r="G721" s="105"/>
      <c r="H721" s="110"/>
      <c r="K721" s="110"/>
      <c r="L721" s="94"/>
      <c r="M721" s="110"/>
    </row>
    <row r="722">
      <c r="B722" s="110"/>
      <c r="C722" s="105"/>
      <c r="D722" s="105"/>
      <c r="E722" s="105"/>
      <c r="F722" s="105"/>
      <c r="G722" s="105"/>
      <c r="H722" s="110"/>
      <c r="K722" s="110"/>
      <c r="L722" s="94"/>
      <c r="M722" s="110"/>
    </row>
    <row r="723">
      <c r="B723" s="110"/>
      <c r="C723" s="105"/>
      <c r="D723" s="105"/>
      <c r="E723" s="105"/>
      <c r="F723" s="105"/>
      <c r="G723" s="105"/>
      <c r="H723" s="110"/>
      <c r="K723" s="110"/>
      <c r="L723" s="94"/>
      <c r="M723" s="110"/>
    </row>
    <row r="724">
      <c r="B724" s="110"/>
      <c r="C724" s="105"/>
      <c r="D724" s="105"/>
      <c r="E724" s="105"/>
      <c r="F724" s="105"/>
      <c r="G724" s="105"/>
      <c r="H724" s="110"/>
      <c r="K724" s="110"/>
      <c r="L724" s="94"/>
      <c r="M724" s="110"/>
    </row>
    <row r="725">
      <c r="B725" s="110"/>
      <c r="C725" s="105"/>
      <c r="D725" s="105"/>
      <c r="E725" s="105"/>
      <c r="F725" s="105"/>
      <c r="G725" s="105"/>
      <c r="H725" s="110"/>
      <c r="K725" s="110"/>
      <c r="L725" s="94"/>
      <c r="M725" s="110"/>
    </row>
    <row r="726">
      <c r="B726" s="110"/>
      <c r="C726" s="105"/>
      <c r="D726" s="105"/>
      <c r="E726" s="105"/>
      <c r="F726" s="105"/>
      <c r="G726" s="105"/>
      <c r="H726" s="110"/>
      <c r="K726" s="110"/>
      <c r="L726" s="94"/>
      <c r="M726" s="110"/>
    </row>
    <row r="727">
      <c r="B727" s="110"/>
      <c r="C727" s="105"/>
      <c r="D727" s="105"/>
      <c r="E727" s="105"/>
      <c r="F727" s="105"/>
      <c r="G727" s="105"/>
      <c r="H727" s="110"/>
      <c r="K727" s="110"/>
      <c r="L727" s="94"/>
      <c r="M727" s="110"/>
    </row>
    <row r="728">
      <c r="B728" s="110"/>
      <c r="C728" s="105"/>
      <c r="D728" s="105"/>
      <c r="E728" s="105"/>
      <c r="F728" s="105"/>
      <c r="G728" s="105"/>
      <c r="H728" s="110"/>
      <c r="K728" s="110"/>
      <c r="L728" s="94"/>
      <c r="M728" s="110"/>
    </row>
    <row r="729">
      <c r="B729" s="110"/>
      <c r="C729" s="105"/>
      <c r="D729" s="105"/>
      <c r="E729" s="105"/>
      <c r="F729" s="105"/>
      <c r="G729" s="105"/>
      <c r="H729" s="110"/>
      <c r="K729" s="110"/>
      <c r="L729" s="94"/>
      <c r="M729" s="110"/>
    </row>
    <row r="730">
      <c r="B730" s="110"/>
      <c r="C730" s="105"/>
      <c r="D730" s="105"/>
      <c r="E730" s="105"/>
      <c r="F730" s="105"/>
      <c r="G730" s="105"/>
      <c r="H730" s="110"/>
      <c r="K730" s="110"/>
      <c r="L730" s="94"/>
      <c r="M730" s="110"/>
    </row>
    <row r="731">
      <c r="B731" s="110"/>
      <c r="C731" s="105"/>
      <c r="D731" s="105"/>
      <c r="E731" s="105"/>
      <c r="F731" s="105"/>
      <c r="G731" s="105"/>
      <c r="H731" s="110"/>
      <c r="K731" s="110"/>
      <c r="L731" s="94"/>
      <c r="M731" s="110"/>
    </row>
    <row r="732">
      <c r="B732" s="110"/>
      <c r="C732" s="105"/>
      <c r="D732" s="105"/>
      <c r="E732" s="105"/>
      <c r="F732" s="105"/>
      <c r="G732" s="105"/>
      <c r="H732" s="110"/>
      <c r="K732" s="110"/>
      <c r="L732" s="94"/>
      <c r="M732" s="110"/>
    </row>
    <row r="733">
      <c r="B733" s="110"/>
      <c r="C733" s="105"/>
      <c r="D733" s="105"/>
      <c r="E733" s="105"/>
      <c r="F733" s="105"/>
      <c r="G733" s="105"/>
      <c r="H733" s="110"/>
      <c r="K733" s="110"/>
      <c r="L733" s="94"/>
      <c r="M733" s="110"/>
    </row>
    <row r="734">
      <c r="B734" s="110"/>
      <c r="C734" s="105"/>
      <c r="D734" s="105"/>
      <c r="E734" s="105"/>
      <c r="F734" s="105"/>
      <c r="G734" s="105"/>
      <c r="H734" s="110"/>
      <c r="K734" s="110"/>
      <c r="L734" s="94"/>
      <c r="M734" s="110"/>
    </row>
    <row r="735">
      <c r="B735" s="110"/>
      <c r="C735" s="105"/>
      <c r="D735" s="105"/>
      <c r="E735" s="105"/>
      <c r="F735" s="105"/>
      <c r="G735" s="105"/>
      <c r="H735" s="110"/>
      <c r="K735" s="110"/>
      <c r="L735" s="94"/>
      <c r="M735" s="110"/>
    </row>
    <row r="736">
      <c r="B736" s="110"/>
      <c r="C736" s="105"/>
      <c r="D736" s="105"/>
      <c r="E736" s="105"/>
      <c r="F736" s="105"/>
      <c r="G736" s="105"/>
      <c r="H736" s="110"/>
      <c r="K736" s="110"/>
      <c r="L736" s="94"/>
      <c r="M736" s="110"/>
    </row>
    <row r="737">
      <c r="B737" s="110"/>
      <c r="C737" s="105"/>
      <c r="D737" s="105"/>
      <c r="E737" s="105"/>
      <c r="F737" s="105"/>
      <c r="G737" s="105"/>
      <c r="H737" s="110"/>
      <c r="K737" s="110"/>
      <c r="L737" s="94"/>
      <c r="M737" s="110"/>
    </row>
    <row r="738">
      <c r="B738" s="110"/>
      <c r="C738" s="105"/>
      <c r="D738" s="105"/>
      <c r="E738" s="105"/>
      <c r="F738" s="105"/>
      <c r="G738" s="105"/>
      <c r="H738" s="110"/>
      <c r="K738" s="110"/>
      <c r="L738" s="94"/>
      <c r="M738" s="110"/>
    </row>
    <row r="739">
      <c r="B739" s="110"/>
      <c r="C739" s="105"/>
      <c r="D739" s="105"/>
      <c r="E739" s="105"/>
      <c r="F739" s="105"/>
      <c r="G739" s="105"/>
      <c r="H739" s="110"/>
      <c r="K739" s="110"/>
      <c r="L739" s="94"/>
      <c r="M739" s="110"/>
    </row>
    <row r="740">
      <c r="B740" s="110"/>
      <c r="C740" s="105"/>
      <c r="D740" s="105"/>
      <c r="E740" s="105"/>
      <c r="F740" s="105"/>
      <c r="G740" s="105"/>
      <c r="H740" s="110"/>
      <c r="K740" s="110"/>
      <c r="L740" s="94"/>
      <c r="M740" s="110"/>
    </row>
    <row r="741">
      <c r="B741" s="110"/>
      <c r="C741" s="105"/>
      <c r="D741" s="105"/>
      <c r="E741" s="105"/>
      <c r="F741" s="105"/>
      <c r="G741" s="105"/>
      <c r="H741" s="110"/>
      <c r="K741" s="110"/>
      <c r="L741" s="94"/>
      <c r="M741" s="110"/>
    </row>
    <row r="742">
      <c r="B742" s="110"/>
      <c r="C742" s="105"/>
      <c r="D742" s="105"/>
      <c r="E742" s="105"/>
      <c r="F742" s="105"/>
      <c r="G742" s="105"/>
      <c r="H742" s="110"/>
      <c r="K742" s="110"/>
      <c r="L742" s="94"/>
      <c r="M742" s="110"/>
    </row>
    <row r="743">
      <c r="B743" s="110"/>
      <c r="C743" s="105"/>
      <c r="D743" s="105"/>
      <c r="E743" s="105"/>
      <c r="F743" s="105"/>
      <c r="G743" s="105"/>
      <c r="H743" s="110"/>
      <c r="K743" s="110"/>
      <c r="L743" s="94"/>
      <c r="M743" s="110"/>
    </row>
    <row r="744">
      <c r="B744" s="110"/>
      <c r="C744" s="105"/>
      <c r="D744" s="105"/>
      <c r="E744" s="105"/>
      <c r="F744" s="105"/>
      <c r="G744" s="105"/>
      <c r="H744" s="110"/>
      <c r="K744" s="110"/>
      <c r="L744" s="94"/>
      <c r="M744" s="110"/>
    </row>
    <row r="745">
      <c r="B745" s="110"/>
      <c r="C745" s="105"/>
      <c r="D745" s="105"/>
      <c r="E745" s="105"/>
      <c r="F745" s="105"/>
      <c r="G745" s="105"/>
      <c r="H745" s="110"/>
      <c r="K745" s="110"/>
      <c r="L745" s="94"/>
      <c r="M745" s="110"/>
    </row>
    <row r="746">
      <c r="B746" s="110"/>
      <c r="C746" s="105"/>
      <c r="D746" s="105"/>
      <c r="E746" s="105"/>
      <c r="F746" s="105"/>
      <c r="G746" s="105"/>
      <c r="H746" s="110"/>
      <c r="K746" s="110"/>
      <c r="L746" s="94"/>
      <c r="M746" s="110"/>
    </row>
    <row r="747">
      <c r="B747" s="110"/>
      <c r="C747" s="105"/>
      <c r="D747" s="105"/>
      <c r="E747" s="105"/>
      <c r="F747" s="105"/>
      <c r="G747" s="105"/>
      <c r="H747" s="110"/>
      <c r="K747" s="110"/>
      <c r="L747" s="94"/>
      <c r="M747" s="110"/>
    </row>
    <row r="748">
      <c r="B748" s="110"/>
      <c r="C748" s="105"/>
      <c r="D748" s="105"/>
      <c r="E748" s="105"/>
      <c r="F748" s="105"/>
      <c r="G748" s="105"/>
      <c r="H748" s="110"/>
      <c r="K748" s="110"/>
      <c r="L748" s="94"/>
      <c r="M748" s="110"/>
    </row>
    <row r="749">
      <c r="B749" s="110"/>
      <c r="C749" s="105"/>
      <c r="D749" s="105"/>
      <c r="E749" s="105"/>
      <c r="F749" s="105"/>
      <c r="G749" s="105"/>
      <c r="H749" s="110"/>
      <c r="K749" s="110"/>
      <c r="L749" s="94"/>
      <c r="M749" s="110"/>
    </row>
    <row r="750">
      <c r="B750" s="110"/>
      <c r="C750" s="105"/>
      <c r="D750" s="105"/>
      <c r="E750" s="105"/>
      <c r="F750" s="105"/>
      <c r="G750" s="105"/>
      <c r="H750" s="110"/>
      <c r="K750" s="110"/>
      <c r="L750" s="94"/>
      <c r="M750" s="110"/>
    </row>
    <row r="751">
      <c r="B751" s="110"/>
      <c r="C751" s="105"/>
      <c r="D751" s="105"/>
      <c r="E751" s="105"/>
      <c r="F751" s="105"/>
      <c r="G751" s="105"/>
      <c r="H751" s="110"/>
      <c r="K751" s="110"/>
      <c r="L751" s="94"/>
      <c r="M751" s="110"/>
    </row>
    <row r="752">
      <c r="B752" s="110"/>
      <c r="C752" s="105"/>
      <c r="D752" s="105"/>
      <c r="E752" s="105"/>
      <c r="F752" s="105"/>
      <c r="G752" s="105"/>
      <c r="H752" s="110"/>
      <c r="K752" s="110"/>
      <c r="L752" s="94"/>
      <c r="M752" s="110"/>
    </row>
    <row r="753">
      <c r="B753" s="110"/>
      <c r="C753" s="105"/>
      <c r="D753" s="105"/>
      <c r="E753" s="105"/>
      <c r="F753" s="105"/>
      <c r="G753" s="105"/>
      <c r="H753" s="110"/>
      <c r="K753" s="110"/>
      <c r="L753" s="94"/>
      <c r="M753" s="110"/>
    </row>
    <row r="754">
      <c r="B754" s="110"/>
      <c r="C754" s="105"/>
      <c r="D754" s="105"/>
      <c r="E754" s="105"/>
      <c r="F754" s="105"/>
      <c r="G754" s="105"/>
      <c r="H754" s="110"/>
      <c r="K754" s="110"/>
      <c r="L754" s="94"/>
      <c r="M754" s="110"/>
    </row>
    <row r="755">
      <c r="B755" s="110"/>
      <c r="C755" s="105"/>
      <c r="D755" s="105"/>
      <c r="E755" s="105"/>
      <c r="F755" s="105"/>
      <c r="G755" s="105"/>
      <c r="H755" s="110"/>
      <c r="K755" s="110"/>
      <c r="L755" s="94"/>
      <c r="M755" s="110"/>
    </row>
    <row r="756">
      <c r="B756" s="110"/>
      <c r="C756" s="105"/>
      <c r="D756" s="105"/>
      <c r="E756" s="105"/>
      <c r="F756" s="105"/>
      <c r="G756" s="105"/>
      <c r="H756" s="110"/>
      <c r="K756" s="110"/>
      <c r="L756" s="94"/>
      <c r="M756" s="110"/>
    </row>
    <row r="757">
      <c r="B757" s="110"/>
      <c r="C757" s="105"/>
      <c r="D757" s="105"/>
      <c r="E757" s="105"/>
      <c r="F757" s="105"/>
      <c r="G757" s="105"/>
      <c r="H757" s="110"/>
      <c r="K757" s="110"/>
      <c r="L757" s="94"/>
      <c r="M757" s="110"/>
    </row>
    <row r="758">
      <c r="B758" s="110"/>
      <c r="C758" s="105"/>
      <c r="D758" s="105"/>
      <c r="E758" s="105"/>
      <c r="F758" s="105"/>
      <c r="G758" s="105"/>
      <c r="H758" s="110"/>
      <c r="K758" s="110"/>
      <c r="L758" s="94"/>
      <c r="M758" s="110"/>
    </row>
    <row r="759">
      <c r="B759" s="110"/>
      <c r="C759" s="105"/>
      <c r="D759" s="105"/>
      <c r="E759" s="105"/>
      <c r="F759" s="105"/>
      <c r="G759" s="105"/>
      <c r="H759" s="110"/>
      <c r="K759" s="110"/>
      <c r="L759" s="94"/>
      <c r="M759" s="110"/>
    </row>
    <row r="760">
      <c r="B760" s="110"/>
      <c r="C760" s="105"/>
      <c r="D760" s="105"/>
      <c r="E760" s="105"/>
      <c r="F760" s="105"/>
      <c r="G760" s="105"/>
      <c r="H760" s="110"/>
      <c r="K760" s="110"/>
      <c r="L760" s="94"/>
      <c r="M760" s="110"/>
    </row>
    <row r="761">
      <c r="B761" s="110"/>
      <c r="C761" s="105"/>
      <c r="D761" s="105"/>
      <c r="E761" s="105"/>
      <c r="F761" s="105"/>
      <c r="G761" s="105"/>
      <c r="H761" s="110"/>
      <c r="K761" s="110"/>
      <c r="L761" s="94"/>
      <c r="M761" s="110"/>
    </row>
    <row r="762">
      <c r="B762" s="110"/>
      <c r="C762" s="105"/>
      <c r="D762" s="105"/>
      <c r="E762" s="105"/>
      <c r="F762" s="105"/>
      <c r="G762" s="105"/>
      <c r="H762" s="110"/>
      <c r="K762" s="110"/>
      <c r="L762" s="94"/>
      <c r="M762" s="110"/>
    </row>
    <row r="763">
      <c r="B763" s="110"/>
      <c r="C763" s="105"/>
      <c r="D763" s="105"/>
      <c r="E763" s="105"/>
      <c r="F763" s="105"/>
      <c r="G763" s="105"/>
      <c r="H763" s="110"/>
      <c r="K763" s="110"/>
      <c r="L763" s="94"/>
      <c r="M763" s="110"/>
    </row>
    <row r="764">
      <c r="B764" s="110"/>
      <c r="C764" s="105"/>
      <c r="D764" s="105"/>
      <c r="E764" s="105"/>
      <c r="F764" s="105"/>
      <c r="G764" s="105"/>
      <c r="H764" s="110"/>
      <c r="K764" s="110"/>
      <c r="L764" s="94"/>
      <c r="M764" s="110"/>
    </row>
    <row r="765">
      <c r="B765" s="110"/>
      <c r="C765" s="105"/>
      <c r="D765" s="105"/>
      <c r="E765" s="105"/>
      <c r="F765" s="105"/>
      <c r="G765" s="105"/>
      <c r="H765" s="110"/>
      <c r="K765" s="110"/>
      <c r="L765" s="94"/>
      <c r="M765" s="110"/>
    </row>
    <row r="766">
      <c r="B766" s="110"/>
      <c r="C766" s="105"/>
      <c r="D766" s="105"/>
      <c r="E766" s="105"/>
      <c r="F766" s="105"/>
      <c r="G766" s="105"/>
      <c r="H766" s="110"/>
      <c r="K766" s="110"/>
      <c r="L766" s="94"/>
      <c r="M766" s="110"/>
    </row>
    <row r="767">
      <c r="B767" s="110"/>
      <c r="C767" s="105"/>
      <c r="D767" s="105"/>
      <c r="E767" s="105"/>
      <c r="F767" s="105"/>
      <c r="G767" s="105"/>
      <c r="H767" s="110"/>
      <c r="K767" s="110"/>
      <c r="L767" s="94"/>
      <c r="M767" s="110"/>
    </row>
    <row r="768">
      <c r="B768" s="110"/>
      <c r="C768" s="105"/>
      <c r="D768" s="105"/>
      <c r="E768" s="105"/>
      <c r="F768" s="105"/>
      <c r="G768" s="105"/>
      <c r="H768" s="110"/>
      <c r="K768" s="110"/>
      <c r="L768" s="94"/>
      <c r="M768" s="110"/>
    </row>
    <row r="769">
      <c r="B769" s="110"/>
      <c r="C769" s="105"/>
      <c r="D769" s="105"/>
      <c r="E769" s="105"/>
      <c r="F769" s="105"/>
      <c r="G769" s="105"/>
      <c r="H769" s="110"/>
      <c r="K769" s="110"/>
      <c r="L769" s="94"/>
      <c r="M769" s="110"/>
    </row>
    <row r="770">
      <c r="B770" s="110"/>
      <c r="C770" s="105"/>
      <c r="D770" s="105"/>
      <c r="E770" s="105"/>
      <c r="F770" s="105"/>
      <c r="G770" s="105"/>
      <c r="H770" s="110"/>
      <c r="K770" s="110"/>
      <c r="L770" s="94"/>
      <c r="M770" s="110"/>
    </row>
    <row r="771">
      <c r="B771" s="110"/>
      <c r="C771" s="105"/>
      <c r="D771" s="105"/>
      <c r="E771" s="105"/>
      <c r="F771" s="105"/>
      <c r="G771" s="105"/>
      <c r="H771" s="110"/>
      <c r="K771" s="110"/>
      <c r="L771" s="94"/>
      <c r="M771" s="110"/>
    </row>
    <row r="772">
      <c r="B772" s="110"/>
      <c r="C772" s="105"/>
      <c r="D772" s="105"/>
      <c r="E772" s="105"/>
      <c r="F772" s="105"/>
      <c r="G772" s="105"/>
      <c r="H772" s="110"/>
      <c r="K772" s="110"/>
      <c r="L772" s="94"/>
      <c r="M772" s="110"/>
    </row>
    <row r="773">
      <c r="B773" s="110"/>
      <c r="C773" s="105"/>
      <c r="D773" s="105"/>
      <c r="E773" s="105"/>
      <c r="F773" s="105"/>
      <c r="G773" s="105"/>
      <c r="H773" s="110"/>
      <c r="K773" s="110"/>
      <c r="L773" s="94"/>
      <c r="M773" s="110"/>
    </row>
    <row r="774">
      <c r="B774" s="110"/>
      <c r="C774" s="105"/>
      <c r="D774" s="105"/>
      <c r="E774" s="105"/>
      <c r="F774" s="105"/>
      <c r="G774" s="105"/>
      <c r="H774" s="110"/>
      <c r="K774" s="110"/>
      <c r="L774" s="94"/>
      <c r="M774" s="110"/>
    </row>
    <row r="775">
      <c r="B775" s="110"/>
      <c r="C775" s="105"/>
      <c r="D775" s="105"/>
      <c r="E775" s="105"/>
      <c r="F775" s="105"/>
      <c r="G775" s="105"/>
      <c r="H775" s="110"/>
      <c r="K775" s="110"/>
      <c r="L775" s="94"/>
      <c r="M775" s="110"/>
    </row>
    <row r="776">
      <c r="B776" s="110"/>
      <c r="C776" s="105"/>
      <c r="D776" s="105"/>
      <c r="E776" s="105"/>
      <c r="F776" s="105"/>
      <c r="G776" s="105"/>
      <c r="H776" s="110"/>
      <c r="K776" s="110"/>
      <c r="L776" s="94"/>
      <c r="M776" s="110"/>
    </row>
    <row r="777">
      <c r="B777" s="110"/>
      <c r="C777" s="105"/>
      <c r="D777" s="105"/>
      <c r="E777" s="105"/>
      <c r="F777" s="105"/>
      <c r="G777" s="105"/>
      <c r="H777" s="110"/>
      <c r="K777" s="110"/>
      <c r="L777" s="94"/>
      <c r="M777" s="110"/>
    </row>
    <row r="778">
      <c r="B778" s="110"/>
      <c r="C778" s="105"/>
      <c r="D778" s="105"/>
      <c r="E778" s="105"/>
      <c r="F778" s="105"/>
      <c r="G778" s="105"/>
      <c r="H778" s="110"/>
      <c r="K778" s="110"/>
      <c r="L778" s="94"/>
      <c r="M778" s="110"/>
    </row>
    <row r="779">
      <c r="B779" s="110"/>
      <c r="C779" s="105"/>
      <c r="D779" s="105"/>
      <c r="E779" s="105"/>
      <c r="F779" s="105"/>
      <c r="G779" s="105"/>
      <c r="H779" s="110"/>
      <c r="K779" s="110"/>
      <c r="L779" s="94"/>
      <c r="M779" s="110"/>
    </row>
    <row r="780">
      <c r="B780" s="110"/>
      <c r="C780" s="105"/>
      <c r="D780" s="105"/>
      <c r="E780" s="105"/>
      <c r="F780" s="105"/>
      <c r="G780" s="105"/>
      <c r="H780" s="110"/>
      <c r="K780" s="110"/>
      <c r="L780" s="94"/>
      <c r="M780" s="110"/>
    </row>
    <row r="781">
      <c r="B781" s="110"/>
      <c r="C781" s="105"/>
      <c r="D781" s="105"/>
      <c r="E781" s="105"/>
      <c r="F781" s="105"/>
      <c r="G781" s="105"/>
      <c r="H781" s="110"/>
      <c r="K781" s="110"/>
      <c r="L781" s="94"/>
      <c r="M781" s="110"/>
    </row>
    <row r="782">
      <c r="B782" s="110"/>
      <c r="C782" s="105"/>
      <c r="D782" s="105"/>
      <c r="E782" s="105"/>
      <c r="F782" s="105"/>
      <c r="G782" s="105"/>
      <c r="H782" s="110"/>
      <c r="K782" s="110"/>
      <c r="L782" s="94"/>
      <c r="M782" s="110"/>
    </row>
    <row r="783">
      <c r="B783" s="110"/>
      <c r="C783" s="105"/>
      <c r="D783" s="105"/>
      <c r="E783" s="105"/>
      <c r="F783" s="105"/>
      <c r="G783" s="105"/>
      <c r="H783" s="110"/>
      <c r="K783" s="110"/>
      <c r="L783" s="94"/>
      <c r="M783" s="110"/>
    </row>
    <row r="784">
      <c r="B784" s="110"/>
      <c r="C784" s="105"/>
      <c r="D784" s="105"/>
      <c r="E784" s="105"/>
      <c r="F784" s="105"/>
      <c r="G784" s="105"/>
      <c r="H784" s="110"/>
      <c r="K784" s="110"/>
      <c r="L784" s="94"/>
      <c r="M784" s="110"/>
    </row>
    <row r="785">
      <c r="B785" s="110"/>
      <c r="C785" s="105"/>
      <c r="D785" s="105"/>
      <c r="E785" s="105"/>
      <c r="F785" s="105"/>
      <c r="G785" s="105"/>
      <c r="H785" s="110"/>
      <c r="K785" s="110"/>
      <c r="L785" s="94"/>
      <c r="M785" s="110"/>
    </row>
    <row r="786">
      <c r="B786" s="110"/>
      <c r="C786" s="105"/>
      <c r="D786" s="105"/>
      <c r="E786" s="105"/>
      <c r="F786" s="105"/>
      <c r="G786" s="105"/>
      <c r="H786" s="110"/>
      <c r="K786" s="110"/>
      <c r="L786" s="94"/>
      <c r="M786" s="110"/>
    </row>
    <row r="787">
      <c r="B787" s="110"/>
      <c r="C787" s="105"/>
      <c r="D787" s="105"/>
      <c r="E787" s="105"/>
      <c r="F787" s="105"/>
      <c r="G787" s="105"/>
      <c r="H787" s="110"/>
      <c r="K787" s="110"/>
      <c r="L787" s="94"/>
      <c r="M787" s="110"/>
    </row>
    <row r="788">
      <c r="B788" s="110"/>
      <c r="C788" s="105"/>
      <c r="D788" s="105"/>
      <c r="E788" s="105"/>
      <c r="F788" s="105"/>
      <c r="G788" s="105"/>
      <c r="H788" s="110"/>
      <c r="K788" s="110"/>
      <c r="L788" s="94"/>
      <c r="M788" s="110"/>
    </row>
    <row r="789">
      <c r="B789" s="110"/>
      <c r="C789" s="105"/>
      <c r="D789" s="105"/>
      <c r="E789" s="105"/>
      <c r="F789" s="105"/>
      <c r="G789" s="105"/>
      <c r="H789" s="110"/>
      <c r="K789" s="110"/>
      <c r="L789" s="94"/>
      <c r="M789" s="110"/>
    </row>
    <row r="790">
      <c r="B790" s="110"/>
      <c r="C790" s="105"/>
      <c r="D790" s="105"/>
      <c r="E790" s="105"/>
      <c r="F790" s="105"/>
      <c r="G790" s="105"/>
      <c r="H790" s="110"/>
      <c r="K790" s="110"/>
      <c r="L790" s="94"/>
      <c r="M790" s="110"/>
    </row>
    <row r="791">
      <c r="B791" s="110"/>
      <c r="C791" s="105"/>
      <c r="D791" s="105"/>
      <c r="E791" s="105"/>
      <c r="F791" s="105"/>
      <c r="G791" s="105"/>
      <c r="H791" s="110"/>
      <c r="K791" s="110"/>
      <c r="L791" s="94"/>
      <c r="M791" s="110"/>
    </row>
    <row r="792">
      <c r="B792" s="110"/>
      <c r="C792" s="105"/>
      <c r="D792" s="105"/>
      <c r="E792" s="105"/>
      <c r="F792" s="105"/>
      <c r="G792" s="105"/>
      <c r="H792" s="110"/>
      <c r="K792" s="110"/>
      <c r="L792" s="94"/>
      <c r="M792" s="110"/>
    </row>
    <row r="793">
      <c r="B793" s="110"/>
      <c r="C793" s="105"/>
      <c r="D793" s="105"/>
      <c r="E793" s="105"/>
      <c r="F793" s="105"/>
      <c r="G793" s="105"/>
      <c r="H793" s="110"/>
      <c r="K793" s="110"/>
      <c r="L793" s="94"/>
      <c r="M793" s="110"/>
    </row>
    <row r="794">
      <c r="B794" s="110"/>
      <c r="C794" s="105"/>
      <c r="D794" s="105"/>
      <c r="E794" s="105"/>
      <c r="F794" s="105"/>
      <c r="G794" s="105"/>
      <c r="H794" s="110"/>
      <c r="K794" s="110"/>
      <c r="L794" s="94"/>
      <c r="M794" s="110"/>
    </row>
    <row r="795">
      <c r="B795" s="110"/>
      <c r="C795" s="105"/>
      <c r="D795" s="105"/>
      <c r="E795" s="105"/>
      <c r="F795" s="105"/>
      <c r="G795" s="105"/>
      <c r="H795" s="110"/>
      <c r="K795" s="110"/>
      <c r="L795" s="94"/>
      <c r="M795" s="110"/>
    </row>
    <row r="796">
      <c r="B796" s="110"/>
      <c r="C796" s="105"/>
      <c r="D796" s="105"/>
      <c r="E796" s="105"/>
      <c r="F796" s="105"/>
      <c r="G796" s="105"/>
      <c r="H796" s="110"/>
      <c r="K796" s="110"/>
      <c r="L796" s="94"/>
      <c r="M796" s="110"/>
    </row>
    <row r="797">
      <c r="B797" s="110"/>
      <c r="C797" s="105"/>
      <c r="D797" s="105"/>
      <c r="E797" s="105"/>
      <c r="F797" s="105"/>
      <c r="G797" s="105"/>
      <c r="H797" s="110"/>
      <c r="K797" s="110"/>
      <c r="L797" s="94"/>
      <c r="M797" s="110"/>
    </row>
    <row r="798">
      <c r="B798" s="110"/>
      <c r="C798" s="105"/>
      <c r="D798" s="105"/>
      <c r="E798" s="105"/>
      <c r="F798" s="105"/>
      <c r="G798" s="105"/>
      <c r="H798" s="110"/>
      <c r="K798" s="110"/>
      <c r="L798" s="94"/>
      <c r="M798" s="110"/>
    </row>
    <row r="799">
      <c r="B799" s="110"/>
      <c r="C799" s="105"/>
      <c r="D799" s="105"/>
      <c r="E799" s="105"/>
      <c r="F799" s="105"/>
      <c r="G799" s="105"/>
      <c r="H799" s="110"/>
      <c r="K799" s="110"/>
      <c r="L799" s="94"/>
      <c r="M799" s="110"/>
    </row>
    <row r="800">
      <c r="B800" s="110"/>
      <c r="C800" s="105"/>
      <c r="D800" s="105"/>
      <c r="E800" s="105"/>
      <c r="F800" s="105"/>
      <c r="G800" s="105"/>
      <c r="H800" s="110"/>
      <c r="K800" s="110"/>
      <c r="L800" s="94"/>
      <c r="M800" s="110"/>
    </row>
    <row r="801">
      <c r="B801" s="110"/>
      <c r="C801" s="105"/>
      <c r="D801" s="105"/>
      <c r="E801" s="105"/>
      <c r="F801" s="105"/>
      <c r="G801" s="105"/>
      <c r="H801" s="110"/>
      <c r="K801" s="110"/>
      <c r="L801" s="94"/>
      <c r="M801" s="110"/>
    </row>
    <row r="802">
      <c r="B802" s="110"/>
      <c r="C802" s="105"/>
      <c r="D802" s="105"/>
      <c r="E802" s="105"/>
      <c r="F802" s="105"/>
      <c r="G802" s="105"/>
      <c r="H802" s="110"/>
      <c r="K802" s="110"/>
      <c r="L802" s="94"/>
      <c r="M802" s="110"/>
    </row>
    <row r="803">
      <c r="B803" s="110"/>
      <c r="C803" s="105"/>
      <c r="D803" s="105"/>
      <c r="E803" s="105"/>
      <c r="F803" s="105"/>
      <c r="G803" s="105"/>
      <c r="H803" s="110"/>
      <c r="K803" s="110"/>
      <c r="L803" s="94"/>
      <c r="M803" s="110"/>
    </row>
    <row r="804">
      <c r="B804" s="110"/>
      <c r="C804" s="105"/>
      <c r="D804" s="105"/>
      <c r="E804" s="105"/>
      <c r="F804" s="105"/>
      <c r="G804" s="105"/>
      <c r="H804" s="110"/>
      <c r="K804" s="110"/>
      <c r="L804" s="94"/>
      <c r="M804" s="110"/>
    </row>
    <row r="805">
      <c r="B805" s="110"/>
      <c r="C805" s="105"/>
      <c r="D805" s="105"/>
      <c r="E805" s="105"/>
      <c r="F805" s="105"/>
      <c r="G805" s="105"/>
      <c r="H805" s="110"/>
      <c r="K805" s="110"/>
      <c r="L805" s="94"/>
      <c r="M805" s="110"/>
    </row>
    <row r="806">
      <c r="B806" s="110"/>
      <c r="C806" s="105"/>
      <c r="D806" s="105"/>
      <c r="E806" s="105"/>
      <c r="F806" s="105"/>
      <c r="G806" s="105"/>
      <c r="H806" s="110"/>
      <c r="K806" s="110"/>
      <c r="L806" s="94"/>
      <c r="M806" s="110"/>
    </row>
    <row r="807">
      <c r="B807" s="110"/>
      <c r="C807" s="105"/>
      <c r="D807" s="105"/>
      <c r="E807" s="105"/>
      <c r="F807" s="105"/>
      <c r="G807" s="105"/>
      <c r="H807" s="110"/>
      <c r="K807" s="110"/>
      <c r="L807" s="94"/>
      <c r="M807" s="110"/>
    </row>
    <row r="808">
      <c r="B808" s="110"/>
      <c r="C808" s="105"/>
      <c r="D808" s="105"/>
      <c r="E808" s="105"/>
      <c r="F808" s="105"/>
      <c r="G808" s="105"/>
      <c r="H808" s="110"/>
      <c r="K808" s="110"/>
      <c r="L808" s="94"/>
      <c r="M808" s="110"/>
    </row>
    <row r="809">
      <c r="B809" s="110"/>
      <c r="C809" s="105"/>
      <c r="D809" s="105"/>
      <c r="E809" s="105"/>
      <c r="F809" s="105"/>
      <c r="G809" s="105"/>
      <c r="H809" s="110"/>
      <c r="K809" s="110"/>
      <c r="L809" s="94"/>
      <c r="M809" s="110"/>
    </row>
    <row r="810">
      <c r="B810" s="110"/>
      <c r="C810" s="105"/>
      <c r="D810" s="105"/>
      <c r="E810" s="105"/>
      <c r="F810" s="105"/>
      <c r="G810" s="105"/>
      <c r="H810" s="110"/>
      <c r="K810" s="110"/>
      <c r="L810" s="94"/>
      <c r="M810" s="110"/>
    </row>
    <row r="811">
      <c r="B811" s="110"/>
      <c r="C811" s="105"/>
      <c r="D811" s="105"/>
      <c r="E811" s="105"/>
      <c r="F811" s="105"/>
      <c r="G811" s="105"/>
      <c r="H811" s="110"/>
      <c r="K811" s="110"/>
      <c r="L811" s="94"/>
      <c r="M811" s="110"/>
    </row>
    <row r="812">
      <c r="B812" s="110"/>
      <c r="C812" s="105"/>
      <c r="D812" s="105"/>
      <c r="E812" s="105"/>
      <c r="F812" s="105"/>
      <c r="G812" s="105"/>
      <c r="H812" s="110"/>
      <c r="K812" s="110"/>
      <c r="L812" s="94"/>
      <c r="M812" s="110"/>
    </row>
    <row r="813">
      <c r="B813" s="110"/>
      <c r="C813" s="105"/>
      <c r="D813" s="105"/>
      <c r="E813" s="105"/>
      <c r="F813" s="105"/>
      <c r="G813" s="105"/>
      <c r="H813" s="110"/>
      <c r="K813" s="110"/>
      <c r="L813" s="94"/>
      <c r="M813" s="110"/>
    </row>
    <row r="814">
      <c r="B814" s="110"/>
      <c r="C814" s="105"/>
      <c r="D814" s="105"/>
      <c r="E814" s="105"/>
      <c r="F814" s="105"/>
      <c r="G814" s="105"/>
      <c r="H814" s="110"/>
      <c r="K814" s="110"/>
      <c r="L814" s="94"/>
      <c r="M814" s="110"/>
    </row>
    <row r="815">
      <c r="B815" s="110"/>
      <c r="C815" s="105"/>
      <c r="D815" s="105"/>
      <c r="E815" s="105"/>
      <c r="F815" s="105"/>
      <c r="G815" s="105"/>
      <c r="H815" s="110"/>
      <c r="K815" s="110"/>
      <c r="L815" s="94"/>
      <c r="M815" s="110"/>
    </row>
    <row r="816">
      <c r="B816" s="110"/>
      <c r="C816" s="105"/>
      <c r="D816" s="105"/>
      <c r="E816" s="105"/>
      <c r="F816" s="105"/>
      <c r="G816" s="105"/>
      <c r="H816" s="110"/>
      <c r="K816" s="110"/>
      <c r="L816" s="94"/>
      <c r="M816" s="110"/>
    </row>
    <row r="817">
      <c r="B817" s="110"/>
      <c r="C817" s="105"/>
      <c r="D817" s="105"/>
      <c r="E817" s="105"/>
      <c r="F817" s="105"/>
      <c r="G817" s="105"/>
      <c r="H817" s="110"/>
      <c r="K817" s="110"/>
      <c r="L817" s="94"/>
      <c r="M817" s="110"/>
    </row>
    <row r="818">
      <c r="B818" s="110"/>
      <c r="C818" s="105"/>
      <c r="D818" s="105"/>
      <c r="E818" s="105"/>
      <c r="F818" s="105"/>
      <c r="G818" s="105"/>
      <c r="H818" s="110"/>
      <c r="K818" s="110"/>
      <c r="L818" s="94"/>
      <c r="M818" s="110"/>
    </row>
    <row r="819">
      <c r="B819" s="110"/>
      <c r="C819" s="105"/>
      <c r="D819" s="105"/>
      <c r="E819" s="105"/>
      <c r="F819" s="105"/>
      <c r="G819" s="105"/>
      <c r="H819" s="110"/>
      <c r="K819" s="110"/>
      <c r="L819" s="94"/>
      <c r="M819" s="110"/>
    </row>
    <row r="820">
      <c r="B820" s="110"/>
      <c r="C820" s="105"/>
      <c r="D820" s="105"/>
      <c r="E820" s="105"/>
      <c r="F820" s="105"/>
      <c r="G820" s="105"/>
      <c r="H820" s="110"/>
      <c r="K820" s="110"/>
      <c r="L820" s="94"/>
      <c r="M820" s="110"/>
    </row>
    <row r="821">
      <c r="B821" s="110"/>
      <c r="C821" s="105"/>
      <c r="D821" s="105"/>
      <c r="E821" s="105"/>
      <c r="F821" s="105"/>
      <c r="G821" s="105"/>
      <c r="H821" s="110"/>
      <c r="K821" s="110"/>
      <c r="L821" s="94"/>
      <c r="M821" s="110"/>
    </row>
    <row r="822">
      <c r="B822" s="110"/>
      <c r="C822" s="105"/>
      <c r="D822" s="105"/>
      <c r="E822" s="105"/>
      <c r="F822" s="105"/>
      <c r="G822" s="105"/>
      <c r="H822" s="110"/>
      <c r="K822" s="110"/>
      <c r="L822" s="94"/>
      <c r="M822" s="110"/>
    </row>
    <row r="823">
      <c r="B823" s="110"/>
      <c r="C823" s="105"/>
      <c r="D823" s="105"/>
      <c r="E823" s="105"/>
      <c r="F823" s="105"/>
      <c r="G823" s="105"/>
      <c r="H823" s="110"/>
      <c r="K823" s="110"/>
      <c r="L823" s="94"/>
      <c r="M823" s="110"/>
    </row>
    <row r="824">
      <c r="B824" s="110"/>
      <c r="C824" s="105"/>
      <c r="D824" s="105"/>
      <c r="E824" s="105"/>
      <c r="F824" s="105"/>
      <c r="G824" s="105"/>
      <c r="H824" s="110"/>
      <c r="K824" s="110"/>
      <c r="L824" s="94"/>
      <c r="M824" s="110"/>
    </row>
    <row r="825">
      <c r="B825" s="110"/>
      <c r="C825" s="105"/>
      <c r="D825" s="105"/>
      <c r="E825" s="105"/>
      <c r="F825" s="105"/>
      <c r="G825" s="105"/>
      <c r="H825" s="110"/>
      <c r="K825" s="110"/>
      <c r="L825" s="94"/>
      <c r="M825" s="110"/>
    </row>
    <row r="826">
      <c r="B826" s="110"/>
      <c r="C826" s="105"/>
      <c r="D826" s="105"/>
      <c r="E826" s="105"/>
      <c r="F826" s="105"/>
      <c r="G826" s="105"/>
      <c r="H826" s="110"/>
      <c r="K826" s="110"/>
      <c r="L826" s="94"/>
      <c r="M826" s="110"/>
    </row>
    <row r="827">
      <c r="B827" s="110"/>
      <c r="C827" s="105"/>
      <c r="D827" s="105"/>
      <c r="E827" s="105"/>
      <c r="F827" s="105"/>
      <c r="G827" s="105"/>
      <c r="H827" s="110"/>
      <c r="K827" s="110"/>
      <c r="L827" s="94"/>
      <c r="M827" s="110"/>
    </row>
    <row r="828">
      <c r="B828" s="110"/>
      <c r="C828" s="105"/>
      <c r="D828" s="105"/>
      <c r="E828" s="105"/>
      <c r="F828" s="105"/>
      <c r="G828" s="105"/>
      <c r="H828" s="110"/>
      <c r="K828" s="110"/>
      <c r="L828" s="94"/>
      <c r="M828" s="110"/>
    </row>
    <row r="829">
      <c r="B829" s="110"/>
      <c r="C829" s="105"/>
      <c r="D829" s="105"/>
      <c r="E829" s="105"/>
      <c r="F829" s="105"/>
      <c r="G829" s="105"/>
      <c r="H829" s="110"/>
      <c r="K829" s="110"/>
      <c r="L829" s="94"/>
      <c r="M829" s="110"/>
    </row>
    <row r="830">
      <c r="B830" s="110"/>
      <c r="C830" s="105"/>
      <c r="D830" s="105"/>
      <c r="E830" s="105"/>
      <c r="F830" s="105"/>
      <c r="G830" s="105"/>
      <c r="H830" s="110"/>
      <c r="K830" s="110"/>
      <c r="L830" s="94"/>
      <c r="M830" s="110"/>
    </row>
    <row r="831">
      <c r="B831" s="110"/>
      <c r="C831" s="105"/>
      <c r="D831" s="105"/>
      <c r="E831" s="105"/>
      <c r="F831" s="105"/>
      <c r="G831" s="105"/>
      <c r="H831" s="110"/>
      <c r="K831" s="110"/>
      <c r="L831" s="94"/>
      <c r="M831" s="110"/>
    </row>
    <row r="832">
      <c r="B832" s="110"/>
      <c r="C832" s="105"/>
      <c r="D832" s="105"/>
      <c r="E832" s="105"/>
      <c r="F832" s="105"/>
      <c r="G832" s="105"/>
      <c r="H832" s="110"/>
      <c r="K832" s="110"/>
      <c r="L832" s="94"/>
      <c r="M832" s="110"/>
    </row>
    <row r="833">
      <c r="B833" s="110"/>
      <c r="C833" s="105"/>
      <c r="D833" s="105"/>
      <c r="E833" s="105"/>
      <c r="F833" s="105"/>
      <c r="G833" s="105"/>
      <c r="H833" s="110"/>
      <c r="K833" s="110"/>
      <c r="L833" s="94"/>
      <c r="M833" s="110"/>
    </row>
    <row r="834">
      <c r="B834" s="110"/>
      <c r="C834" s="105"/>
      <c r="D834" s="105"/>
      <c r="E834" s="105"/>
      <c r="F834" s="105"/>
      <c r="G834" s="105"/>
      <c r="H834" s="110"/>
      <c r="K834" s="110"/>
      <c r="L834" s="94"/>
      <c r="M834" s="110"/>
    </row>
    <row r="835">
      <c r="B835" s="110"/>
      <c r="C835" s="105"/>
      <c r="D835" s="105"/>
      <c r="E835" s="105"/>
      <c r="F835" s="105"/>
      <c r="G835" s="105"/>
      <c r="H835" s="110"/>
      <c r="K835" s="110"/>
      <c r="L835" s="94"/>
      <c r="M835" s="110"/>
    </row>
    <row r="836">
      <c r="B836" s="110"/>
      <c r="C836" s="105"/>
      <c r="D836" s="105"/>
      <c r="E836" s="105"/>
      <c r="F836" s="105"/>
      <c r="G836" s="105"/>
      <c r="H836" s="110"/>
      <c r="K836" s="110"/>
      <c r="L836" s="94"/>
      <c r="M836" s="110"/>
    </row>
    <row r="837">
      <c r="B837" s="110"/>
      <c r="C837" s="105"/>
      <c r="D837" s="105"/>
      <c r="E837" s="105"/>
      <c r="F837" s="105"/>
      <c r="G837" s="105"/>
      <c r="H837" s="110"/>
      <c r="K837" s="110"/>
      <c r="L837" s="94"/>
      <c r="M837" s="110"/>
    </row>
    <row r="838">
      <c r="B838" s="110"/>
      <c r="C838" s="105"/>
      <c r="D838" s="105"/>
      <c r="E838" s="105"/>
      <c r="F838" s="105"/>
      <c r="G838" s="105"/>
      <c r="H838" s="110"/>
      <c r="K838" s="110"/>
      <c r="L838" s="94"/>
      <c r="M838" s="110"/>
    </row>
    <row r="839">
      <c r="B839" s="110"/>
      <c r="C839" s="105"/>
      <c r="D839" s="105"/>
      <c r="E839" s="105"/>
      <c r="F839" s="105"/>
      <c r="G839" s="105"/>
      <c r="H839" s="110"/>
      <c r="K839" s="110"/>
      <c r="L839" s="94"/>
      <c r="M839" s="110"/>
    </row>
    <row r="840">
      <c r="B840" s="110"/>
      <c r="C840" s="105"/>
      <c r="D840" s="105"/>
      <c r="E840" s="105"/>
      <c r="F840" s="105"/>
      <c r="G840" s="105"/>
      <c r="H840" s="110"/>
      <c r="K840" s="110"/>
      <c r="L840" s="94"/>
      <c r="M840" s="110"/>
    </row>
    <row r="841">
      <c r="B841" s="110"/>
      <c r="C841" s="105"/>
      <c r="D841" s="105"/>
      <c r="E841" s="105"/>
      <c r="F841" s="105"/>
      <c r="G841" s="105"/>
      <c r="H841" s="110"/>
      <c r="K841" s="110"/>
      <c r="L841" s="94"/>
      <c r="M841" s="110"/>
    </row>
    <row r="842">
      <c r="B842" s="110"/>
      <c r="C842" s="105"/>
      <c r="D842" s="105"/>
      <c r="E842" s="105"/>
      <c r="F842" s="105"/>
      <c r="G842" s="105"/>
      <c r="H842" s="110"/>
      <c r="K842" s="110"/>
      <c r="L842" s="94"/>
      <c r="M842" s="110"/>
    </row>
    <row r="843">
      <c r="B843" s="110"/>
      <c r="C843" s="105"/>
      <c r="D843" s="105"/>
      <c r="E843" s="105"/>
      <c r="F843" s="105"/>
      <c r="G843" s="105"/>
      <c r="H843" s="110"/>
      <c r="K843" s="110"/>
      <c r="L843" s="94"/>
      <c r="M843" s="110"/>
    </row>
    <row r="844">
      <c r="B844" s="110"/>
      <c r="C844" s="105"/>
      <c r="D844" s="105"/>
      <c r="E844" s="105"/>
      <c r="F844" s="105"/>
      <c r="G844" s="105"/>
      <c r="H844" s="110"/>
      <c r="K844" s="110"/>
      <c r="L844" s="94"/>
      <c r="M844" s="110"/>
    </row>
    <row r="845">
      <c r="B845" s="110"/>
      <c r="C845" s="105"/>
      <c r="D845" s="105"/>
      <c r="E845" s="105"/>
      <c r="F845" s="105"/>
      <c r="G845" s="105"/>
      <c r="H845" s="110"/>
      <c r="K845" s="110"/>
      <c r="L845" s="94"/>
      <c r="M845" s="110"/>
    </row>
    <row r="846">
      <c r="B846" s="110"/>
      <c r="C846" s="105"/>
      <c r="D846" s="105"/>
      <c r="E846" s="105"/>
      <c r="F846" s="105"/>
      <c r="G846" s="105"/>
      <c r="H846" s="110"/>
      <c r="K846" s="110"/>
      <c r="L846" s="94"/>
      <c r="M846" s="110"/>
    </row>
    <row r="847">
      <c r="B847" s="110"/>
      <c r="C847" s="105"/>
      <c r="D847" s="105"/>
      <c r="E847" s="105"/>
      <c r="F847" s="105"/>
      <c r="G847" s="105"/>
      <c r="H847" s="110"/>
      <c r="K847" s="110"/>
      <c r="L847" s="94"/>
      <c r="M847" s="110"/>
    </row>
    <row r="848">
      <c r="B848" s="110"/>
      <c r="C848" s="105"/>
      <c r="D848" s="105"/>
      <c r="E848" s="105"/>
      <c r="F848" s="105"/>
      <c r="G848" s="105"/>
      <c r="H848" s="110"/>
      <c r="K848" s="110"/>
      <c r="L848" s="94"/>
      <c r="M848" s="110"/>
    </row>
    <row r="849">
      <c r="B849" s="110"/>
      <c r="C849" s="105"/>
      <c r="D849" s="105"/>
      <c r="E849" s="105"/>
      <c r="F849" s="105"/>
      <c r="G849" s="105"/>
      <c r="H849" s="110"/>
      <c r="K849" s="110"/>
      <c r="L849" s="94"/>
      <c r="M849" s="110"/>
    </row>
    <row r="850">
      <c r="B850" s="110"/>
      <c r="C850" s="105"/>
      <c r="D850" s="105"/>
      <c r="E850" s="105"/>
      <c r="F850" s="105"/>
      <c r="G850" s="105"/>
      <c r="H850" s="110"/>
      <c r="K850" s="110"/>
      <c r="L850" s="94"/>
      <c r="M850" s="110"/>
    </row>
    <row r="851">
      <c r="B851" s="110"/>
      <c r="C851" s="105"/>
      <c r="D851" s="105"/>
      <c r="E851" s="105"/>
      <c r="F851" s="105"/>
      <c r="G851" s="105"/>
      <c r="H851" s="110"/>
      <c r="K851" s="110"/>
      <c r="L851" s="94"/>
      <c r="M851" s="110"/>
    </row>
    <row r="852">
      <c r="B852" s="110"/>
      <c r="C852" s="105"/>
      <c r="D852" s="105"/>
      <c r="E852" s="105"/>
      <c r="F852" s="105"/>
      <c r="G852" s="105"/>
      <c r="H852" s="110"/>
      <c r="K852" s="110"/>
      <c r="L852" s="94"/>
      <c r="M852" s="110"/>
    </row>
    <row r="853">
      <c r="B853" s="110"/>
      <c r="C853" s="105"/>
      <c r="D853" s="105"/>
      <c r="E853" s="105"/>
      <c r="F853" s="105"/>
      <c r="G853" s="105"/>
      <c r="H853" s="110"/>
      <c r="K853" s="110"/>
      <c r="L853" s="94"/>
      <c r="M853" s="110"/>
    </row>
    <row r="854">
      <c r="B854" s="110"/>
      <c r="C854" s="105"/>
      <c r="D854" s="105"/>
      <c r="E854" s="105"/>
      <c r="F854" s="105"/>
      <c r="G854" s="105"/>
      <c r="H854" s="110"/>
      <c r="K854" s="110"/>
      <c r="L854" s="94"/>
      <c r="M854" s="110"/>
    </row>
    <row r="855">
      <c r="B855" s="110"/>
      <c r="C855" s="105"/>
      <c r="D855" s="105"/>
      <c r="E855" s="105"/>
      <c r="F855" s="105"/>
      <c r="G855" s="105"/>
      <c r="H855" s="110"/>
      <c r="K855" s="110"/>
      <c r="L855" s="94"/>
      <c r="M855" s="110"/>
    </row>
    <row r="856">
      <c r="B856" s="110"/>
      <c r="C856" s="105"/>
      <c r="D856" s="105"/>
      <c r="E856" s="105"/>
      <c r="F856" s="105"/>
      <c r="G856" s="105"/>
      <c r="H856" s="110"/>
      <c r="K856" s="110"/>
      <c r="L856" s="94"/>
      <c r="M856" s="110"/>
    </row>
    <row r="857">
      <c r="B857" s="110"/>
      <c r="C857" s="105"/>
      <c r="D857" s="105"/>
      <c r="E857" s="105"/>
      <c r="F857" s="105"/>
      <c r="G857" s="105"/>
      <c r="H857" s="110"/>
      <c r="K857" s="110"/>
      <c r="L857" s="94"/>
      <c r="M857" s="110"/>
    </row>
    <row r="858">
      <c r="B858" s="110"/>
      <c r="C858" s="105"/>
      <c r="D858" s="105"/>
      <c r="E858" s="105"/>
      <c r="F858" s="105"/>
      <c r="G858" s="105"/>
      <c r="H858" s="110"/>
      <c r="K858" s="110"/>
      <c r="L858" s="94"/>
      <c r="M858" s="110"/>
    </row>
    <row r="859">
      <c r="B859" s="110"/>
      <c r="C859" s="105"/>
      <c r="D859" s="105"/>
      <c r="E859" s="105"/>
      <c r="F859" s="105"/>
      <c r="G859" s="105"/>
      <c r="H859" s="110"/>
      <c r="K859" s="110"/>
      <c r="L859" s="94"/>
      <c r="M859" s="110"/>
    </row>
    <row r="860">
      <c r="B860" s="110"/>
      <c r="C860" s="105"/>
      <c r="D860" s="105"/>
      <c r="E860" s="105"/>
      <c r="F860" s="105"/>
      <c r="G860" s="105"/>
      <c r="H860" s="110"/>
      <c r="K860" s="110"/>
      <c r="L860" s="94"/>
      <c r="M860" s="110"/>
    </row>
    <row r="861">
      <c r="B861" s="110"/>
      <c r="C861" s="105"/>
      <c r="D861" s="105"/>
      <c r="E861" s="105"/>
      <c r="F861" s="105"/>
      <c r="G861" s="105"/>
      <c r="H861" s="110"/>
      <c r="K861" s="110"/>
      <c r="L861" s="94"/>
      <c r="M861" s="110"/>
    </row>
    <row r="862">
      <c r="B862" s="110"/>
      <c r="C862" s="105"/>
      <c r="D862" s="105"/>
      <c r="E862" s="105"/>
      <c r="F862" s="105"/>
      <c r="G862" s="105"/>
      <c r="H862" s="110"/>
      <c r="K862" s="110"/>
      <c r="L862" s="94"/>
      <c r="M862" s="110"/>
    </row>
    <row r="863">
      <c r="B863" s="110"/>
      <c r="C863" s="105"/>
      <c r="D863" s="105"/>
      <c r="E863" s="105"/>
      <c r="F863" s="105"/>
      <c r="G863" s="105"/>
      <c r="H863" s="110"/>
      <c r="K863" s="110"/>
      <c r="L863" s="94"/>
      <c r="M863" s="110"/>
    </row>
    <row r="864">
      <c r="B864" s="110"/>
      <c r="C864" s="105"/>
      <c r="D864" s="105"/>
      <c r="E864" s="105"/>
      <c r="F864" s="105"/>
      <c r="G864" s="105"/>
      <c r="H864" s="110"/>
      <c r="K864" s="110"/>
      <c r="L864" s="94"/>
      <c r="M864" s="110"/>
    </row>
    <row r="865">
      <c r="B865" s="110"/>
      <c r="C865" s="105"/>
      <c r="D865" s="105"/>
      <c r="E865" s="105"/>
      <c r="F865" s="105"/>
      <c r="G865" s="105"/>
      <c r="H865" s="110"/>
      <c r="K865" s="110"/>
      <c r="L865" s="94"/>
      <c r="M865" s="110"/>
    </row>
    <row r="866">
      <c r="B866" s="110"/>
      <c r="C866" s="105"/>
      <c r="D866" s="105"/>
      <c r="E866" s="105"/>
      <c r="F866" s="105"/>
      <c r="G866" s="105"/>
      <c r="H866" s="110"/>
      <c r="K866" s="110"/>
      <c r="L866" s="94"/>
      <c r="M866" s="110"/>
    </row>
    <row r="867">
      <c r="B867" s="110"/>
      <c r="C867" s="105"/>
      <c r="D867" s="105"/>
      <c r="E867" s="105"/>
      <c r="F867" s="105"/>
      <c r="G867" s="105"/>
      <c r="H867" s="110"/>
      <c r="K867" s="110"/>
      <c r="L867" s="94"/>
      <c r="M867" s="110"/>
    </row>
    <row r="868">
      <c r="B868" s="110"/>
      <c r="C868" s="105"/>
      <c r="D868" s="105"/>
      <c r="E868" s="105"/>
      <c r="F868" s="105"/>
      <c r="G868" s="105"/>
      <c r="H868" s="110"/>
      <c r="K868" s="110"/>
      <c r="L868" s="94"/>
      <c r="M868" s="110"/>
    </row>
    <row r="869">
      <c r="B869" s="110"/>
      <c r="C869" s="105"/>
      <c r="D869" s="105"/>
      <c r="E869" s="105"/>
      <c r="F869" s="105"/>
      <c r="G869" s="105"/>
      <c r="H869" s="110"/>
      <c r="K869" s="110"/>
      <c r="L869" s="94"/>
      <c r="M869" s="110"/>
    </row>
    <row r="870">
      <c r="B870" s="110"/>
      <c r="C870" s="105"/>
      <c r="D870" s="105"/>
      <c r="E870" s="105"/>
      <c r="F870" s="105"/>
      <c r="G870" s="105"/>
      <c r="H870" s="110"/>
      <c r="K870" s="110"/>
      <c r="L870" s="94"/>
      <c r="M870" s="110"/>
    </row>
    <row r="871">
      <c r="B871" s="110"/>
      <c r="C871" s="105"/>
      <c r="D871" s="105"/>
      <c r="E871" s="105"/>
      <c r="F871" s="105"/>
      <c r="G871" s="105"/>
      <c r="H871" s="110"/>
      <c r="K871" s="110"/>
      <c r="L871" s="94"/>
      <c r="M871" s="110"/>
    </row>
    <row r="872">
      <c r="B872" s="110"/>
      <c r="C872" s="105"/>
      <c r="D872" s="105"/>
      <c r="E872" s="105"/>
      <c r="F872" s="105"/>
      <c r="G872" s="105"/>
      <c r="H872" s="110"/>
      <c r="K872" s="110"/>
      <c r="L872" s="94"/>
      <c r="M872" s="110"/>
    </row>
    <row r="873">
      <c r="B873" s="110"/>
      <c r="C873" s="105"/>
      <c r="D873" s="105"/>
      <c r="E873" s="105"/>
      <c r="F873" s="105"/>
      <c r="G873" s="105"/>
      <c r="H873" s="110"/>
      <c r="K873" s="110"/>
      <c r="L873" s="94"/>
      <c r="M873" s="110"/>
    </row>
    <row r="874">
      <c r="B874" s="110"/>
      <c r="C874" s="105"/>
      <c r="D874" s="105"/>
      <c r="E874" s="105"/>
      <c r="F874" s="105"/>
      <c r="G874" s="105"/>
      <c r="H874" s="110"/>
      <c r="K874" s="110"/>
      <c r="L874" s="94"/>
      <c r="M874" s="110"/>
    </row>
    <row r="875">
      <c r="B875" s="110"/>
      <c r="C875" s="105"/>
      <c r="D875" s="105"/>
      <c r="E875" s="105"/>
      <c r="F875" s="105"/>
      <c r="G875" s="105"/>
      <c r="H875" s="110"/>
      <c r="K875" s="110"/>
      <c r="L875" s="94"/>
      <c r="M875" s="110"/>
    </row>
    <row r="876">
      <c r="B876" s="110"/>
      <c r="C876" s="105"/>
      <c r="D876" s="105"/>
      <c r="E876" s="105"/>
      <c r="F876" s="105"/>
      <c r="G876" s="105"/>
      <c r="H876" s="110"/>
      <c r="K876" s="110"/>
      <c r="L876" s="94"/>
      <c r="M876" s="110"/>
    </row>
    <row r="877">
      <c r="B877" s="110"/>
      <c r="C877" s="105"/>
      <c r="D877" s="105"/>
      <c r="E877" s="105"/>
      <c r="F877" s="105"/>
      <c r="G877" s="105"/>
      <c r="H877" s="110"/>
      <c r="K877" s="110"/>
      <c r="L877" s="94"/>
      <c r="M877" s="110"/>
    </row>
    <row r="878">
      <c r="B878" s="110"/>
      <c r="C878" s="105"/>
      <c r="D878" s="105"/>
      <c r="E878" s="105"/>
      <c r="F878" s="105"/>
      <c r="G878" s="105"/>
      <c r="H878" s="110"/>
      <c r="K878" s="110"/>
      <c r="L878" s="94"/>
      <c r="M878" s="110"/>
    </row>
    <row r="879">
      <c r="B879" s="110"/>
      <c r="C879" s="105"/>
      <c r="D879" s="105"/>
      <c r="E879" s="105"/>
      <c r="F879" s="105"/>
      <c r="G879" s="105"/>
      <c r="H879" s="110"/>
      <c r="K879" s="110"/>
      <c r="L879" s="94"/>
      <c r="M879" s="110"/>
    </row>
    <row r="880">
      <c r="B880" s="110"/>
      <c r="C880" s="105"/>
      <c r="D880" s="105"/>
      <c r="E880" s="105"/>
      <c r="F880" s="105"/>
      <c r="G880" s="105"/>
      <c r="H880" s="110"/>
      <c r="K880" s="110"/>
      <c r="L880" s="94"/>
      <c r="M880" s="110"/>
    </row>
    <row r="881">
      <c r="B881" s="110"/>
      <c r="C881" s="105"/>
      <c r="D881" s="105"/>
      <c r="E881" s="105"/>
      <c r="F881" s="105"/>
      <c r="G881" s="105"/>
      <c r="H881" s="110"/>
      <c r="K881" s="110"/>
      <c r="L881" s="94"/>
      <c r="M881" s="110"/>
    </row>
    <row r="882">
      <c r="B882" s="110"/>
      <c r="C882" s="105"/>
      <c r="D882" s="105"/>
      <c r="E882" s="105"/>
      <c r="F882" s="105"/>
      <c r="G882" s="105"/>
      <c r="H882" s="110"/>
      <c r="K882" s="110"/>
      <c r="L882" s="94"/>
      <c r="M882" s="110"/>
    </row>
    <row r="883">
      <c r="B883" s="110"/>
      <c r="C883" s="105"/>
      <c r="D883" s="105"/>
      <c r="E883" s="105"/>
      <c r="F883" s="105"/>
      <c r="G883" s="105"/>
      <c r="H883" s="110"/>
      <c r="K883" s="110"/>
      <c r="L883" s="94"/>
      <c r="M883" s="110"/>
    </row>
    <row r="884">
      <c r="B884" s="110"/>
      <c r="C884" s="105"/>
      <c r="D884" s="105"/>
      <c r="E884" s="105"/>
      <c r="F884" s="105"/>
      <c r="G884" s="105"/>
      <c r="H884" s="110"/>
      <c r="K884" s="110"/>
      <c r="L884" s="94"/>
      <c r="M884" s="110"/>
    </row>
    <row r="885">
      <c r="B885" s="110"/>
      <c r="C885" s="105"/>
      <c r="D885" s="105"/>
      <c r="E885" s="105"/>
      <c r="F885" s="105"/>
      <c r="G885" s="105"/>
      <c r="H885" s="110"/>
      <c r="K885" s="110"/>
      <c r="L885" s="94"/>
      <c r="M885" s="110"/>
    </row>
    <row r="886">
      <c r="B886" s="110"/>
      <c r="C886" s="105"/>
      <c r="D886" s="105"/>
      <c r="E886" s="105"/>
      <c r="F886" s="105"/>
      <c r="G886" s="105"/>
      <c r="H886" s="110"/>
      <c r="K886" s="110"/>
      <c r="L886" s="94"/>
      <c r="M886" s="110"/>
    </row>
    <row r="887">
      <c r="B887" s="110"/>
      <c r="C887" s="105"/>
      <c r="D887" s="105"/>
      <c r="E887" s="105"/>
      <c r="F887" s="105"/>
      <c r="G887" s="105"/>
      <c r="H887" s="110"/>
      <c r="K887" s="110"/>
      <c r="L887" s="94"/>
      <c r="M887" s="110"/>
    </row>
    <row r="888">
      <c r="B888" s="110"/>
      <c r="C888" s="105"/>
      <c r="D888" s="105"/>
      <c r="E888" s="105"/>
      <c r="F888" s="105"/>
      <c r="G888" s="105"/>
      <c r="H888" s="110"/>
      <c r="K888" s="110"/>
      <c r="L888" s="94"/>
      <c r="M888" s="110"/>
    </row>
    <row r="889">
      <c r="B889" s="110"/>
      <c r="C889" s="105"/>
      <c r="D889" s="105"/>
      <c r="E889" s="105"/>
      <c r="F889" s="105"/>
      <c r="G889" s="105"/>
      <c r="H889" s="110"/>
      <c r="K889" s="110"/>
      <c r="L889" s="94"/>
      <c r="M889" s="110"/>
    </row>
    <row r="890">
      <c r="B890" s="110"/>
      <c r="C890" s="105"/>
      <c r="D890" s="105"/>
      <c r="E890" s="105"/>
      <c r="F890" s="105"/>
      <c r="G890" s="105"/>
      <c r="H890" s="110"/>
      <c r="K890" s="110"/>
      <c r="L890" s="94"/>
      <c r="M890" s="110"/>
    </row>
    <row r="891">
      <c r="B891" s="110"/>
      <c r="C891" s="105"/>
      <c r="D891" s="105"/>
      <c r="E891" s="105"/>
      <c r="F891" s="105"/>
      <c r="G891" s="105"/>
      <c r="H891" s="110"/>
      <c r="K891" s="110"/>
      <c r="L891" s="94"/>
      <c r="M891" s="110"/>
    </row>
    <row r="892">
      <c r="B892" s="110"/>
      <c r="C892" s="105"/>
      <c r="D892" s="105"/>
      <c r="E892" s="105"/>
      <c r="F892" s="105"/>
      <c r="G892" s="105"/>
      <c r="H892" s="110"/>
      <c r="K892" s="110"/>
      <c r="L892" s="94"/>
      <c r="M892" s="110"/>
    </row>
    <row r="893">
      <c r="B893" s="110"/>
      <c r="C893" s="105"/>
      <c r="D893" s="105"/>
      <c r="E893" s="105"/>
      <c r="F893" s="105"/>
      <c r="G893" s="105"/>
      <c r="H893" s="110"/>
      <c r="K893" s="110"/>
      <c r="L893" s="94"/>
      <c r="M893" s="110"/>
    </row>
    <row r="894">
      <c r="B894" s="110"/>
      <c r="C894" s="105"/>
      <c r="D894" s="105"/>
      <c r="E894" s="105"/>
      <c r="F894" s="105"/>
      <c r="G894" s="105"/>
      <c r="H894" s="110"/>
      <c r="K894" s="110"/>
      <c r="L894" s="94"/>
      <c r="M894" s="110"/>
    </row>
    <row r="895">
      <c r="B895" s="110"/>
      <c r="C895" s="105"/>
      <c r="D895" s="105"/>
      <c r="E895" s="105"/>
      <c r="F895" s="105"/>
      <c r="G895" s="105"/>
      <c r="H895" s="110"/>
      <c r="K895" s="110"/>
      <c r="L895" s="94"/>
      <c r="M895" s="110"/>
    </row>
    <row r="896">
      <c r="B896" s="110"/>
      <c r="C896" s="105"/>
      <c r="D896" s="105"/>
      <c r="E896" s="105"/>
      <c r="F896" s="105"/>
      <c r="G896" s="105"/>
      <c r="H896" s="110"/>
      <c r="K896" s="110"/>
      <c r="L896" s="94"/>
      <c r="M896" s="110"/>
    </row>
    <row r="897">
      <c r="B897" s="110"/>
      <c r="C897" s="105"/>
      <c r="D897" s="105"/>
      <c r="E897" s="105"/>
      <c r="F897" s="105"/>
      <c r="G897" s="105"/>
      <c r="H897" s="110"/>
      <c r="K897" s="110"/>
      <c r="L897" s="94"/>
      <c r="M897" s="110"/>
    </row>
    <row r="898">
      <c r="B898" s="110"/>
      <c r="C898" s="105"/>
      <c r="D898" s="105"/>
      <c r="E898" s="105"/>
      <c r="F898" s="105"/>
      <c r="G898" s="105"/>
      <c r="H898" s="110"/>
      <c r="K898" s="110"/>
      <c r="L898" s="94"/>
      <c r="M898" s="110"/>
    </row>
    <row r="899">
      <c r="B899" s="110"/>
      <c r="C899" s="105"/>
      <c r="D899" s="105"/>
      <c r="E899" s="105"/>
      <c r="F899" s="105"/>
      <c r="G899" s="105"/>
      <c r="H899" s="110"/>
      <c r="K899" s="110"/>
      <c r="L899" s="94"/>
      <c r="M899" s="110"/>
    </row>
    <row r="900">
      <c r="B900" s="110"/>
      <c r="C900" s="105"/>
      <c r="D900" s="105"/>
      <c r="E900" s="105"/>
      <c r="F900" s="105"/>
      <c r="G900" s="105"/>
      <c r="H900" s="110"/>
      <c r="K900" s="110"/>
      <c r="L900" s="94"/>
      <c r="M900" s="110"/>
    </row>
    <row r="901">
      <c r="B901" s="110"/>
      <c r="C901" s="105"/>
      <c r="D901" s="105"/>
      <c r="E901" s="105"/>
      <c r="F901" s="105"/>
      <c r="G901" s="105"/>
      <c r="H901" s="110"/>
      <c r="K901" s="110"/>
      <c r="L901" s="94"/>
      <c r="M901" s="110"/>
    </row>
    <row r="902">
      <c r="B902" s="110"/>
      <c r="C902" s="105"/>
      <c r="D902" s="105"/>
      <c r="E902" s="105"/>
      <c r="F902" s="105"/>
      <c r="G902" s="105"/>
      <c r="H902" s="110"/>
      <c r="K902" s="110"/>
      <c r="L902" s="94"/>
      <c r="M902" s="110"/>
    </row>
    <row r="903">
      <c r="B903" s="110"/>
      <c r="C903" s="105"/>
      <c r="D903" s="105"/>
      <c r="E903" s="105"/>
      <c r="F903" s="105"/>
      <c r="G903" s="105"/>
      <c r="H903" s="110"/>
      <c r="K903" s="110"/>
      <c r="L903" s="94"/>
      <c r="M903" s="110"/>
    </row>
    <row r="904">
      <c r="B904" s="110"/>
      <c r="C904" s="105"/>
      <c r="D904" s="105"/>
      <c r="E904" s="105"/>
      <c r="F904" s="105"/>
      <c r="G904" s="105"/>
      <c r="H904" s="110"/>
      <c r="K904" s="110"/>
      <c r="L904" s="94"/>
      <c r="M904" s="110"/>
    </row>
    <row r="905">
      <c r="B905" s="110"/>
      <c r="C905" s="105"/>
      <c r="D905" s="105"/>
      <c r="E905" s="105"/>
      <c r="F905" s="105"/>
      <c r="G905" s="105"/>
      <c r="H905" s="110"/>
      <c r="K905" s="110"/>
      <c r="L905" s="94"/>
      <c r="M905" s="110"/>
    </row>
    <row r="906">
      <c r="B906" s="110"/>
      <c r="C906" s="105"/>
      <c r="D906" s="105"/>
      <c r="E906" s="105"/>
      <c r="F906" s="105"/>
      <c r="G906" s="105"/>
      <c r="H906" s="110"/>
      <c r="K906" s="110"/>
      <c r="L906" s="94"/>
      <c r="M906" s="110"/>
    </row>
    <row r="907">
      <c r="B907" s="110"/>
      <c r="C907" s="105"/>
      <c r="D907" s="105"/>
      <c r="E907" s="105"/>
      <c r="F907" s="105"/>
      <c r="G907" s="105"/>
      <c r="H907" s="110"/>
      <c r="K907" s="110"/>
      <c r="L907" s="94"/>
      <c r="M907" s="110"/>
    </row>
    <row r="908">
      <c r="B908" s="110"/>
      <c r="C908" s="105"/>
      <c r="D908" s="105"/>
      <c r="E908" s="105"/>
      <c r="F908" s="105"/>
      <c r="G908" s="105"/>
      <c r="H908" s="110"/>
      <c r="K908" s="110"/>
      <c r="L908" s="94"/>
      <c r="M908" s="110"/>
    </row>
    <row r="909">
      <c r="B909" s="110"/>
      <c r="C909" s="105"/>
      <c r="D909" s="105"/>
      <c r="E909" s="105"/>
      <c r="F909" s="105"/>
      <c r="G909" s="105"/>
      <c r="H909" s="110"/>
      <c r="K909" s="110"/>
      <c r="L909" s="94"/>
      <c r="M909" s="110"/>
    </row>
    <row r="910">
      <c r="B910" s="110"/>
      <c r="C910" s="105"/>
      <c r="D910" s="105"/>
      <c r="E910" s="105"/>
      <c r="F910" s="105"/>
      <c r="G910" s="105"/>
      <c r="H910" s="110"/>
      <c r="K910" s="110"/>
      <c r="L910" s="94"/>
      <c r="M910" s="110"/>
    </row>
    <row r="911">
      <c r="B911" s="110"/>
      <c r="C911" s="105"/>
      <c r="D911" s="105"/>
      <c r="E911" s="105"/>
      <c r="F911" s="105"/>
      <c r="G911" s="105"/>
      <c r="H911" s="110"/>
      <c r="K911" s="110"/>
      <c r="L911" s="94"/>
      <c r="M911" s="110"/>
    </row>
    <row r="912">
      <c r="B912" s="110"/>
      <c r="C912" s="105"/>
      <c r="D912" s="105"/>
      <c r="E912" s="105"/>
      <c r="F912" s="105"/>
      <c r="G912" s="105"/>
      <c r="H912" s="110"/>
      <c r="K912" s="110"/>
      <c r="L912" s="94"/>
      <c r="M912" s="110"/>
    </row>
    <row r="913">
      <c r="B913" s="110"/>
      <c r="C913" s="105"/>
      <c r="D913" s="105"/>
      <c r="E913" s="105"/>
      <c r="F913" s="105"/>
      <c r="G913" s="105"/>
      <c r="H913" s="110"/>
      <c r="K913" s="110"/>
      <c r="L913" s="94"/>
      <c r="M913" s="110"/>
    </row>
    <row r="914">
      <c r="B914" s="110"/>
      <c r="C914" s="105"/>
      <c r="D914" s="105"/>
      <c r="E914" s="105"/>
      <c r="F914" s="105"/>
      <c r="G914" s="105"/>
      <c r="H914" s="110"/>
      <c r="K914" s="110"/>
      <c r="L914" s="94"/>
      <c r="M914" s="110"/>
    </row>
    <row r="915">
      <c r="B915" s="110"/>
      <c r="C915" s="105"/>
      <c r="D915" s="105"/>
      <c r="E915" s="105"/>
      <c r="F915" s="105"/>
      <c r="G915" s="105"/>
      <c r="H915" s="110"/>
      <c r="K915" s="110"/>
      <c r="L915" s="94"/>
      <c r="M915" s="110"/>
    </row>
    <row r="916">
      <c r="B916" s="110"/>
      <c r="C916" s="105"/>
      <c r="D916" s="105"/>
      <c r="E916" s="105"/>
      <c r="F916" s="105"/>
      <c r="G916" s="105"/>
      <c r="H916" s="110"/>
      <c r="K916" s="110"/>
      <c r="L916" s="94"/>
      <c r="M916" s="110"/>
    </row>
    <row r="917">
      <c r="B917" s="110"/>
      <c r="C917" s="105"/>
      <c r="D917" s="105"/>
      <c r="E917" s="105"/>
      <c r="F917" s="105"/>
      <c r="G917" s="105"/>
      <c r="H917" s="110"/>
      <c r="K917" s="110"/>
      <c r="L917" s="94"/>
      <c r="M917" s="110"/>
    </row>
    <row r="918">
      <c r="B918" s="110"/>
      <c r="C918" s="105"/>
      <c r="D918" s="105"/>
      <c r="E918" s="105"/>
      <c r="F918" s="105"/>
      <c r="G918" s="105"/>
      <c r="H918" s="110"/>
      <c r="K918" s="110"/>
      <c r="L918" s="94"/>
      <c r="M918" s="110"/>
    </row>
    <row r="919">
      <c r="B919" s="110"/>
      <c r="C919" s="105"/>
      <c r="D919" s="105"/>
      <c r="E919" s="105"/>
      <c r="F919" s="105"/>
      <c r="G919" s="105"/>
      <c r="H919" s="110"/>
      <c r="K919" s="110"/>
      <c r="L919" s="94"/>
      <c r="M919" s="110"/>
    </row>
    <row r="920">
      <c r="B920" s="110"/>
      <c r="C920" s="105"/>
      <c r="D920" s="105"/>
      <c r="E920" s="105"/>
      <c r="F920" s="105"/>
      <c r="G920" s="105"/>
      <c r="H920" s="110"/>
      <c r="K920" s="110"/>
      <c r="L920" s="94"/>
      <c r="M920" s="110"/>
    </row>
    <row r="921">
      <c r="B921" s="110"/>
      <c r="C921" s="105"/>
      <c r="D921" s="105"/>
      <c r="E921" s="105"/>
      <c r="F921" s="105"/>
      <c r="G921" s="105"/>
      <c r="H921" s="110"/>
      <c r="K921" s="110"/>
      <c r="L921" s="94"/>
      <c r="M921" s="110"/>
    </row>
    <row r="922">
      <c r="B922" s="110"/>
      <c r="C922" s="105"/>
      <c r="D922" s="105"/>
      <c r="E922" s="105"/>
      <c r="F922" s="105"/>
      <c r="G922" s="105"/>
      <c r="H922" s="110"/>
      <c r="K922" s="110"/>
      <c r="L922" s="94"/>
      <c r="M922" s="110"/>
    </row>
    <row r="923">
      <c r="B923" s="110"/>
      <c r="C923" s="105"/>
      <c r="D923" s="105"/>
      <c r="E923" s="105"/>
      <c r="F923" s="105"/>
      <c r="G923" s="105"/>
      <c r="H923" s="110"/>
      <c r="K923" s="110"/>
      <c r="L923" s="94"/>
      <c r="M923" s="110"/>
    </row>
    <row r="924">
      <c r="B924" s="110"/>
      <c r="C924" s="105"/>
      <c r="D924" s="105"/>
      <c r="E924" s="105"/>
      <c r="F924" s="105"/>
      <c r="G924" s="105"/>
      <c r="H924" s="110"/>
      <c r="K924" s="110"/>
      <c r="L924" s="94"/>
      <c r="M924" s="110"/>
    </row>
    <row r="925">
      <c r="B925" s="110"/>
      <c r="C925" s="105"/>
      <c r="D925" s="105"/>
      <c r="E925" s="105"/>
      <c r="F925" s="105"/>
      <c r="G925" s="105"/>
      <c r="H925" s="110"/>
      <c r="K925" s="110"/>
      <c r="L925" s="94"/>
      <c r="M925" s="110"/>
    </row>
    <row r="926">
      <c r="B926" s="110"/>
      <c r="C926" s="105"/>
      <c r="D926" s="105"/>
      <c r="E926" s="105"/>
      <c r="F926" s="105"/>
      <c r="G926" s="105"/>
      <c r="H926" s="110"/>
      <c r="K926" s="110"/>
      <c r="L926" s="94"/>
      <c r="M926" s="110"/>
    </row>
    <row r="927">
      <c r="B927" s="110"/>
      <c r="C927" s="105"/>
      <c r="D927" s="105"/>
      <c r="E927" s="105"/>
      <c r="F927" s="105"/>
      <c r="G927" s="105"/>
      <c r="H927" s="110"/>
      <c r="K927" s="110"/>
      <c r="L927" s="94"/>
      <c r="M927" s="110"/>
    </row>
    <row r="928">
      <c r="B928" s="110"/>
      <c r="C928" s="105"/>
      <c r="D928" s="105"/>
      <c r="E928" s="105"/>
      <c r="F928" s="105"/>
      <c r="G928" s="105"/>
      <c r="H928" s="110"/>
      <c r="K928" s="110"/>
      <c r="L928" s="94"/>
      <c r="M928" s="110"/>
    </row>
    <row r="929">
      <c r="B929" s="110"/>
      <c r="C929" s="105"/>
      <c r="D929" s="105"/>
      <c r="E929" s="105"/>
      <c r="F929" s="105"/>
      <c r="G929" s="105"/>
      <c r="H929" s="110"/>
      <c r="K929" s="110"/>
      <c r="L929" s="94"/>
      <c r="M929" s="110"/>
    </row>
    <row r="930">
      <c r="B930" s="110"/>
      <c r="C930" s="105"/>
      <c r="D930" s="105"/>
      <c r="E930" s="105"/>
      <c r="F930" s="105"/>
      <c r="G930" s="105"/>
      <c r="H930" s="110"/>
      <c r="K930" s="110"/>
      <c r="L930" s="94"/>
      <c r="M930" s="110"/>
    </row>
    <row r="931">
      <c r="B931" s="110"/>
      <c r="C931" s="105"/>
      <c r="D931" s="105"/>
      <c r="E931" s="105"/>
      <c r="F931" s="105"/>
      <c r="G931" s="105"/>
      <c r="H931" s="110"/>
      <c r="K931" s="110"/>
      <c r="L931" s="94"/>
      <c r="M931" s="110"/>
    </row>
    <row r="932">
      <c r="B932" s="110"/>
      <c r="C932" s="105"/>
      <c r="D932" s="105"/>
      <c r="E932" s="105"/>
      <c r="F932" s="105"/>
      <c r="G932" s="105"/>
      <c r="H932" s="110"/>
      <c r="K932" s="110"/>
      <c r="L932" s="94"/>
      <c r="M932" s="110"/>
    </row>
    <row r="933">
      <c r="B933" s="110"/>
      <c r="C933" s="105"/>
      <c r="D933" s="105"/>
      <c r="E933" s="105"/>
      <c r="F933" s="105"/>
      <c r="G933" s="105"/>
      <c r="H933" s="110"/>
      <c r="K933" s="110"/>
      <c r="L933" s="94"/>
      <c r="M933" s="110"/>
    </row>
    <row r="934">
      <c r="B934" s="110"/>
      <c r="C934" s="105"/>
      <c r="D934" s="105"/>
      <c r="E934" s="105"/>
      <c r="F934" s="105"/>
      <c r="G934" s="105"/>
      <c r="H934" s="110"/>
      <c r="K934" s="110"/>
      <c r="L934" s="94"/>
      <c r="M934" s="110"/>
    </row>
    <row r="935">
      <c r="B935" s="110"/>
      <c r="C935" s="105"/>
      <c r="D935" s="105"/>
      <c r="E935" s="105"/>
      <c r="F935" s="105"/>
      <c r="G935" s="105"/>
      <c r="H935" s="110"/>
      <c r="K935" s="110"/>
      <c r="L935" s="94"/>
      <c r="M935" s="110"/>
    </row>
    <row r="936">
      <c r="B936" s="110"/>
      <c r="C936" s="105"/>
      <c r="D936" s="105"/>
      <c r="E936" s="105"/>
      <c r="F936" s="105"/>
      <c r="G936" s="105"/>
      <c r="H936" s="110"/>
      <c r="K936" s="110"/>
      <c r="L936" s="94"/>
      <c r="M936" s="110"/>
    </row>
    <row r="937">
      <c r="B937" s="110"/>
      <c r="C937" s="105"/>
      <c r="D937" s="105"/>
      <c r="E937" s="105"/>
      <c r="F937" s="105"/>
      <c r="G937" s="105"/>
      <c r="H937" s="110"/>
      <c r="K937" s="110"/>
      <c r="L937" s="94"/>
      <c r="M937" s="110"/>
    </row>
    <row r="938">
      <c r="B938" s="110"/>
      <c r="C938" s="105"/>
      <c r="D938" s="105"/>
      <c r="E938" s="105"/>
      <c r="F938" s="105"/>
      <c r="G938" s="105"/>
      <c r="H938" s="110"/>
      <c r="K938" s="110"/>
      <c r="L938" s="94"/>
      <c r="M938" s="110"/>
    </row>
    <row r="939">
      <c r="B939" s="110"/>
      <c r="C939" s="105"/>
      <c r="D939" s="105"/>
      <c r="E939" s="105"/>
      <c r="F939" s="105"/>
      <c r="G939" s="105"/>
      <c r="H939" s="110"/>
      <c r="K939" s="110"/>
      <c r="L939" s="94"/>
      <c r="M939" s="110"/>
    </row>
    <row r="940">
      <c r="B940" s="110"/>
      <c r="C940" s="105"/>
      <c r="D940" s="105"/>
      <c r="E940" s="105"/>
      <c r="F940" s="105"/>
      <c r="G940" s="105"/>
      <c r="H940" s="110"/>
      <c r="K940" s="110"/>
      <c r="L940" s="94"/>
      <c r="M940" s="110"/>
    </row>
    <row r="941">
      <c r="B941" s="110"/>
      <c r="C941" s="105"/>
      <c r="D941" s="105"/>
      <c r="E941" s="105"/>
      <c r="F941" s="105"/>
      <c r="G941" s="105"/>
      <c r="H941" s="110"/>
      <c r="K941" s="110"/>
      <c r="L941" s="94"/>
      <c r="M941" s="110"/>
    </row>
    <row r="942">
      <c r="B942" s="110"/>
      <c r="C942" s="105"/>
      <c r="D942" s="105"/>
      <c r="E942" s="105"/>
      <c r="F942" s="105"/>
      <c r="G942" s="105"/>
      <c r="H942" s="110"/>
      <c r="K942" s="110"/>
      <c r="L942" s="94"/>
      <c r="M942" s="110"/>
    </row>
    <row r="943">
      <c r="B943" s="110"/>
      <c r="C943" s="105"/>
      <c r="D943" s="105"/>
      <c r="E943" s="105"/>
      <c r="F943" s="105"/>
      <c r="G943" s="105"/>
      <c r="H943" s="110"/>
      <c r="K943" s="110"/>
      <c r="L943" s="94"/>
      <c r="M943" s="110"/>
    </row>
    <row r="944">
      <c r="B944" s="110"/>
      <c r="C944" s="105"/>
      <c r="D944" s="105"/>
      <c r="E944" s="105"/>
      <c r="F944" s="105"/>
      <c r="G944" s="105"/>
      <c r="H944" s="110"/>
      <c r="K944" s="110"/>
      <c r="L944" s="94"/>
      <c r="M944" s="110"/>
    </row>
    <row r="945">
      <c r="B945" s="110"/>
      <c r="C945" s="105"/>
      <c r="D945" s="105"/>
      <c r="E945" s="105"/>
      <c r="F945" s="105"/>
      <c r="G945" s="105"/>
      <c r="H945" s="110"/>
      <c r="K945" s="110"/>
      <c r="L945" s="94"/>
      <c r="M945" s="110"/>
    </row>
    <row r="946">
      <c r="B946" s="110"/>
      <c r="C946" s="105"/>
      <c r="D946" s="105"/>
      <c r="E946" s="105"/>
      <c r="F946" s="105"/>
      <c r="G946" s="105"/>
      <c r="H946" s="110"/>
      <c r="K946" s="110"/>
      <c r="L946" s="94"/>
      <c r="M946" s="110"/>
    </row>
    <row r="947">
      <c r="B947" s="110"/>
      <c r="C947" s="105"/>
      <c r="D947" s="105"/>
      <c r="E947" s="105"/>
      <c r="F947" s="105"/>
      <c r="G947" s="105"/>
      <c r="H947" s="110"/>
      <c r="K947" s="110"/>
      <c r="L947" s="94"/>
      <c r="M947" s="110"/>
    </row>
    <row r="948">
      <c r="B948" s="110"/>
      <c r="C948" s="105"/>
      <c r="D948" s="105"/>
      <c r="E948" s="105"/>
      <c r="F948" s="105"/>
      <c r="G948" s="105"/>
      <c r="H948" s="110"/>
      <c r="K948" s="110"/>
      <c r="L948" s="94"/>
      <c r="M948" s="110"/>
    </row>
    <row r="949">
      <c r="B949" s="110"/>
      <c r="C949" s="105"/>
      <c r="D949" s="105"/>
      <c r="E949" s="105"/>
      <c r="F949" s="105"/>
      <c r="G949" s="105"/>
      <c r="H949" s="110"/>
      <c r="K949" s="110"/>
      <c r="L949" s="94"/>
      <c r="M949" s="110"/>
    </row>
    <row r="950">
      <c r="B950" s="110"/>
      <c r="C950" s="105"/>
      <c r="D950" s="105"/>
      <c r="E950" s="105"/>
      <c r="F950" s="105"/>
      <c r="G950" s="105"/>
      <c r="H950" s="110"/>
      <c r="K950" s="110"/>
      <c r="L950" s="94"/>
      <c r="M950" s="110"/>
    </row>
    <row r="951">
      <c r="B951" s="110"/>
      <c r="C951" s="105"/>
      <c r="D951" s="105"/>
      <c r="E951" s="105"/>
      <c r="F951" s="105"/>
      <c r="G951" s="105"/>
      <c r="H951" s="110"/>
      <c r="K951" s="110"/>
      <c r="L951" s="94"/>
      <c r="M951" s="110"/>
    </row>
    <row r="952">
      <c r="B952" s="110"/>
      <c r="C952" s="105"/>
      <c r="D952" s="105"/>
      <c r="E952" s="105"/>
      <c r="F952" s="105"/>
      <c r="G952" s="105"/>
      <c r="H952" s="110"/>
      <c r="K952" s="110"/>
      <c r="L952" s="94"/>
      <c r="M952" s="110"/>
    </row>
    <row r="953">
      <c r="B953" s="110"/>
      <c r="C953" s="105"/>
      <c r="D953" s="105"/>
      <c r="E953" s="105"/>
      <c r="F953" s="105"/>
      <c r="G953" s="105"/>
      <c r="H953" s="110"/>
      <c r="K953" s="110"/>
      <c r="L953" s="94"/>
      <c r="M953" s="110"/>
    </row>
    <row r="954">
      <c r="B954" s="110"/>
      <c r="C954" s="105"/>
      <c r="D954" s="105"/>
      <c r="E954" s="105"/>
      <c r="F954" s="105"/>
      <c r="G954" s="105"/>
      <c r="H954" s="110"/>
      <c r="K954" s="110"/>
      <c r="L954" s="94"/>
      <c r="M954" s="110"/>
    </row>
    <row r="955">
      <c r="B955" s="110"/>
      <c r="C955" s="105"/>
      <c r="D955" s="105"/>
      <c r="E955" s="105"/>
      <c r="F955" s="105"/>
      <c r="G955" s="105"/>
      <c r="H955" s="110"/>
      <c r="K955" s="110"/>
      <c r="L955" s="94"/>
      <c r="M955" s="110"/>
    </row>
    <row r="956">
      <c r="B956" s="110"/>
      <c r="C956" s="105"/>
      <c r="D956" s="105"/>
      <c r="E956" s="105"/>
      <c r="F956" s="105"/>
      <c r="G956" s="105"/>
      <c r="H956" s="110"/>
      <c r="K956" s="110"/>
      <c r="L956" s="94"/>
      <c r="M956" s="110"/>
    </row>
    <row r="957">
      <c r="B957" s="110"/>
      <c r="C957" s="105"/>
      <c r="D957" s="105"/>
      <c r="E957" s="105"/>
      <c r="F957" s="105"/>
      <c r="G957" s="105"/>
      <c r="H957" s="110"/>
      <c r="K957" s="110"/>
      <c r="L957" s="94"/>
      <c r="M957" s="110"/>
    </row>
    <row r="958">
      <c r="B958" s="110"/>
      <c r="C958" s="105"/>
      <c r="D958" s="105"/>
      <c r="E958" s="105"/>
      <c r="F958" s="105"/>
      <c r="G958" s="105"/>
      <c r="H958" s="110"/>
      <c r="K958" s="110"/>
      <c r="L958" s="94"/>
      <c r="M958" s="110"/>
    </row>
    <row r="959">
      <c r="B959" s="110"/>
      <c r="C959" s="105"/>
      <c r="D959" s="105"/>
      <c r="E959" s="105"/>
      <c r="F959" s="105"/>
      <c r="G959" s="105"/>
      <c r="H959" s="110"/>
      <c r="K959" s="110"/>
      <c r="L959" s="94"/>
      <c r="M959" s="110"/>
    </row>
    <row r="960">
      <c r="B960" s="110"/>
      <c r="C960" s="105"/>
      <c r="D960" s="105"/>
      <c r="E960" s="105"/>
      <c r="F960" s="105"/>
      <c r="G960" s="105"/>
      <c r="H960" s="110"/>
      <c r="K960" s="110"/>
      <c r="L960" s="94"/>
      <c r="M960" s="110"/>
    </row>
    <row r="961">
      <c r="B961" s="110"/>
      <c r="C961" s="105"/>
      <c r="D961" s="105"/>
      <c r="E961" s="105"/>
      <c r="F961" s="105"/>
      <c r="G961" s="105"/>
      <c r="H961" s="110"/>
      <c r="K961" s="110"/>
      <c r="L961" s="94"/>
      <c r="M961" s="110"/>
    </row>
    <row r="962">
      <c r="B962" s="110"/>
      <c r="C962" s="105"/>
      <c r="D962" s="105"/>
      <c r="E962" s="105"/>
      <c r="F962" s="105"/>
      <c r="G962" s="105"/>
      <c r="H962" s="110"/>
      <c r="K962" s="110"/>
      <c r="L962" s="94"/>
      <c r="M962" s="110"/>
    </row>
    <row r="963">
      <c r="B963" s="110"/>
      <c r="C963" s="105"/>
      <c r="D963" s="105"/>
      <c r="E963" s="105"/>
      <c r="F963" s="105"/>
      <c r="G963" s="105"/>
      <c r="H963" s="110"/>
      <c r="K963" s="110"/>
      <c r="L963" s="94"/>
      <c r="M963" s="110"/>
    </row>
    <row r="964">
      <c r="B964" s="110"/>
      <c r="C964" s="105"/>
      <c r="D964" s="105"/>
      <c r="E964" s="105"/>
      <c r="F964" s="105"/>
      <c r="G964" s="105"/>
      <c r="H964" s="110"/>
      <c r="K964" s="110"/>
      <c r="L964" s="94"/>
      <c r="M964" s="110"/>
    </row>
    <row r="965">
      <c r="B965" s="110"/>
      <c r="C965" s="105"/>
      <c r="D965" s="105"/>
      <c r="E965" s="105"/>
      <c r="F965" s="105"/>
      <c r="G965" s="105"/>
      <c r="H965" s="110"/>
      <c r="K965" s="110"/>
      <c r="L965" s="94"/>
      <c r="M965" s="110"/>
    </row>
    <row r="966">
      <c r="B966" s="110"/>
      <c r="C966" s="105"/>
      <c r="D966" s="105"/>
      <c r="E966" s="105"/>
      <c r="F966" s="105"/>
      <c r="G966" s="105"/>
      <c r="H966" s="110"/>
      <c r="K966" s="110"/>
      <c r="L966" s="94"/>
      <c r="M966" s="110"/>
    </row>
    <row r="967">
      <c r="B967" s="110"/>
      <c r="C967" s="105"/>
      <c r="D967" s="105"/>
      <c r="E967" s="105"/>
      <c r="F967" s="105"/>
      <c r="G967" s="105"/>
      <c r="H967" s="110"/>
      <c r="K967" s="110"/>
      <c r="L967" s="94"/>
      <c r="M967" s="110"/>
    </row>
    <row r="968">
      <c r="B968" s="110"/>
      <c r="C968" s="105"/>
      <c r="D968" s="105"/>
      <c r="E968" s="105"/>
      <c r="F968" s="105"/>
      <c r="G968" s="105"/>
      <c r="H968" s="110"/>
      <c r="K968" s="110"/>
      <c r="L968" s="94"/>
      <c r="M968" s="110"/>
    </row>
    <row r="969">
      <c r="B969" s="110"/>
      <c r="C969" s="105"/>
      <c r="D969" s="105"/>
      <c r="E969" s="105"/>
      <c r="F969" s="105"/>
      <c r="G969" s="105"/>
      <c r="H969" s="110"/>
      <c r="K969" s="110"/>
      <c r="L969" s="94"/>
      <c r="M969" s="110"/>
    </row>
    <row r="970">
      <c r="B970" s="110"/>
      <c r="C970" s="105"/>
      <c r="D970" s="105"/>
      <c r="E970" s="105"/>
      <c r="F970" s="105"/>
      <c r="G970" s="105"/>
      <c r="H970" s="110"/>
      <c r="K970" s="110"/>
      <c r="L970" s="94"/>
      <c r="M970" s="110"/>
    </row>
    <row r="971">
      <c r="B971" s="110"/>
      <c r="C971" s="105"/>
      <c r="D971" s="105"/>
      <c r="E971" s="105"/>
      <c r="F971" s="105"/>
      <c r="G971" s="105"/>
      <c r="H971" s="110"/>
      <c r="K971" s="110"/>
      <c r="L971" s="94"/>
      <c r="M971" s="110"/>
    </row>
    <row r="972">
      <c r="B972" s="110"/>
      <c r="C972" s="105"/>
      <c r="D972" s="105"/>
      <c r="E972" s="105"/>
      <c r="F972" s="105"/>
      <c r="G972" s="105"/>
      <c r="H972" s="110"/>
      <c r="K972" s="110"/>
      <c r="L972" s="94"/>
      <c r="M972" s="110"/>
    </row>
    <row r="973">
      <c r="B973" s="110"/>
      <c r="C973" s="105"/>
      <c r="D973" s="105"/>
      <c r="E973" s="105"/>
      <c r="F973" s="105"/>
      <c r="G973" s="105"/>
      <c r="H973" s="110"/>
      <c r="K973" s="110"/>
      <c r="L973" s="94"/>
      <c r="M973" s="110"/>
    </row>
    <row r="974">
      <c r="B974" s="110"/>
      <c r="C974" s="105"/>
      <c r="D974" s="105"/>
      <c r="E974" s="105"/>
      <c r="F974" s="105"/>
      <c r="G974" s="105"/>
      <c r="H974" s="110"/>
      <c r="K974" s="110"/>
      <c r="L974" s="94"/>
      <c r="M974" s="110"/>
    </row>
    <row r="975">
      <c r="B975" s="110"/>
      <c r="C975" s="105"/>
      <c r="D975" s="105"/>
      <c r="E975" s="105"/>
      <c r="F975" s="105"/>
      <c r="G975" s="105"/>
      <c r="H975" s="110"/>
      <c r="K975" s="110"/>
      <c r="L975" s="94"/>
      <c r="M975" s="110"/>
    </row>
    <row r="976">
      <c r="B976" s="110"/>
      <c r="C976" s="105"/>
      <c r="D976" s="105"/>
      <c r="E976" s="105"/>
      <c r="F976" s="105"/>
      <c r="G976" s="105"/>
      <c r="H976" s="110"/>
      <c r="K976" s="110"/>
      <c r="L976" s="94"/>
      <c r="M976" s="110"/>
    </row>
    <row r="977">
      <c r="B977" s="110"/>
      <c r="C977" s="105"/>
      <c r="D977" s="105"/>
      <c r="E977" s="105"/>
      <c r="F977" s="105"/>
      <c r="G977" s="105"/>
      <c r="H977" s="110"/>
      <c r="K977" s="110"/>
      <c r="L977" s="94"/>
      <c r="M977" s="110"/>
    </row>
    <row r="978">
      <c r="B978" s="110"/>
      <c r="C978" s="105"/>
      <c r="D978" s="105"/>
      <c r="E978" s="105"/>
      <c r="F978" s="105"/>
      <c r="G978" s="105"/>
      <c r="H978" s="110"/>
      <c r="K978" s="110"/>
      <c r="L978" s="94"/>
      <c r="M978" s="110"/>
    </row>
    <row r="979">
      <c r="B979" s="110"/>
      <c r="C979" s="105"/>
      <c r="D979" s="105"/>
      <c r="E979" s="105"/>
      <c r="F979" s="105"/>
      <c r="G979" s="105"/>
      <c r="H979" s="110"/>
      <c r="K979" s="110"/>
      <c r="L979" s="94"/>
      <c r="M979" s="110"/>
    </row>
    <row r="980">
      <c r="B980" s="110"/>
      <c r="C980" s="105"/>
      <c r="D980" s="105"/>
      <c r="E980" s="105"/>
      <c r="F980" s="105"/>
      <c r="G980" s="105"/>
      <c r="H980" s="110"/>
      <c r="K980" s="110"/>
      <c r="L980" s="94"/>
      <c r="M980" s="110"/>
    </row>
    <row r="981">
      <c r="B981" s="110"/>
      <c r="C981" s="105"/>
      <c r="D981" s="105"/>
      <c r="E981" s="105"/>
      <c r="F981" s="105"/>
      <c r="G981" s="105"/>
      <c r="H981" s="110"/>
      <c r="K981" s="110"/>
      <c r="L981" s="94"/>
      <c r="M981" s="110"/>
    </row>
    <row r="982">
      <c r="B982" s="110"/>
      <c r="C982" s="105"/>
      <c r="D982" s="105"/>
      <c r="E982" s="105"/>
      <c r="F982" s="105"/>
      <c r="G982" s="105"/>
      <c r="H982" s="110"/>
      <c r="K982" s="110"/>
      <c r="L982" s="94"/>
      <c r="M982" s="110"/>
    </row>
    <row r="983">
      <c r="B983" s="110"/>
      <c r="C983" s="105"/>
      <c r="D983" s="105"/>
      <c r="E983" s="105"/>
      <c r="F983" s="105"/>
      <c r="G983" s="105"/>
      <c r="H983" s="110"/>
      <c r="K983" s="110"/>
      <c r="L983" s="94"/>
      <c r="M983" s="110"/>
    </row>
    <row r="984">
      <c r="B984" s="110"/>
      <c r="C984" s="105"/>
      <c r="D984" s="105"/>
      <c r="E984" s="105"/>
      <c r="F984" s="105"/>
      <c r="G984" s="105"/>
      <c r="H984" s="110"/>
      <c r="K984" s="110"/>
      <c r="L984" s="94"/>
      <c r="M984" s="110"/>
    </row>
    <row r="985">
      <c r="B985" s="110"/>
      <c r="C985" s="105"/>
      <c r="D985" s="105"/>
      <c r="E985" s="105"/>
      <c r="F985" s="105"/>
      <c r="G985" s="105"/>
      <c r="H985" s="110"/>
      <c r="K985" s="110"/>
      <c r="L985" s="94"/>
      <c r="M985" s="110"/>
    </row>
    <row r="986">
      <c r="B986" s="110"/>
      <c r="C986" s="105"/>
      <c r="D986" s="105"/>
      <c r="E986" s="105"/>
      <c r="F986" s="105"/>
      <c r="G986" s="105"/>
      <c r="H986" s="110"/>
      <c r="K986" s="110"/>
      <c r="L986" s="94"/>
      <c r="M986" s="110"/>
    </row>
    <row r="987">
      <c r="B987" s="110"/>
      <c r="C987" s="105"/>
      <c r="D987" s="105"/>
      <c r="E987" s="105"/>
      <c r="F987" s="105"/>
      <c r="G987" s="105"/>
      <c r="H987" s="110"/>
      <c r="K987" s="110"/>
      <c r="L987" s="94"/>
      <c r="M987" s="110"/>
    </row>
    <row r="988">
      <c r="B988" s="110"/>
      <c r="C988" s="105"/>
      <c r="D988" s="105"/>
      <c r="E988" s="105"/>
      <c r="F988" s="105"/>
      <c r="G988" s="105"/>
      <c r="H988" s="110"/>
      <c r="K988" s="110"/>
      <c r="L988" s="94"/>
      <c r="M988" s="110"/>
    </row>
    <row r="989">
      <c r="B989" s="110"/>
      <c r="C989" s="105"/>
      <c r="D989" s="105"/>
      <c r="E989" s="105"/>
      <c r="F989" s="105"/>
      <c r="G989" s="105"/>
      <c r="H989" s="110"/>
      <c r="K989" s="110"/>
      <c r="L989" s="94"/>
      <c r="M989" s="110"/>
    </row>
    <row r="990">
      <c r="B990" s="110"/>
      <c r="C990" s="105"/>
      <c r="D990" s="105"/>
      <c r="E990" s="105"/>
      <c r="F990" s="105"/>
      <c r="G990" s="105"/>
      <c r="H990" s="110"/>
      <c r="K990" s="110"/>
      <c r="L990" s="94"/>
      <c r="M990" s="110"/>
    </row>
    <row r="991">
      <c r="B991" s="110"/>
      <c r="C991" s="105"/>
      <c r="D991" s="105"/>
      <c r="E991" s="105"/>
      <c r="F991" s="105"/>
      <c r="G991" s="105"/>
      <c r="H991" s="110"/>
      <c r="K991" s="110"/>
      <c r="L991" s="94"/>
      <c r="M991" s="110"/>
    </row>
    <row r="992">
      <c r="B992" s="110"/>
      <c r="C992" s="105"/>
      <c r="D992" s="105"/>
      <c r="E992" s="105"/>
      <c r="F992" s="105"/>
      <c r="G992" s="105"/>
      <c r="H992" s="110"/>
      <c r="K992" s="110"/>
      <c r="L992" s="94"/>
      <c r="M992" s="110"/>
    </row>
    <row r="993">
      <c r="B993" s="110"/>
      <c r="C993" s="105"/>
      <c r="D993" s="105"/>
      <c r="E993" s="105"/>
      <c r="F993" s="105"/>
      <c r="G993" s="105"/>
      <c r="H993" s="110"/>
      <c r="K993" s="110"/>
      <c r="L993" s="94"/>
      <c r="M993" s="110"/>
    </row>
    <row r="994">
      <c r="B994" s="110"/>
      <c r="C994" s="105"/>
      <c r="D994" s="105"/>
      <c r="E994" s="105"/>
      <c r="F994" s="105"/>
      <c r="G994" s="105"/>
      <c r="H994" s="110"/>
      <c r="K994" s="110"/>
      <c r="L994" s="94"/>
      <c r="M994" s="110"/>
    </row>
    <row r="995">
      <c r="B995" s="110"/>
      <c r="C995" s="105"/>
      <c r="D995" s="105"/>
      <c r="E995" s="105"/>
      <c r="F995" s="105"/>
      <c r="G995" s="105"/>
      <c r="H995" s="110"/>
      <c r="K995" s="110"/>
      <c r="L995" s="94"/>
      <c r="M995" s="110"/>
    </row>
    <row r="996">
      <c r="B996" s="110"/>
      <c r="C996" s="105"/>
      <c r="D996" s="105"/>
      <c r="E996" s="105"/>
      <c r="F996" s="105"/>
      <c r="G996" s="105"/>
      <c r="H996" s="110"/>
      <c r="K996" s="110"/>
      <c r="L996" s="94"/>
      <c r="M996" s="110"/>
    </row>
    <row r="997">
      <c r="B997" s="110"/>
      <c r="C997" s="105"/>
      <c r="D997" s="105"/>
      <c r="E997" s="105"/>
      <c r="F997" s="105"/>
      <c r="G997" s="105"/>
      <c r="H997" s="110"/>
      <c r="K997" s="110"/>
      <c r="L997" s="94"/>
      <c r="M997" s="110"/>
    </row>
    <row r="998">
      <c r="B998" s="110"/>
      <c r="C998" s="105"/>
      <c r="D998" s="105"/>
      <c r="E998" s="105"/>
      <c r="F998" s="105"/>
      <c r="G998" s="105"/>
      <c r="H998" s="110"/>
      <c r="K998" s="110"/>
      <c r="L998" s="94"/>
      <c r="M998" s="110"/>
    </row>
    <row r="999">
      <c r="B999" s="110"/>
      <c r="C999" s="105"/>
      <c r="D999" s="105"/>
      <c r="E999" s="105"/>
      <c r="F999" s="105"/>
      <c r="G999" s="105"/>
      <c r="H999" s="110"/>
      <c r="K999" s="110"/>
      <c r="L999" s="94"/>
      <c r="M999" s="110"/>
    </row>
    <row r="1000">
      <c r="B1000" s="110"/>
      <c r="C1000" s="105"/>
      <c r="D1000" s="105"/>
      <c r="E1000" s="105"/>
      <c r="F1000" s="105"/>
      <c r="G1000" s="105"/>
      <c r="H1000" s="110"/>
      <c r="K1000" s="110"/>
      <c r="L1000" s="94"/>
      <c r="M1000" s="110"/>
    </row>
    <row r="1001">
      <c r="B1001" s="110"/>
      <c r="C1001" s="105"/>
      <c r="D1001" s="105"/>
      <c r="E1001" s="105"/>
      <c r="F1001" s="105"/>
      <c r="G1001" s="105"/>
      <c r="H1001" s="110"/>
      <c r="K1001" s="110"/>
      <c r="L1001" s="94"/>
      <c r="M1001" s="110"/>
    </row>
  </sheetData>
  <hyperlinks>
    <hyperlink display="Diffit" location="Diffit!A1" ref="A2"/>
    <hyperlink display="Khanmigo" location="Khanmigo!A1" ref="G2"/>
    <hyperlink display="Diffit" location="Diffit!A1" ref="J2"/>
    <hyperlink display="Magic School" location="MagicSchool!A1" ref="L2"/>
    <hyperlink display="Magic School" location="MagicSchool!A1" ref="A3"/>
    <hyperlink display="Class Companion" location="ClassCompanion!A1" ref="G3"/>
    <hyperlink display="Magic School" location="MagicSchool!A1" ref="J3"/>
    <hyperlink display="Class Companion" location="ClassCompanion!A1" ref="L3"/>
    <hyperlink display="Brisk Teaching" location="Brisk!A1" ref="A4"/>
    <hyperlink display="IXL Spark Studio" location="SparkStudio!A1" ref="G4"/>
    <hyperlink display="Brisk Teaching" location="Brisk!A1" ref="J4"/>
    <hyperlink display="Khanmigo" location="Khanmigo!A1" ref="L4"/>
    <hyperlink display="Eduaide" location="Eduaide!A1" ref="A5"/>
    <hyperlink display="Magic School" location="MagicSchool!A1" ref="G5"/>
    <hyperlink display="Eduaide" location="Eduaide!A1" ref="J5"/>
    <hyperlink display="Curipod" location="Curipod!A1" ref="L5"/>
    <hyperlink display="School AI" location="'School AI'!A1" ref="A6"/>
    <hyperlink display="ThingLink" location="ThingLink!A1" ref="G6"/>
    <hyperlink display="School AI" location="'School AI'!A1" ref="J6"/>
    <hyperlink display="TeachAid" location="TeachAid!A1" ref="L6"/>
    <hyperlink display="Khanmigo" location="Khanmigo!A1" ref="A7"/>
    <hyperlink display="Almanack" location="Almanack!A1" ref="G7"/>
    <hyperlink display="Khanmigo" location="Khanmigo!A1" ref="J7"/>
    <hyperlink display="Brisk Teaching" location="Brisk!A1" ref="L7"/>
    <hyperlink display="Goblin.tools" location="GoblinTools!A1" ref="A8"/>
    <hyperlink display="Eduaide" location="Eduaide!A1" ref="G8"/>
    <hyperlink display="Goblin.tools" location="GoblinTools!A1" ref="J8"/>
    <hyperlink display="MirrorTalk" location="MirrorTalk!A1" ref="L8"/>
    <hyperlink display="Textreader.ai" location="Textreader!A1" ref="A9"/>
    <hyperlink display="School AI" location="'School AI'!A1" ref="G9"/>
    <hyperlink display="Textreader.ai" location="Textreader!A1" ref="J9"/>
    <hyperlink display="Snorkl" location="Snorkl!A1" ref="L9"/>
    <hyperlink display="Suno" location="Suno!A1" ref="A10"/>
    <hyperlink display="Curipod" location="Curipod!A1" ref="G10"/>
    <hyperlink display="Suno" location="Suno!A1" ref="J10"/>
    <hyperlink display="Flexi" location="Flexi!A1" ref="L10"/>
    <hyperlink display="Adobe Firefly" location="AdobeFirefly!A1" ref="A11"/>
    <hyperlink display="Grammarly" location="Grammarly!A1" ref="G11"/>
    <hyperlink display="Adobe Firefly" location="AdobeFirefly!A1" ref="J11"/>
    <hyperlink display="IXL Spark Studio" location="SparkStudio!A1" ref="L11"/>
    <hyperlink display="Gemini" location="Gemini!A1" ref="A12"/>
    <hyperlink display="TeachAid" location="TeachAid!A1" ref="G12"/>
    <hyperlink display="Gemini" location="Gemini!A1" ref="J12"/>
    <hyperlink display="ThingLink" location="ThingLink!A1" ref="L12"/>
    <hyperlink display="Otter AI" location="OtterAI!A1" ref="A13"/>
    <hyperlink display="Brainly" location="Brainly!A1" ref="G13"/>
    <hyperlink display="Otter AI" location="OtterAI!A1" ref="J13"/>
    <hyperlink display="Eduaide" location="Eduaide!A1" ref="L13"/>
    <hyperlink display="TeacherServer" location="TeacherServer!A1" ref="A14"/>
    <hyperlink display="Sibme" location="Sibme!A1" ref="G14"/>
    <hyperlink display="TeacherServer" location="TeacherServer!A1" ref="J14"/>
    <hyperlink display="Chat GPT" location="ChatGPT!A1" ref="L14"/>
    <hyperlink display="Canva for Education" location="Canva!A1" ref="A15"/>
    <hyperlink display="Snorkl" location="Snorkl!A1" ref="G15"/>
    <hyperlink display="Canva for Education" location="Canva!A1" ref="J15"/>
    <hyperlink display="Almanack" location="Almanack!A1" ref="L15"/>
    <hyperlink display="Question Well" location="QuestionWell!A1" ref="A16"/>
    <hyperlink display="Brisk Teaching" location="Brisk!A1" ref="G16"/>
    <hyperlink display="Question Well" location="QuestionWell!A1" ref="J16"/>
    <hyperlink display="Spark Space" location="SparkSpace!A1" ref="L16"/>
    <hyperlink display="Class Companion" location="ClassCompanion!A1" ref="A17"/>
    <hyperlink display="Copilot" location="Copilot!A1" ref="G17"/>
    <hyperlink display="Class Companion" location="ClassCompanion!A1" ref="J17"/>
    <hyperlink display="Diffit" location="Diffit!A1" ref="L17"/>
    <hyperlink display="Sibme" location="Sibme!A1" ref="A18"/>
    <hyperlink display="MirrorTalk" location="MirrorTalk!A1" ref="G18"/>
    <hyperlink display="Sibme" location="Sibme!A1" ref="J18"/>
    <hyperlink display="School AI" location="'School AI'!A1" ref="L18"/>
    <hyperlink display="Gauth" location="Gauth!A1" ref="A19"/>
    <hyperlink display="Hugging Face" location="HuggingFace!A1" ref="G19"/>
    <hyperlink display="Gauth" location="Gauth!A1" ref="J19"/>
    <hyperlink display="Sibme" location="Sibme!A1" ref="L19"/>
    <hyperlink display="Udio" location="Udio!A1" ref="A20"/>
    <hyperlink display="Spark Space" location="SparkSpace!A1" ref="G20"/>
    <hyperlink display="Udio" location="Udio!A1" ref="J20"/>
    <hyperlink display="Question Well" location="QuestionWell!A1" ref="L20"/>
    <hyperlink display="Chat GPT" location="ChatGPT!A1" ref="A21"/>
    <hyperlink display="Notebook LM" location="NotebookLM!A1" ref="G21"/>
    <hyperlink display="Chat GPT" location="ChatGPT!A1" ref="J21"/>
    <hyperlink display="Grammarly" location="Grammarly!A1" ref="L21"/>
    <hyperlink display="Code Breaker Byte" location="CodeBreaker!A1" ref="A22"/>
    <hyperlink display="Canva for Education" location="Canva!A1" ref="G22"/>
    <hyperlink display="Code Breaker Byte" location="CodeBreaker!A1" ref="J22"/>
    <hyperlink display="Brainly" location="Brainly!A1" ref="L22"/>
    <hyperlink display="Notebook LM" location="NotebookLM!A1" ref="A23"/>
    <hyperlink display="Flexi" location="Flexi!A1" ref="G23"/>
    <hyperlink display="Notebook LM" location="NotebookLM!A1" ref="J23"/>
    <hyperlink display="Copilot" location="Copilot!A1" ref="L23"/>
    <hyperlink display="Character AI" location="CharacterAI!A1" ref="A24"/>
    <hyperlink display="Chat GPT" location="ChatGPT!A1" ref="G24"/>
    <hyperlink display="Character AI" location="CharacterAI!A1" ref="J24"/>
    <hyperlink display="Hugging Face" location="HuggingFace!A1" ref="L24"/>
    <hyperlink display="Copilot" location="Copilot!A1" ref="A25"/>
    <hyperlink display="Question Well" location="QuestionWell!A1" ref="G25"/>
    <hyperlink display="Claude" location="Claude!A1" ref="J25"/>
    <hyperlink display="Graded.Pro" location="GradedPro!A1" ref="L25"/>
    <hyperlink display="Claude" location="Claude!A1" ref="A26"/>
    <hyperlink display="Graded.Pro" location="GradedPro!A1" ref="G26"/>
    <hyperlink display="Copilot" location="Copilot!A1" ref="J26"/>
    <hyperlink display="Canva for Education" location="Canva!A1" ref="L26"/>
    <hyperlink display="Latimer" location="Latimer!A1" ref="A27"/>
    <hyperlink display="Pica" location="Pica!A1" ref="G27"/>
    <hyperlink display="Latimer" location="Latimer!A1" ref="J27"/>
    <hyperlink display="Lingo Teach" location="LingoTeach!A1" ref="L27"/>
    <hyperlink display="Graded.Pro" location="GradedPro!A1" ref="A28"/>
    <hyperlink display="Diffit" location="Diffit!A1" ref="G28"/>
    <hyperlink display="Graded.Pro" location="GradedPro!A1" ref="J28"/>
    <hyperlink display="Pica" location="Pica!A1" ref="L28"/>
    <hyperlink display="Meta AI" location="MetaAI!A1" ref="A29"/>
    <hyperlink display="Adobe Firefly" location="AdobeFirefly!A1" ref="G29"/>
    <hyperlink display="Meta AI" location="MetaAI!A1" ref="J29"/>
    <hyperlink display="Notebook LM" location="NotebookLM!A1" ref="L29"/>
    <hyperlink display="Perplexity" location="Perplexity!A1" ref="A30"/>
    <hyperlink display="Gamma" location="Gamma!A1" ref="G30"/>
    <hyperlink display="Perplexity" location="Perplexity!A1" ref="J30"/>
    <hyperlink display="Napkin AI" location="NapkinAI!A1" ref="L30"/>
    <hyperlink display="MirrorTalk" location="MirrorTalk!A1" ref="A31"/>
    <hyperlink display="Perplexity" location="Perplexity!A1" ref="G31"/>
    <hyperlink display="MirrorTalk" location="MirrorTalk!A1" ref="J31"/>
    <hyperlink display="Adobe Firefly" location="AdobeFirefly!A1" ref="L31"/>
    <hyperlink display="Pi" location="Pi!A1" ref="A32"/>
    <hyperlink display="Meta AI" location="MetaAI!A1" ref="G32"/>
    <hyperlink display="Pi" location="Pi!A1" ref="J32"/>
    <hyperlink display="TeacherServer" location="TeacherServer!A1" ref="L32"/>
    <hyperlink display="Flexi" location="Flexi!A1" ref="A33"/>
    <hyperlink display="Lingo Teach" location="LingoTeach!A1" ref="G33"/>
    <hyperlink display="Flexi" location="Flexi!A1" ref="J33"/>
    <hyperlink display="Gamma" location="Gamma!A1" ref="L33"/>
    <hyperlink display="IXL Spark Studio" location="SparkStudio!A1" ref="A34"/>
    <hyperlink display="Napkin AI" location="NapkinAI!A1" ref="G34"/>
    <hyperlink display="IXL Spark Studio" location="SparkStudio!A1" ref="J34"/>
    <hyperlink display="Character AI" location="CharacterAI!A1" ref="L34"/>
    <hyperlink display="Almanack" location="Almanack!A1" ref="A35"/>
    <hyperlink display="Udio" location="Udio!A1" ref="G35"/>
    <hyperlink display="Almanack" location="Almanack!A1" ref="J35"/>
    <hyperlink display="Claude" location="Claude!A1" ref="L35"/>
    <hyperlink display="Gamma" location="Gamma!A1" ref="A36"/>
    <hyperlink display="Character AI" location="CharacterAI!A1" ref="G36"/>
    <hyperlink display="Gamma" location="Gamma!A1" ref="J36"/>
    <hyperlink display="Latimer" location="Latimer!A1" ref="L36"/>
    <hyperlink display="Curipod" location="Curipod!A1" ref="A37"/>
    <hyperlink display="Quillbot" location="Quillbot!A1" ref="G37"/>
    <hyperlink display="Curipod" location="Curipod!A1" ref="J37"/>
    <hyperlink display="AI for Busy Readers" location="AIBusyReaders!A1" ref="L37"/>
    <hyperlink display="Grammarly" location="Grammarly!A1" ref="A38"/>
    <hyperlink display="ZeroGPT" location="ZeroGPT!A1" ref="G38"/>
    <hyperlink display="Grammarly" location="Grammarly!A1" ref="J38"/>
    <hyperlink display="ZeroGPT" location="ZeroGPT!A1" ref="L38"/>
    <hyperlink display="Snorkl" location="Snorkl!A1" ref="A39"/>
    <hyperlink display="AI for Busy Readers" location="AIBusyReaders!A1" ref="G39"/>
    <hyperlink display="Snorkl" location="Snorkl!A1" ref="J39"/>
    <hyperlink display="Quillbot" location="Quillbot!A1" ref="L39"/>
    <hyperlink display="Lingo Teach" location="LingoTeach!A1" ref="A40"/>
    <hyperlink display="DeepSeek" location="DeepSeek!A1" ref="G40"/>
    <hyperlink display="Lingo Teach" location="LingoTeach!A1" ref="J40"/>
    <hyperlink display="Udio" location="Udio!A1" ref="L40"/>
    <hyperlink display="Spark Space" location="SparkSpace!A1" ref="A41"/>
    <hyperlink display="Latimer" location="Latimer!A1" ref="G41"/>
    <hyperlink display="Spark Space" location="SparkSpace!A1" ref="J41"/>
    <hyperlink display="Meta AI" location="MetaAI!A1" ref="L41"/>
    <hyperlink display="TeachAid" location="TeachAid!A1" ref="A42"/>
    <hyperlink display="TeacherServer" location="TeacherServer!A1" ref="G42"/>
    <hyperlink display="TeachAid" location="TeachAid!A1" ref="J42"/>
    <hyperlink display="Suno" location="Suno!A1" ref="L42"/>
    <hyperlink display="AI for Busy Readers" location="AIBusyReaders!A1" ref="A43"/>
    <hyperlink display="Claude" location="Claude!A1" ref="G43"/>
    <hyperlink display="AI for Busy Readers" location="AIBusyReaders!A1" ref="J43"/>
    <hyperlink display="Otter AI" location="OtterAI!A1" ref="L43"/>
    <hyperlink display="Quillbot" location="Quillbot!A1" ref="A44"/>
    <hyperlink display="Craiyon" location="Craiyon!A1" ref="G44"/>
    <hyperlink display="Quillbot" location="Quillbot!A1" ref="J44"/>
    <hyperlink display="Code Breaker Byte" location="CodeBreaker!A1" ref="L44"/>
    <hyperlink display="Pica" location="Pica!A1" ref="A45"/>
    <hyperlink display="Otter AI" location="OtterAI!A1" ref="G45"/>
    <hyperlink display="Pica" location="Pica!A1" ref="J45"/>
    <hyperlink display="Perplexity" location="Perplexity!A1" ref="L45"/>
    <hyperlink display="Brainly" location="Brainly!A1" ref="A46"/>
    <hyperlink display="Suno" location="Suno!A1" ref="G46"/>
    <hyperlink display="Brainly" location="Brainly!A1" ref="J46"/>
    <hyperlink display="Gemini" location="Gemini!A1" ref="L46"/>
    <hyperlink display="Hugging Face" location="HuggingFace!A1" ref="A47"/>
    <hyperlink display="Pi" location="Pi!A1" ref="G47"/>
    <hyperlink display="Hugging Face" location="HuggingFace!A1" ref="J47"/>
    <hyperlink display="DeepSeek" location="DeepSeek!A1" ref="L47"/>
    <hyperlink display="Craiyon" location="Craiyon!A1" ref="A48"/>
    <hyperlink display="Goblin.tools" location="GoblinTools!A1" ref="G48"/>
    <hyperlink display="Craiyon" location="Craiyon!A1" ref="J48"/>
    <hyperlink display="Craiyon" location="Craiyon!A1" ref="L48"/>
    <hyperlink display="DeepSeek" location="DeepSeek!A1" ref="A49"/>
    <hyperlink display="Gemini" location="Gemini!A1" ref="G49"/>
    <hyperlink display="DeepSeek" location="DeepSeek!A1" ref="J49"/>
    <hyperlink display="Pi" location="Pi!A1" ref="L49"/>
    <hyperlink display="ZeroGPT" location="ZeroGPT!A1" ref="A50"/>
    <hyperlink display="Code Breaker Byte" location="CodeBreaker!A1" ref="G50"/>
    <hyperlink display="ZeroGPT" location="ZeroGPT!A1" ref="J50"/>
    <hyperlink display="Goblin.tools" location="GoblinTools!A1" ref="L50"/>
    <hyperlink display="ThingLink" location="ThingLink!A1" ref="A51"/>
    <hyperlink display="Textreader.ai" location="Textreader!A1" ref="G51"/>
    <hyperlink display="ThingLink" location="ThingLink!A1" ref="J51"/>
    <hyperlink display="Textreader.ai" location="Textreader!A1" ref="L51"/>
    <hyperlink display="Napkin AI" location="NapkinAI!A1" ref="A52"/>
    <hyperlink display="Gauth" location="Gauth!A1" ref="G52"/>
    <hyperlink display="Napkin AI" location="NapkinAI!A1" ref="J52"/>
    <hyperlink display="Gauth" location="Gauth!A1" ref="L52"/>
  </hyperlinks>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4A853"/>
    <outlinePr summaryBelow="0" summaryRight="0"/>
  </sheetPr>
  <sheetViews>
    <sheetView workbookViewId="0"/>
  </sheetViews>
  <sheetFormatPr customHeight="1" defaultColWidth="12.63" defaultRowHeight="15.75"/>
  <cols>
    <col customWidth="1" min="1" max="1" width="17.63"/>
    <col customWidth="1" min="2" max="2" width="19.13"/>
    <col customWidth="1" min="3" max="3" width="28.5"/>
    <col customWidth="1" min="4" max="4" width="60.13"/>
    <col customWidth="1" min="5" max="5" width="56.75"/>
    <col customWidth="1" hidden="1" min="6" max="6" width="8.13"/>
  </cols>
  <sheetData>
    <row r="1">
      <c r="A1" s="67" t="s">
        <v>137</v>
      </c>
    </row>
    <row r="2">
      <c r="A2" s="68" t="s">
        <v>36</v>
      </c>
    </row>
    <row r="3">
      <c r="A3" s="111" t="s">
        <v>1404</v>
      </c>
    </row>
    <row r="4">
      <c r="A4" s="113"/>
      <c r="F4" s="114"/>
    </row>
    <row r="5">
      <c r="A5" s="115" t="s">
        <v>164</v>
      </c>
      <c r="B5" s="116">
        <f>sum(F16:F197)/Dropdowns!K2</f>
        <v>0.01741293532</v>
      </c>
      <c r="C5" s="117" t="str">
        <f t="shared" ref="C5:C6" si="1">IF(AND(B5 &gt;= 0, B5 &lt; 0.33), "FAIL", IF(AND(B5 &gt;= 0.33, B5 &lt;= 0.66), "WARNING", IF(AND(B5 &gt; 0.66, B5 &lt;= 1), "PASS", "")))
</f>
        <v>FAIL</v>
      </c>
      <c r="D5" s="118" t="str">
        <f>IFERROR(__xludf.DUMMYFUNCTION("SPARKLINE(B5,{""charttype"",""bar"";""max"",1;""min"",0;""color1"",""#eb4235""})"),"")</f>
        <v/>
      </c>
      <c r="E5" s="119" t="s">
        <v>1405</v>
      </c>
      <c r="F5" s="120"/>
    </row>
    <row r="6">
      <c r="A6" s="115" t="s">
        <v>166</v>
      </c>
      <c r="B6" s="116">
        <f>sum(F20,F30,F34,F37,F49,F51,F52,F56,F58,F70,F75,F85,F97,F102,F109,F114,F121,F122,F125,F127,F128,F130,F133,F136,F139,F140,F147,F148,F149,F150,F151,F165,F169,F173)/Dropdowns!M2</f>
        <v>0.04901960784</v>
      </c>
      <c r="C6" s="117" t="str">
        <f t="shared" si="1"/>
        <v>FAIL</v>
      </c>
      <c r="D6" s="118" t="str">
        <f>IFERROR(__xludf.DUMMYFUNCTION("SPARKLINE(B6,{""charttype"",""bar"";""max"",1;""min"",0;""color1"",""#eb4235""})"),"")</f>
        <v/>
      </c>
      <c r="E6" s="121" t="s">
        <v>167</v>
      </c>
      <c r="F6" s="114"/>
    </row>
    <row r="7">
      <c r="A7" s="113"/>
      <c r="B7" s="123" t="s">
        <v>146</v>
      </c>
      <c r="C7" s="124" t="s">
        <v>168</v>
      </c>
      <c r="E7" s="161"/>
      <c r="F7" s="114"/>
    </row>
    <row r="8">
      <c r="B8" s="123" t="s">
        <v>146</v>
      </c>
      <c r="C8" s="126" t="s">
        <v>1406</v>
      </c>
      <c r="E8" s="72"/>
      <c r="F8" s="114"/>
    </row>
    <row r="9">
      <c r="B9" s="123" t="s">
        <v>146</v>
      </c>
      <c r="C9" s="126" t="s">
        <v>1407</v>
      </c>
      <c r="E9" s="72"/>
      <c r="F9" s="114"/>
    </row>
    <row r="10">
      <c r="B10" s="123" t="s">
        <v>146</v>
      </c>
      <c r="C10" s="126" t="s">
        <v>1408</v>
      </c>
      <c r="E10" s="78"/>
      <c r="F10" s="114"/>
    </row>
    <row r="11">
      <c r="A11" s="113"/>
      <c r="F11" s="114"/>
    </row>
    <row r="12">
      <c r="A12" s="127" t="s">
        <v>173</v>
      </c>
      <c r="B12" s="50"/>
      <c r="C12" s="50"/>
      <c r="D12" s="50"/>
      <c r="E12" s="51"/>
      <c r="F12" s="114"/>
    </row>
    <row r="13">
      <c r="A13" s="162" t="s">
        <v>1409</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0</v>
      </c>
      <c r="B16" s="137" t="s">
        <v>180</v>
      </c>
      <c r="C16" s="138" t="s">
        <v>181</v>
      </c>
      <c r="D16" s="138" t="s">
        <v>182</v>
      </c>
      <c r="E16" s="198" t="s">
        <v>1161</v>
      </c>
      <c r="F16" s="114">
        <f>if($E16=Dropdowns!$D2,Dropdowns!$D$1,if($E16=Dropdowns!$E2,Dropdowns!$E$1,if($E16=Dropdowns!$F2,Dropdowns!$F$1,if($E16=Dropdowns!$G2,Dropdowns!$G$1,"N/A"))))</f>
        <v>0</v>
      </c>
    </row>
    <row r="17">
      <c r="A17" s="136" t="str">
        <f>IFS($A16&gt;=0.81, "Best", $A16&gt;=0.61, "Good", $A16&gt;=0.41, "Average", $A16&gt;=0.21, "Fair", TRUE, "Poor")</f>
        <v>Poor</v>
      </c>
      <c r="B17" s="137"/>
      <c r="C17" s="138" t="s">
        <v>184</v>
      </c>
      <c r="D17" s="138" t="s">
        <v>185</v>
      </c>
      <c r="E17" s="165" t="s">
        <v>920</v>
      </c>
      <c r="F17" s="114">
        <f>if($E17=Dropdowns!$D3,Dropdowns!$D$1,if($E17=Dropdowns!$E3,Dropdowns!$E$1,if($E17=Dropdowns!$F3,Dropdowns!$F$1,if($E17=Dropdowns!$G3,Dropdowns!$G$1,"N/A"))))</f>
        <v>0</v>
      </c>
    </row>
    <row r="18">
      <c r="A18" s="136"/>
      <c r="B18" s="137"/>
      <c r="C18" s="140" t="s">
        <v>187</v>
      </c>
      <c r="D18" s="138" t="s">
        <v>188</v>
      </c>
      <c r="E18" s="165" t="s">
        <v>921</v>
      </c>
      <c r="F18" s="114">
        <f>if($E18=Dropdowns!$D4,Dropdowns!$D$1,if($E18=Dropdowns!$E4,Dropdowns!$E$1,if($E18=Dropdowns!$F4,Dropdowns!$F$1,if($E18=Dropdowns!$G4,Dropdowns!$G$1,"N/A"))))</f>
        <v>0</v>
      </c>
    </row>
    <row r="19">
      <c r="A19" s="142"/>
      <c r="B19" s="143"/>
      <c r="C19" s="144"/>
      <c r="D19" s="145"/>
      <c r="E19" s="166"/>
      <c r="F19" s="147"/>
    </row>
    <row r="20">
      <c r="A20" s="136">
        <f>sum(F20:F35)/Dropdowns!H6</f>
        <v>0</v>
      </c>
      <c r="B20" s="137" t="s">
        <v>190</v>
      </c>
      <c r="C20" s="126" t="s">
        <v>191</v>
      </c>
      <c r="D20" s="126" t="s">
        <v>192</v>
      </c>
      <c r="E20" s="167" t="s">
        <v>1166</v>
      </c>
      <c r="F20" s="114" t="str">
        <f>if($E20=Dropdowns!$D6,Dropdowns!$D$1,if($E20=Dropdowns!$E6,Dropdowns!$E$1,if($E20=Dropdowns!$F6,Dropdowns!$F$1,if($E20=Dropdowns!$G6,Dropdowns!$G$1,"N/A"))))</f>
        <v>N/A</v>
      </c>
    </row>
    <row r="21">
      <c r="A21" s="136" t="str">
        <f>IFS($A20&gt;=0.81, "Best", $A20&gt;=0.61, "Good", $A20&gt;=0.41, "Average", $A20&gt;=0.21, "Fair", TRUE, "Poor")</f>
        <v>Poor</v>
      </c>
      <c r="B21" s="137"/>
      <c r="C21" s="138" t="s">
        <v>194</v>
      </c>
      <c r="D21" s="138" t="s">
        <v>195</v>
      </c>
      <c r="E21" s="165" t="s">
        <v>1166</v>
      </c>
      <c r="F21" s="114">
        <f>if($E21=Dropdowns!$D7,Dropdowns!$D$1,if($E21=Dropdowns!$E7,Dropdowns!$E$1,if($E21=Dropdowns!$F7,Dropdowns!$F$1,if($E21=Dropdowns!$G7,Dropdowns!$G$1,"N/A"))))</f>
        <v>0</v>
      </c>
    </row>
    <row r="22">
      <c r="A22" s="136"/>
      <c r="B22" s="137"/>
      <c r="C22" s="138" t="s">
        <v>197</v>
      </c>
      <c r="D22" s="138" t="s">
        <v>198</v>
      </c>
      <c r="E22" s="165" t="s">
        <v>1168</v>
      </c>
      <c r="F22" s="114">
        <f>if($E22=Dropdowns!$D8,Dropdowns!$D$1,if($E22=Dropdowns!$E8,Dropdowns!$E$1,if($E22=Dropdowns!$F8,Dropdowns!$F$1,if($E22=Dropdowns!$G8,Dropdowns!$G$1,"N/A"))))</f>
        <v>0</v>
      </c>
    </row>
    <row r="23">
      <c r="A23" s="136"/>
      <c r="B23" s="137"/>
      <c r="C23" s="138" t="s">
        <v>200</v>
      </c>
      <c r="D23" s="138" t="s">
        <v>201</v>
      </c>
      <c r="E23" s="165" t="s">
        <v>1169</v>
      </c>
      <c r="F23" s="114">
        <f>if($E23=Dropdowns!$D9,Dropdowns!$D$1,if($E23=Dropdowns!$E9,Dropdowns!$E$1,if($E23=Dropdowns!$F9,Dropdowns!$F$1,if($E23=Dropdowns!$G9,Dropdowns!$G$1,"N/A"))))</f>
        <v>0</v>
      </c>
    </row>
    <row r="24">
      <c r="A24" s="136"/>
      <c r="B24" s="137"/>
      <c r="C24" s="138" t="s">
        <v>203</v>
      </c>
      <c r="D24" s="140" t="s">
        <v>204</v>
      </c>
      <c r="E24" s="167" t="s">
        <v>1016</v>
      </c>
      <c r="F24" s="114">
        <f>if($E24=Dropdowns!$D10,Dropdowns!$D$1,if($E24=Dropdowns!$E10,Dropdowns!$E$1,if($E24=Dropdowns!$F10,Dropdowns!$F$1,if($E24=Dropdowns!$G10,Dropdowns!$G$1,"N/A"))))</f>
        <v>0</v>
      </c>
    </row>
    <row r="25">
      <c r="A25" s="136"/>
      <c r="B25" s="137"/>
      <c r="C25" s="138" t="s">
        <v>206</v>
      </c>
      <c r="D25" s="138" t="s">
        <v>207</v>
      </c>
      <c r="E25" s="165" t="s">
        <v>1170</v>
      </c>
      <c r="F25" s="114">
        <f>if($E25=Dropdowns!$D11,Dropdowns!$D$1,if($E25=Dropdowns!$E11,Dropdowns!$E$1,if($E25=Dropdowns!$F11,Dropdowns!$F$1,if($E25=Dropdowns!$G11,Dropdowns!$G$1,"N/A"))))</f>
        <v>0</v>
      </c>
    </row>
    <row r="26">
      <c r="A26" s="136"/>
      <c r="B26" s="137"/>
      <c r="C26" s="140" t="s">
        <v>209</v>
      </c>
      <c r="D26" s="138" t="s">
        <v>210</v>
      </c>
      <c r="E26" s="165" t="s">
        <v>692</v>
      </c>
      <c r="F26" s="114">
        <f>if($E26=Dropdowns!$D12,Dropdowns!$D$1,if($E26=Dropdowns!$E12,Dropdowns!$E$1,if($E26=Dropdowns!$F12,Dropdowns!$F$1,if($E26=Dropdowns!$G12,Dropdowns!$G$1,"N/A"))))</f>
        <v>0</v>
      </c>
    </row>
    <row r="27">
      <c r="A27" s="136"/>
      <c r="B27" s="137"/>
      <c r="C27" s="138" t="s">
        <v>212</v>
      </c>
      <c r="D27" s="138" t="s">
        <v>213</v>
      </c>
      <c r="E27" s="165" t="s">
        <v>1173</v>
      </c>
      <c r="F27" s="114">
        <f>if($E27=Dropdowns!$D13,Dropdowns!$D$1,if($E27=Dropdowns!$E13,Dropdowns!$E$1,if($E27=Dropdowns!$F13,Dropdowns!$F$1,if($E27=Dropdowns!$G13,Dropdowns!$G$1,"N/A"))))</f>
        <v>0</v>
      </c>
    </row>
    <row r="28">
      <c r="A28" s="136"/>
      <c r="B28" s="137"/>
      <c r="C28" s="138" t="s">
        <v>215</v>
      </c>
      <c r="D28" s="138" t="s">
        <v>216</v>
      </c>
      <c r="E28" s="165" t="s">
        <v>1174</v>
      </c>
      <c r="F28" s="114">
        <f>if($E28=Dropdowns!$D14,Dropdowns!$D$1,if($E28=Dropdowns!$E14,Dropdowns!$E$1,if($E28=Dropdowns!$F14,Dropdowns!$F$1,if($E28=Dropdowns!$G14,Dropdowns!$G$1,"N/A"))))</f>
        <v>0</v>
      </c>
    </row>
    <row r="29">
      <c r="A29" s="136"/>
      <c r="B29" s="137"/>
      <c r="C29" s="138" t="s">
        <v>218</v>
      </c>
      <c r="D29" s="138" t="s">
        <v>219</v>
      </c>
      <c r="E29" s="165" t="s">
        <v>220</v>
      </c>
      <c r="F29" s="114">
        <f>if($E29=Dropdowns!$D15,Dropdowns!$D$1,if($E29=Dropdowns!$E15,Dropdowns!$E$1,if($E29=Dropdowns!$F15,Dropdowns!$F$1,if($E29=Dropdowns!$G15,Dropdowns!$G$1,"N/A"))))</f>
        <v>0</v>
      </c>
    </row>
    <row r="30">
      <c r="A30" s="136"/>
      <c r="B30" s="137"/>
      <c r="C30" s="138" t="s">
        <v>221</v>
      </c>
      <c r="D30" s="138" t="s">
        <v>222</v>
      </c>
      <c r="E30" s="165" t="s">
        <v>1175</v>
      </c>
      <c r="F30" s="114">
        <f>if($E30=Dropdowns!$D16,Dropdowns!$D$1,if($E30=Dropdowns!$E16,Dropdowns!$E$1,if($E30=Dropdowns!$F16,Dropdowns!$F$1,if($E30=Dropdowns!$G16,Dropdowns!$G$1,"N/A"))))</f>
        <v>0</v>
      </c>
    </row>
    <row r="31">
      <c r="A31" s="136"/>
      <c r="B31" s="137"/>
      <c r="C31" s="138" t="s">
        <v>224</v>
      </c>
      <c r="D31" s="138" t="s">
        <v>225</v>
      </c>
      <c r="E31" s="165" t="s">
        <v>1176</v>
      </c>
      <c r="F31" s="114">
        <f>if($E31=Dropdowns!$D17,Dropdowns!$D$1,if($E31=Dropdowns!$E17,Dropdowns!$E$1,if($E31=Dropdowns!$F17,Dropdowns!$F$1,if($E31=Dropdowns!$G17,Dropdowns!$G$1,"N/A"))))</f>
        <v>0</v>
      </c>
    </row>
    <row r="32">
      <c r="A32" s="136"/>
      <c r="B32" s="137"/>
      <c r="C32" s="138" t="s">
        <v>227</v>
      </c>
      <c r="D32" s="138" t="s">
        <v>228</v>
      </c>
      <c r="E32" s="165" t="s">
        <v>1178</v>
      </c>
      <c r="F32" s="114">
        <f>if($E32=Dropdowns!$D18,Dropdowns!$D$1,if($E32=Dropdowns!$E18,Dropdowns!$E$1,if($E32=Dropdowns!$F18,Dropdowns!$F$1,if($E32=Dropdowns!$G18,Dropdowns!$G$1,"N/A"))))</f>
        <v>0</v>
      </c>
    </row>
    <row r="33">
      <c r="A33" s="136"/>
      <c r="B33" s="137"/>
      <c r="C33" s="138" t="s">
        <v>230</v>
      </c>
      <c r="D33" s="138" t="s">
        <v>231</v>
      </c>
      <c r="E33" s="165" t="s">
        <v>1180</v>
      </c>
      <c r="F33" s="114">
        <f>if($E33=Dropdowns!$D19,Dropdowns!$D$1,if($E33=Dropdowns!$E19,Dropdowns!$E$1,if($E33=Dropdowns!$F19,Dropdowns!$F$1,if($E33=Dropdowns!$G19,Dropdowns!$G$1,"N/A"))))</f>
        <v>0</v>
      </c>
    </row>
    <row r="34">
      <c r="A34" s="136"/>
      <c r="B34" s="137"/>
      <c r="C34" s="138" t="s">
        <v>233</v>
      </c>
      <c r="D34" s="138" t="s">
        <v>234</v>
      </c>
      <c r="E34" s="165" t="s">
        <v>1182</v>
      </c>
      <c r="F34" s="114">
        <f>if($E34=Dropdowns!$D20,Dropdowns!$D$1,if($E34=Dropdowns!$E20,Dropdowns!$E$1,if($E34=Dropdowns!$F20,Dropdowns!$F$1,if($E34=Dropdowns!$G20,Dropdowns!$G$1,"N/A"))))</f>
        <v>0</v>
      </c>
    </row>
    <row r="35">
      <c r="A35" s="136"/>
      <c r="B35" s="137"/>
      <c r="C35" s="138" t="s">
        <v>236</v>
      </c>
      <c r="D35" s="138" t="s">
        <v>237</v>
      </c>
      <c r="E35" s="165" t="s">
        <v>1184</v>
      </c>
      <c r="F35" s="114">
        <f>if($E35=Dropdowns!$D21,Dropdowns!$D$1,if($E35=Dropdowns!$E21,Dropdowns!$E$1,if($E35=Dropdowns!$F21,Dropdowns!$F$1,if($E35=Dropdowns!$G21,Dropdowns!$G$1,"N/A"))))</f>
        <v>0</v>
      </c>
    </row>
    <row r="36">
      <c r="A36" s="142"/>
      <c r="B36" s="143"/>
      <c r="C36" s="148"/>
      <c r="D36" s="144"/>
      <c r="E36" s="166"/>
      <c r="F36" s="147"/>
    </row>
    <row r="37">
      <c r="A37" s="136">
        <f>sum(F37:F49)/Dropdowns!H23</f>
        <v>0</v>
      </c>
      <c r="B37" s="137" t="s">
        <v>239</v>
      </c>
      <c r="C37" s="138" t="s">
        <v>240</v>
      </c>
      <c r="D37" s="138" t="s">
        <v>241</v>
      </c>
      <c r="E37" s="165" t="s">
        <v>1187</v>
      </c>
      <c r="F37" s="114">
        <f>if($E37=Dropdowns!$D23,Dropdowns!$D$1,if($E37=Dropdowns!$E23,Dropdowns!$E$1,if($E37=Dropdowns!$F23,Dropdowns!$F$1,if($E37=Dropdowns!$G23,Dropdowns!$G$1,"N/A"))))</f>
        <v>0</v>
      </c>
    </row>
    <row r="38">
      <c r="A38" s="136" t="str">
        <f>IFS($A37&gt;=0.81, "Best", $A37&gt;=0.61, "Good", $A37&gt;=0.41, "Average", $A37&gt;=0.21, "Fair", TRUE, "Poor")</f>
        <v>Poor</v>
      </c>
      <c r="B38" s="137"/>
      <c r="C38" s="138" t="s">
        <v>243</v>
      </c>
      <c r="D38" s="138" t="s">
        <v>244</v>
      </c>
      <c r="E38" s="165" t="s">
        <v>1188</v>
      </c>
      <c r="F38" s="114">
        <f>if($E38=Dropdowns!$D24,Dropdowns!$D$1,if($E38=Dropdowns!$E24,Dropdowns!$E$1,if($E38=Dropdowns!$F24,Dropdowns!$F$1,if($E38=Dropdowns!$G24,Dropdowns!$G$1,"N/A"))))</f>
        <v>0</v>
      </c>
    </row>
    <row r="39">
      <c r="A39" s="136"/>
      <c r="B39" s="137"/>
      <c r="C39" s="138" t="s">
        <v>246</v>
      </c>
      <c r="D39" s="138" t="s">
        <v>247</v>
      </c>
      <c r="E39" s="165" t="s">
        <v>983</v>
      </c>
      <c r="F39" s="114">
        <f>if($E39=Dropdowns!$D25,Dropdowns!$D$1,if($E39=Dropdowns!$E25,Dropdowns!$E$1,if($E39=Dropdowns!$F25,Dropdowns!$F$1,if($E39=Dropdowns!$G25,Dropdowns!$G$1,"N/A"))))</f>
        <v>0</v>
      </c>
    </row>
    <row r="40">
      <c r="A40" s="136"/>
      <c r="B40" s="137"/>
      <c r="C40" s="138" t="s">
        <v>249</v>
      </c>
      <c r="D40" s="138" t="s">
        <v>250</v>
      </c>
      <c r="E40" s="165" t="s">
        <v>984</v>
      </c>
      <c r="F40" s="114">
        <f>if($E40=Dropdowns!$D26,Dropdowns!$D$1,if($E40=Dropdowns!$E26,Dropdowns!$E$1,if($E40=Dropdowns!$F26,Dropdowns!$F$1,if($E40=Dropdowns!$G26,Dropdowns!$G$1,"N/A"))))</f>
        <v>0</v>
      </c>
    </row>
    <row r="41">
      <c r="A41" s="136"/>
      <c r="B41" s="137"/>
      <c r="C41" s="138" t="s">
        <v>252</v>
      </c>
      <c r="D41" s="138" t="s">
        <v>253</v>
      </c>
      <c r="E41" s="165" t="s">
        <v>1190</v>
      </c>
      <c r="F41" s="114">
        <f>if($E41=Dropdowns!$D27,Dropdowns!$D$1,if($E41=Dropdowns!$E27,Dropdowns!$E$1,if($E41=Dropdowns!$F27,Dropdowns!$F$1,if($E41=Dropdowns!$G27,Dropdowns!$G$1,"N/A"))))</f>
        <v>0</v>
      </c>
    </row>
    <row r="42">
      <c r="A42" s="136"/>
      <c r="B42" s="137"/>
      <c r="C42" s="138" t="s">
        <v>255</v>
      </c>
      <c r="D42" s="138" t="s">
        <v>256</v>
      </c>
      <c r="E42" s="165" t="s">
        <v>1191</v>
      </c>
      <c r="F42" s="114">
        <f>if($E42=Dropdowns!$D28,Dropdowns!$D$1,if($E42=Dropdowns!$E28,Dropdowns!$E$1,if($E42=Dropdowns!$F28,Dropdowns!$F$1,if($E42=Dropdowns!$G28,Dropdowns!$G$1,"N/A"))))</f>
        <v>0</v>
      </c>
    </row>
    <row r="43">
      <c r="A43" s="136"/>
      <c r="B43" s="137"/>
      <c r="C43" s="138" t="s">
        <v>258</v>
      </c>
      <c r="D43" s="138" t="s">
        <v>259</v>
      </c>
      <c r="E43" s="165" t="s">
        <v>1193</v>
      </c>
      <c r="F43" s="114">
        <f>if($E43=Dropdowns!$D29,Dropdowns!$D$1,if($E43=Dropdowns!$E29,Dropdowns!$E$1,if($E43=Dropdowns!$F29,Dropdowns!$F$1,if($E43=Dropdowns!$G29,Dropdowns!$G$1,"N/A"))))</f>
        <v>0</v>
      </c>
    </row>
    <row r="44">
      <c r="A44" s="136"/>
      <c r="B44" s="137"/>
      <c r="C44" s="138" t="s">
        <v>261</v>
      </c>
      <c r="D44" s="138" t="s">
        <v>262</v>
      </c>
      <c r="E44" s="165" t="s">
        <v>833</v>
      </c>
      <c r="F44" s="114">
        <f>if($E44=Dropdowns!$D30,Dropdowns!$D$1,if($E44=Dropdowns!$E30,Dropdowns!$E$1,if($E44=Dropdowns!$F30,Dropdowns!$F$1,if($E44=Dropdowns!$G30,Dropdowns!$G$1,"N/A"))))</f>
        <v>0</v>
      </c>
    </row>
    <row r="45">
      <c r="A45" s="136"/>
      <c r="B45" s="137"/>
      <c r="C45" s="138" t="s">
        <v>264</v>
      </c>
      <c r="D45" s="138" t="s">
        <v>265</v>
      </c>
      <c r="E45" s="165" t="s">
        <v>1195</v>
      </c>
      <c r="F45" s="114">
        <f>if($E45=Dropdowns!$D31,Dropdowns!$D$1,if($E45=Dropdowns!$E31,Dropdowns!$E$1,if($E45=Dropdowns!$F31,Dropdowns!$F$1,if($E45=Dropdowns!$G31,Dropdowns!$G$1,"N/A"))))</f>
        <v>0</v>
      </c>
    </row>
    <row r="46">
      <c r="A46" s="136"/>
      <c r="B46" s="137"/>
      <c r="C46" s="138" t="s">
        <v>267</v>
      </c>
      <c r="D46" s="138" t="s">
        <v>268</v>
      </c>
      <c r="E46" s="165" t="s">
        <v>1196</v>
      </c>
      <c r="F46" s="114">
        <f>if($E46=Dropdowns!$D32,Dropdowns!$D$1,if($E46=Dropdowns!$E32,Dropdowns!$E$1,if($E46=Dropdowns!$F32,Dropdowns!$F$1,if($E46=Dropdowns!$G32,Dropdowns!$G$1,"N/A"))))</f>
        <v>0</v>
      </c>
    </row>
    <row r="47">
      <c r="A47" s="136"/>
      <c r="B47" s="137"/>
      <c r="C47" s="138" t="s">
        <v>270</v>
      </c>
      <c r="D47" s="138" t="s">
        <v>271</v>
      </c>
      <c r="E47" s="165" t="s">
        <v>1198</v>
      </c>
      <c r="F47" s="114">
        <f>if($E47=Dropdowns!$D33,Dropdowns!$D$1,if($E47=Dropdowns!$E33,Dropdowns!$E$1,if($E47=Dropdowns!$F33,Dropdowns!$F$1,if($E47=Dropdowns!$G33,Dropdowns!$G$1,"N/A"))))</f>
        <v>0</v>
      </c>
    </row>
    <row r="48">
      <c r="A48" s="136"/>
      <c r="B48" s="137"/>
      <c r="C48" s="138" t="s">
        <v>273</v>
      </c>
      <c r="D48" s="138" t="s">
        <v>274</v>
      </c>
      <c r="E48" s="165" t="s">
        <v>1199</v>
      </c>
      <c r="F48" s="114">
        <f>if($E48=Dropdowns!$D34,Dropdowns!$D$1,if($E48=Dropdowns!$E34,Dropdowns!$E$1,if($E48=Dropdowns!$F34,Dropdowns!$F$1,if($E48=Dropdowns!$G34,Dropdowns!$G$1,"N/A"))))</f>
        <v>0</v>
      </c>
    </row>
    <row r="49">
      <c r="A49" s="136"/>
      <c r="B49" s="137"/>
      <c r="C49" s="138" t="s">
        <v>276</v>
      </c>
      <c r="D49" s="138" t="s">
        <v>277</v>
      </c>
      <c r="E49" s="165" t="s">
        <v>1410</v>
      </c>
      <c r="F49" s="114" t="str">
        <f>if($E49=Dropdowns!$D35,Dropdowns!$D$1,if($E49=Dropdowns!$E35,Dropdowns!$E$1,if($E49=Dropdowns!$F35,Dropdowns!$F$1,if($E49=Dropdowns!$G35,Dropdowns!$G$1,"N/A"))))</f>
        <v>N/A</v>
      </c>
    </row>
    <row r="50">
      <c r="A50" s="142"/>
      <c r="B50" s="143"/>
      <c r="C50" s="144"/>
      <c r="D50" s="144"/>
      <c r="E50" s="166"/>
      <c r="F50" s="147"/>
    </row>
    <row r="51">
      <c r="A51" s="136">
        <f>sum(F51:F76)/Dropdowns!H37</f>
        <v>0</v>
      </c>
      <c r="B51" s="137" t="s">
        <v>279</v>
      </c>
      <c r="C51" s="138" t="s">
        <v>280</v>
      </c>
      <c r="D51" s="138" t="s">
        <v>281</v>
      </c>
      <c r="E51" s="165" t="s">
        <v>1065</v>
      </c>
      <c r="F51" s="114" t="str">
        <f>if($E51=Dropdowns!$D37,Dropdowns!$D$1,if($E51=Dropdowns!$E37,Dropdowns!$E$1,if($E51=Dropdowns!$F37,Dropdowns!$F$1,if($E51=Dropdowns!$G37,Dropdowns!$G$1,"N/A"))))</f>
        <v>N/A</v>
      </c>
    </row>
    <row r="52">
      <c r="A52" s="136" t="str">
        <f>IFS($A51&gt;=0.81, "Best", $A51&gt;=0.61, "Good", $A51&gt;=0.41, "Average", $A51&gt;=0.21, "Fair", TRUE, "Poor")</f>
        <v>Poor</v>
      </c>
      <c r="B52" s="137"/>
      <c r="C52" s="138" t="s">
        <v>283</v>
      </c>
      <c r="D52" s="138" t="s">
        <v>284</v>
      </c>
      <c r="E52" s="165" t="s">
        <v>1066</v>
      </c>
      <c r="F52" s="114">
        <f>if($E52=Dropdowns!$D38,Dropdowns!$D$1,if($E52=Dropdowns!$E38,Dropdowns!$E$1,if($E52=Dropdowns!$F38,Dropdowns!$F$1,if($E52=Dropdowns!$G38,Dropdowns!$G$1,"N/A"))))</f>
        <v>0</v>
      </c>
    </row>
    <row r="53">
      <c r="A53" s="136"/>
      <c r="B53" s="137"/>
      <c r="C53" s="140" t="s">
        <v>286</v>
      </c>
      <c r="D53" s="138" t="s">
        <v>287</v>
      </c>
      <c r="E53" s="165" t="s">
        <v>1067</v>
      </c>
      <c r="F53" s="114">
        <f>if($E53=Dropdowns!$D39,Dropdowns!$D$1,if($E53=Dropdowns!$E39,Dropdowns!$E$1,if($E53=Dropdowns!$F39,Dropdowns!$F$1,if($E53=Dropdowns!$G39,Dropdowns!$G$1,"N/A"))))</f>
        <v>0</v>
      </c>
    </row>
    <row r="54">
      <c r="A54" s="136"/>
      <c r="B54" s="137"/>
      <c r="C54" s="140" t="s">
        <v>289</v>
      </c>
      <c r="D54" s="138" t="s">
        <v>290</v>
      </c>
      <c r="E54" s="165" t="s">
        <v>1068</v>
      </c>
      <c r="F54" s="114">
        <f>if($E54=Dropdowns!$D40,Dropdowns!$D$1,if($E54=Dropdowns!$E40,Dropdowns!$E$1,if($E54=Dropdowns!$F40,Dropdowns!$F$1,if($E54=Dropdowns!$G40,Dropdowns!$G$1,"N/A"))))</f>
        <v>0</v>
      </c>
    </row>
    <row r="55">
      <c r="A55" s="136"/>
      <c r="B55" s="137"/>
      <c r="C55" s="140" t="s">
        <v>292</v>
      </c>
      <c r="D55" s="138" t="s">
        <v>293</v>
      </c>
      <c r="E55" s="165" t="s">
        <v>1069</v>
      </c>
      <c r="F55" s="114">
        <f>if($E55=Dropdowns!$D41,Dropdowns!$D$1,if($E55=Dropdowns!$E41,Dropdowns!$E$1,if($E55=Dropdowns!$F41,Dropdowns!$F$1,if($E55=Dropdowns!$G41,Dropdowns!$G$1,"N/A"))))</f>
        <v>0</v>
      </c>
    </row>
    <row r="56">
      <c r="A56" s="136"/>
      <c r="B56" s="137"/>
      <c r="C56" s="140" t="s">
        <v>295</v>
      </c>
      <c r="D56" s="140" t="s">
        <v>296</v>
      </c>
      <c r="E56" s="165" t="s">
        <v>1070</v>
      </c>
      <c r="F56" s="114">
        <f>if($E56=Dropdowns!$D42,Dropdowns!$D$1,if($E56=Dropdowns!$E42,Dropdowns!$E$1,if($E56=Dropdowns!$F42,Dropdowns!$F$1,if($E56=Dropdowns!$G42,Dropdowns!$G$1,"N/A"))))</f>
        <v>0</v>
      </c>
    </row>
    <row r="57">
      <c r="A57" s="136"/>
      <c r="B57" s="137"/>
      <c r="C57" s="140" t="s">
        <v>298</v>
      </c>
      <c r="D57" s="140" t="s">
        <v>299</v>
      </c>
      <c r="E57" s="165" t="s">
        <v>1205</v>
      </c>
      <c r="F57" s="114">
        <f>if($E57=Dropdowns!$D43,Dropdowns!$D$1,if($E57=Dropdowns!$E43,Dropdowns!$E$1,if($E57=Dropdowns!$F43,Dropdowns!$F$1,if($E57=Dropdowns!$G43,Dropdowns!$G$1,"N/A"))))</f>
        <v>0</v>
      </c>
    </row>
    <row r="58">
      <c r="A58" s="136"/>
      <c r="B58" s="137"/>
      <c r="C58" s="140" t="s">
        <v>301</v>
      </c>
      <c r="D58" s="140" t="s">
        <v>302</v>
      </c>
      <c r="E58" s="165" t="s">
        <v>1207</v>
      </c>
      <c r="F58" s="114">
        <f>if($E58=Dropdowns!$D44,Dropdowns!$D$1,if($E58=Dropdowns!$E44,Dropdowns!$E$1,if($E58=Dropdowns!$F44,Dropdowns!$F$1,if($E58=Dropdowns!$G44,Dropdowns!$G$1,"N/A"))))</f>
        <v>0</v>
      </c>
    </row>
    <row r="59">
      <c r="A59" s="136"/>
      <c r="B59" s="137"/>
      <c r="C59" s="140" t="s">
        <v>304</v>
      </c>
      <c r="D59" s="140" t="s">
        <v>305</v>
      </c>
      <c r="E59" s="165" t="s">
        <v>1071</v>
      </c>
      <c r="F59" s="114">
        <f>if($E59=Dropdowns!$D45,Dropdowns!$D$1,if($E59=Dropdowns!$E45,Dropdowns!$E$1,if($E59=Dropdowns!$F45,Dropdowns!$F$1,if($E59=Dropdowns!$G45,Dropdowns!$G$1,"N/A"))))</f>
        <v>0</v>
      </c>
    </row>
    <row r="60">
      <c r="A60" s="136"/>
      <c r="B60" s="137"/>
      <c r="C60" s="140" t="s">
        <v>307</v>
      </c>
      <c r="D60" s="140" t="s">
        <v>308</v>
      </c>
      <c r="E60" s="165" t="s">
        <v>309</v>
      </c>
      <c r="F60" s="114">
        <f>if($E60=Dropdowns!$D46,Dropdowns!$D$1,if($E60=Dropdowns!$E46,Dropdowns!$E$1,if($E60=Dropdowns!$F46,Dropdowns!$F$1,if($E60=Dropdowns!$G46,Dropdowns!$G$1,"N/A"))))</f>
        <v>0</v>
      </c>
    </row>
    <row r="61">
      <c r="A61" s="136"/>
      <c r="B61" s="137"/>
      <c r="C61" s="140" t="s">
        <v>310</v>
      </c>
      <c r="D61" s="140" t="s">
        <v>311</v>
      </c>
      <c r="E61" s="165" t="s">
        <v>1211</v>
      </c>
      <c r="F61" s="114">
        <f>if($E61=Dropdowns!$D47,Dropdowns!$D$1,if($E61=Dropdowns!$E47,Dropdowns!$E$1,if($E61=Dropdowns!$F47,Dropdowns!$F$1,if($E61=Dropdowns!$G47,Dropdowns!$G$1,"N/A"))))</f>
        <v>0</v>
      </c>
    </row>
    <row r="62">
      <c r="A62" s="136"/>
      <c r="B62" s="137"/>
      <c r="C62" s="138" t="s">
        <v>313</v>
      </c>
      <c r="D62" s="138" t="s">
        <v>314</v>
      </c>
      <c r="E62" s="165" t="s">
        <v>1213</v>
      </c>
      <c r="F62" s="114">
        <f>if($E62=Dropdowns!$D48,Dropdowns!$D$1,if($E62=Dropdowns!$E48,Dropdowns!$E$1,if($E62=Dropdowns!$F48,Dropdowns!$F$1,if($E62=Dropdowns!$G48,Dropdowns!$G$1,"N/A"))))</f>
        <v>0</v>
      </c>
    </row>
    <row r="63">
      <c r="A63" s="136"/>
      <c r="B63" s="137"/>
      <c r="C63" s="138" t="s">
        <v>316</v>
      </c>
      <c r="D63" s="138" t="s">
        <v>317</v>
      </c>
      <c r="E63" s="165" t="s">
        <v>1073</v>
      </c>
      <c r="F63" s="114">
        <f>if($E63=Dropdowns!$D49,Dropdowns!$D$1,if($E63=Dropdowns!$E49,Dropdowns!$E$1,if($E63=Dropdowns!$F49,Dropdowns!$F$1,if($E63=Dropdowns!$G49,Dropdowns!$G$1,"N/A"))))</f>
        <v>0</v>
      </c>
    </row>
    <row r="64">
      <c r="A64" s="136"/>
      <c r="B64" s="137"/>
      <c r="C64" s="138" t="s">
        <v>319</v>
      </c>
      <c r="D64" s="138" t="s">
        <v>320</v>
      </c>
      <c r="E64" s="165" t="s">
        <v>1218</v>
      </c>
      <c r="F64" s="114">
        <f>if($E64=Dropdowns!$D50,Dropdowns!$D$1,if($E64=Dropdowns!$E50,Dropdowns!$E$1,if($E64=Dropdowns!$F50,Dropdowns!$F$1,if($E64=Dropdowns!$G50,Dropdowns!$G$1,"N/A"))))</f>
        <v>0</v>
      </c>
    </row>
    <row r="65">
      <c r="A65" s="136"/>
      <c r="B65" s="137"/>
      <c r="C65" s="138" t="s">
        <v>322</v>
      </c>
      <c r="D65" s="138" t="s">
        <v>323</v>
      </c>
      <c r="E65" s="165" t="s">
        <v>1220</v>
      </c>
      <c r="F65" s="114">
        <f>if($E65=Dropdowns!$D51,Dropdowns!$D$1,if($E65=Dropdowns!$E51,Dropdowns!$E$1,if($E65=Dropdowns!$F51,Dropdowns!$F$1,if($E65=Dropdowns!$G51,Dropdowns!$G$1,"N/A"))))</f>
        <v>0</v>
      </c>
    </row>
    <row r="66">
      <c r="A66" s="136"/>
      <c r="B66" s="137"/>
      <c r="C66" s="140" t="s">
        <v>325</v>
      </c>
      <c r="D66" s="138" t="s">
        <v>326</v>
      </c>
      <c r="E66" s="165" t="s">
        <v>1221</v>
      </c>
      <c r="F66" s="114">
        <f>if($E66=Dropdowns!$D52,Dropdowns!$D$1,if($E66=Dropdowns!$E52,Dropdowns!$E$1,if($E66=Dropdowns!$F52,Dropdowns!$F$1,if($E66=Dropdowns!$G52,Dropdowns!$G$1,"N/A"))))</f>
        <v>0</v>
      </c>
    </row>
    <row r="67">
      <c r="A67" s="136"/>
      <c r="B67" s="137"/>
      <c r="C67" s="138" t="s">
        <v>328</v>
      </c>
      <c r="D67" s="138" t="s">
        <v>329</v>
      </c>
      <c r="E67" s="165" t="s">
        <v>1223</v>
      </c>
      <c r="F67" s="114">
        <f>if($E67=Dropdowns!$D53,Dropdowns!$D$1,if($E67=Dropdowns!$E53,Dropdowns!$E$1,if($E67=Dropdowns!$F53,Dropdowns!$F$1,if($E67=Dropdowns!$G53,Dropdowns!$G$1,"N/A"))))</f>
        <v>0</v>
      </c>
    </row>
    <row r="68">
      <c r="A68" s="136"/>
      <c r="B68" s="137"/>
      <c r="C68" s="140" t="s">
        <v>331</v>
      </c>
      <c r="D68" s="138" t="s">
        <v>332</v>
      </c>
      <c r="E68" s="165" t="s">
        <v>1225</v>
      </c>
      <c r="F68" s="114">
        <f>if($E68=Dropdowns!$D54,Dropdowns!$D$1,if($E68=Dropdowns!$E54,Dropdowns!$E$1,if($E68=Dropdowns!$F54,Dropdowns!$F$1,if($E68=Dropdowns!$G54,Dropdowns!$G$1,"N/A"))))</f>
        <v>0</v>
      </c>
    </row>
    <row r="69">
      <c r="A69" s="136"/>
      <c r="B69" s="137"/>
      <c r="C69" s="140" t="s">
        <v>334</v>
      </c>
      <c r="D69" s="140" t="s">
        <v>335</v>
      </c>
      <c r="E69" s="165" t="s">
        <v>1411</v>
      </c>
      <c r="F69" s="114" t="str">
        <f>if($E69=Dropdowns!$D55,Dropdowns!$D$1,if($E69=Dropdowns!$E55,Dropdowns!$E$1,if($E69=Dropdowns!$F55,Dropdowns!$F$1,if($E69=Dropdowns!$G55,Dropdowns!$G$1,"N/A"))))</f>
        <v>N/A</v>
      </c>
    </row>
    <row r="70">
      <c r="A70" s="136"/>
      <c r="B70" s="137"/>
      <c r="C70" s="140" t="s">
        <v>337</v>
      </c>
      <c r="D70" s="140" t="s">
        <v>338</v>
      </c>
      <c r="E70" s="165" t="s">
        <v>1228</v>
      </c>
      <c r="F70" s="114">
        <f>if($E70=Dropdowns!$D56,Dropdowns!$D$1,if($E70=Dropdowns!$E56,Dropdowns!$E$1,if($E70=Dropdowns!$F56,Dropdowns!$F$1,if($E70=Dropdowns!$G56,Dropdowns!$G$1,"N/A"))))</f>
        <v>0</v>
      </c>
    </row>
    <row r="71">
      <c r="A71" s="136"/>
      <c r="B71" s="137"/>
      <c r="C71" s="140" t="s">
        <v>340</v>
      </c>
      <c r="D71" s="140" t="s">
        <v>341</v>
      </c>
      <c r="E71" s="165" t="s">
        <v>1230</v>
      </c>
      <c r="F71" s="114">
        <f>if($E71=Dropdowns!$D57,Dropdowns!$D$1,if($E71=Dropdowns!$E57,Dropdowns!$E$1,if($E71=Dropdowns!$F57,Dropdowns!$F$1,if($E71=Dropdowns!$G57,Dropdowns!$G$1,"N/A"))))</f>
        <v>0</v>
      </c>
    </row>
    <row r="72">
      <c r="A72" s="136"/>
      <c r="B72" s="137"/>
      <c r="C72" s="140" t="s">
        <v>343</v>
      </c>
      <c r="D72" s="140" t="s">
        <v>344</v>
      </c>
      <c r="E72" s="165" t="s">
        <v>1233</v>
      </c>
      <c r="F72" s="114">
        <f>if($E72=Dropdowns!$D58,Dropdowns!$D$1,if($E72=Dropdowns!$E58,Dropdowns!$E$1,if($E72=Dropdowns!$F58,Dropdowns!$F$1,if($E72=Dropdowns!$G58,Dropdowns!$G$1,"N/A"))))</f>
        <v>0</v>
      </c>
    </row>
    <row r="73">
      <c r="A73" s="136"/>
      <c r="B73" s="137"/>
      <c r="C73" s="140" t="s">
        <v>346</v>
      </c>
      <c r="D73" s="140" t="s">
        <v>347</v>
      </c>
      <c r="E73" s="165" t="s">
        <v>1235</v>
      </c>
      <c r="F73" s="114">
        <f>if($E73=Dropdowns!$D59,Dropdowns!$D$1,if($E73=Dropdowns!$E59,Dropdowns!$E$1,if($E73=Dropdowns!$F59,Dropdowns!$F$1,if($E73=Dropdowns!$G59,Dropdowns!$G$1,"N/A"))))</f>
        <v>0</v>
      </c>
    </row>
    <row r="74">
      <c r="A74" s="136"/>
      <c r="B74" s="137"/>
      <c r="C74" s="138" t="s">
        <v>349</v>
      </c>
      <c r="D74" s="138" t="s">
        <v>350</v>
      </c>
      <c r="E74" s="165" t="s">
        <v>947</v>
      </c>
      <c r="F74" s="114">
        <f>if($E74=Dropdowns!$D60,Dropdowns!$D$1,if($E74=Dropdowns!$E60,Dropdowns!$E$1,if($E74=Dropdowns!$F60,Dropdowns!$F$1,if($E74=Dropdowns!$G60,Dropdowns!$G$1,"N/A"))))</f>
        <v>0</v>
      </c>
    </row>
    <row r="75">
      <c r="A75" s="136"/>
      <c r="B75" s="137"/>
      <c r="C75" s="138" t="s">
        <v>352</v>
      </c>
      <c r="D75" s="138" t="s">
        <v>353</v>
      </c>
      <c r="E75" s="165" t="s">
        <v>1238</v>
      </c>
      <c r="F75" s="114">
        <f>if($E75=Dropdowns!$D61,Dropdowns!$D$1,if($E75=Dropdowns!$E61,Dropdowns!$E$1,if($E75=Dropdowns!$F61,Dropdowns!$F$1,if($E75=Dropdowns!$G61,Dropdowns!$G$1,"N/A"))))</f>
        <v>0</v>
      </c>
    </row>
    <row r="76">
      <c r="A76" s="136"/>
      <c r="B76" s="137"/>
      <c r="C76" s="138" t="s">
        <v>355</v>
      </c>
      <c r="D76" s="138" t="s">
        <v>356</v>
      </c>
      <c r="E76" s="165" t="s">
        <v>1240</v>
      </c>
      <c r="F76" s="114">
        <f>if($E76=Dropdowns!$D62,Dropdowns!$D$1,if($E76=Dropdowns!$E62,Dropdowns!$E$1,if($E76=Dropdowns!$F62,Dropdowns!$F$1,if($E76=Dropdowns!$G62,Dropdowns!$G$1,"N/A"))))</f>
        <v>0</v>
      </c>
    </row>
    <row r="77">
      <c r="A77" s="142"/>
      <c r="B77" s="143"/>
      <c r="C77" s="144"/>
      <c r="D77" s="144"/>
      <c r="E77" s="166"/>
      <c r="F77" s="147"/>
    </row>
    <row r="78">
      <c r="A78" s="136">
        <f>sum(F78:F83)/Dropdowns!H64</f>
        <v>0</v>
      </c>
      <c r="B78" s="137" t="s">
        <v>358</v>
      </c>
      <c r="C78" s="138" t="s">
        <v>359</v>
      </c>
      <c r="D78" s="138" t="s">
        <v>360</v>
      </c>
      <c r="E78" s="165" t="s">
        <v>1242</v>
      </c>
      <c r="F78" s="114">
        <f>if($E78=Dropdowns!$D64,Dropdowns!$D$1,if($E78=Dropdowns!$E64,Dropdowns!$E$1,if($E78=Dropdowns!$F64,Dropdowns!$F$1,if($E78=Dropdowns!$G64,Dropdowns!$G$1,"N/A"))))</f>
        <v>0</v>
      </c>
    </row>
    <row r="79">
      <c r="A79" s="136" t="str">
        <f>IFS($A78&gt;=0.81, "Best", $A78&gt;=0.61, "Good", $A78&gt;=0.41, "Average", $A78&gt;=0.21, "Fair", TRUE, "Poor")</f>
        <v>Poor</v>
      </c>
      <c r="B79" s="137"/>
      <c r="C79" s="138" t="s">
        <v>362</v>
      </c>
      <c r="D79" s="138" t="s">
        <v>363</v>
      </c>
      <c r="E79" s="165" t="s">
        <v>1243</v>
      </c>
      <c r="F79" s="114">
        <f>if($E79=Dropdowns!$D65,Dropdowns!$D$1,if($E79=Dropdowns!$E65,Dropdowns!$E$1,if($E79=Dropdowns!$F65,Dropdowns!$F$1,if($E79=Dropdowns!$G65,Dropdowns!$G$1,"N/A"))))</f>
        <v>0</v>
      </c>
    </row>
    <row r="80">
      <c r="A80" s="136"/>
      <c r="B80" s="137"/>
      <c r="C80" s="138" t="s">
        <v>365</v>
      </c>
      <c r="D80" s="138" t="s">
        <v>366</v>
      </c>
      <c r="E80" s="165" t="s">
        <v>1245</v>
      </c>
      <c r="F80" s="114">
        <f>if($E80=Dropdowns!$D66,Dropdowns!$D$1,if($E80=Dropdowns!$E66,Dropdowns!$E$1,if($E80=Dropdowns!$F66,Dropdowns!$F$1,if($E80=Dropdowns!$G66,Dropdowns!$G$1,"N/A"))))</f>
        <v>0</v>
      </c>
    </row>
    <row r="81">
      <c r="A81" s="136"/>
      <c r="B81" s="137"/>
      <c r="C81" s="138" t="s">
        <v>368</v>
      </c>
      <c r="D81" s="138" t="s">
        <v>369</v>
      </c>
      <c r="E81" s="165" t="s">
        <v>1247</v>
      </c>
      <c r="F81" s="114">
        <f>if($E81=Dropdowns!$D67,Dropdowns!$D$1,if($E81=Dropdowns!$E67,Dropdowns!$E$1,if($E81=Dropdowns!$F67,Dropdowns!$F$1,if($E81=Dropdowns!$G67,Dropdowns!$G$1,"N/A"))))</f>
        <v>0</v>
      </c>
    </row>
    <row r="82">
      <c r="A82" s="136"/>
      <c r="B82" s="137"/>
      <c r="C82" s="138" t="s">
        <v>371</v>
      </c>
      <c r="D82" s="138" t="s">
        <v>372</v>
      </c>
      <c r="E82" s="165" t="s">
        <v>1249</v>
      </c>
      <c r="F82" s="114">
        <f>if($E82=Dropdowns!$D68,Dropdowns!$D$1,if($E82=Dropdowns!$E68,Dropdowns!$E$1,if($E82=Dropdowns!$F68,Dropdowns!$F$1,if($E82=Dropdowns!$G68,Dropdowns!$G$1,"N/A"))))</f>
        <v>0</v>
      </c>
    </row>
    <row r="83">
      <c r="A83" s="136"/>
      <c r="B83" s="137"/>
      <c r="C83" s="138" t="s">
        <v>374</v>
      </c>
      <c r="D83" s="138" t="s">
        <v>375</v>
      </c>
      <c r="E83" s="165" t="s">
        <v>1251</v>
      </c>
      <c r="F83" s="114">
        <f>if($E83=Dropdowns!$D69,Dropdowns!$D$1,if($E83=Dropdowns!$E69,Dropdowns!$E$1,if($E83=Dropdowns!$F69,Dropdowns!$F$1,if($E83=Dropdowns!$G69,Dropdowns!$G$1,"N/A"))))</f>
        <v>0</v>
      </c>
    </row>
    <row r="84">
      <c r="A84" s="142"/>
      <c r="B84" s="143"/>
      <c r="C84" s="144"/>
      <c r="D84" s="144"/>
      <c r="E84" s="166"/>
      <c r="F84" s="147"/>
    </row>
    <row r="85">
      <c r="A85" s="136">
        <f>sum(F85:F95)/Dropdowns!H71</f>
        <v>0.09090909091</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Poor</v>
      </c>
      <c r="B86" s="137"/>
      <c r="C86" s="138" t="s">
        <v>381</v>
      </c>
      <c r="D86" s="138" t="s">
        <v>382</v>
      </c>
      <c r="E86" s="165" t="s">
        <v>1254</v>
      </c>
      <c r="F86" s="114">
        <f>if($E86=Dropdowns!$D72,Dropdowns!$D$1,if($E86=Dropdowns!$E72,Dropdowns!$E$1,if($E86=Dropdowns!$F72,Dropdowns!$F$1,if($E86=Dropdowns!$G72,Dropdowns!$G$1,"N/A"))))</f>
        <v>0</v>
      </c>
    </row>
    <row r="87">
      <c r="A87" s="136"/>
      <c r="B87" s="137"/>
      <c r="C87" s="138" t="s">
        <v>384</v>
      </c>
      <c r="D87" s="138" t="s">
        <v>385</v>
      </c>
      <c r="E87" s="165" t="s">
        <v>1256</v>
      </c>
      <c r="F87" s="114">
        <f>if($E87=Dropdowns!$D73,Dropdowns!$D$1,if($E87=Dropdowns!$E73,Dropdowns!$E$1,if($E87=Dropdowns!$F73,Dropdowns!$F$1,if($E87=Dropdowns!$G73,Dropdowns!$G$1,"N/A"))))</f>
        <v>0</v>
      </c>
    </row>
    <row r="88">
      <c r="A88" s="136"/>
      <c r="B88" s="137"/>
      <c r="C88" s="138" t="s">
        <v>387</v>
      </c>
      <c r="D88" s="138" t="s">
        <v>388</v>
      </c>
      <c r="E88" s="165" t="s">
        <v>1258</v>
      </c>
      <c r="F88" s="114">
        <f>if($E88=Dropdowns!$D74,Dropdowns!$D$1,if($E88=Dropdowns!$E74,Dropdowns!$E$1,if($E88=Dropdowns!$F74,Dropdowns!$F$1,if($E88=Dropdowns!$G74,Dropdowns!$G$1,"N/A"))))</f>
        <v>0</v>
      </c>
    </row>
    <row r="89">
      <c r="A89" s="136"/>
      <c r="B89" s="137"/>
      <c r="C89" s="138" t="s">
        <v>390</v>
      </c>
      <c r="D89" s="138" t="s">
        <v>391</v>
      </c>
      <c r="E89" s="165" t="s">
        <v>1259</v>
      </c>
      <c r="F89" s="114">
        <f>if($E89=Dropdowns!$D75,Dropdowns!$D$1,if($E89=Dropdowns!$E75,Dropdowns!$E$1,if($E89=Dropdowns!$F75,Dropdowns!$F$1,if($E89=Dropdowns!$G75,Dropdowns!$G$1,"N/A"))))</f>
        <v>0</v>
      </c>
    </row>
    <row r="90">
      <c r="A90" s="136"/>
      <c r="B90" s="137"/>
      <c r="C90" s="138" t="s">
        <v>393</v>
      </c>
      <c r="D90" s="138" t="s">
        <v>394</v>
      </c>
      <c r="E90" s="165" t="s">
        <v>1260</v>
      </c>
      <c r="F90" s="114">
        <f>if($E90=Dropdowns!$D76,Dropdowns!$D$1,if($E90=Dropdowns!$E76,Dropdowns!$E$1,if($E90=Dropdowns!$F76,Dropdowns!$F$1,if($E90=Dropdowns!$G76,Dropdowns!$G$1,"N/A"))))</f>
        <v>0</v>
      </c>
    </row>
    <row r="91">
      <c r="A91" s="136"/>
      <c r="B91" s="137"/>
      <c r="C91" s="138" t="s">
        <v>396</v>
      </c>
      <c r="D91" s="138" t="s">
        <v>397</v>
      </c>
      <c r="E91" s="165" t="s">
        <v>1262</v>
      </c>
      <c r="F91" s="114">
        <f>if($E91=Dropdowns!$D77,Dropdowns!$D$1,if($E91=Dropdowns!$E77,Dropdowns!$E$1,if($E91=Dropdowns!$F77,Dropdowns!$F$1,if($E91=Dropdowns!$G77,Dropdowns!$G$1,"N/A"))))</f>
        <v>0</v>
      </c>
    </row>
    <row r="92">
      <c r="A92" s="136"/>
      <c r="B92" s="137"/>
      <c r="C92" s="138" t="s">
        <v>399</v>
      </c>
      <c r="D92" s="138" t="s">
        <v>400</v>
      </c>
      <c r="E92" s="165" t="s">
        <v>1263</v>
      </c>
      <c r="F92" s="114">
        <f>if($E92=Dropdowns!$D78,Dropdowns!$D$1,if($E92=Dropdowns!$E78,Dropdowns!$E$1,if($E92=Dropdowns!$F78,Dropdowns!$F$1,if($E92=Dropdowns!$G78,Dropdowns!$G$1,"N/A"))))</f>
        <v>0</v>
      </c>
    </row>
    <row r="93">
      <c r="A93" s="136"/>
      <c r="B93" s="137"/>
      <c r="C93" s="138" t="s">
        <v>402</v>
      </c>
      <c r="D93" s="138" t="s">
        <v>403</v>
      </c>
      <c r="E93" s="165" t="s">
        <v>1264</v>
      </c>
      <c r="F93" s="114">
        <f>if($E93=Dropdowns!$D79,Dropdowns!$D$1,if($E93=Dropdowns!$E79,Dropdowns!$E$1,if($E93=Dropdowns!$F79,Dropdowns!$F$1,if($E93=Dropdowns!$G79,Dropdowns!$G$1,"N/A"))))</f>
        <v>0</v>
      </c>
    </row>
    <row r="94">
      <c r="A94" s="136"/>
      <c r="B94" s="137"/>
      <c r="C94" s="138" t="s">
        <v>405</v>
      </c>
      <c r="D94" s="138" t="s">
        <v>406</v>
      </c>
      <c r="E94" s="165" t="s">
        <v>1265</v>
      </c>
      <c r="F94" s="114">
        <f>if($E94=Dropdowns!$D80,Dropdowns!$D$1,if($E94=Dropdowns!$E80,Dropdowns!$E$1,if($E94=Dropdowns!$F80,Dropdowns!$F$1,if($E94=Dropdowns!$G80,Dropdowns!$G$1,"N/A"))))</f>
        <v>0</v>
      </c>
    </row>
    <row r="95">
      <c r="A95" s="136"/>
      <c r="B95" s="137"/>
      <c r="C95" s="138" t="s">
        <v>408</v>
      </c>
      <c r="D95" s="138" t="s">
        <v>409</v>
      </c>
      <c r="E95" s="165" t="s">
        <v>1266</v>
      </c>
      <c r="F95" s="114">
        <f>if($E95=Dropdowns!$D81,Dropdowns!$D$1,if($E95=Dropdowns!$E81,Dropdowns!$E$1,if($E95=Dropdowns!$F81,Dropdowns!$F$1,if($E95=Dropdowns!$G81,Dropdowns!$G$1,"N/A"))))</f>
        <v>0</v>
      </c>
    </row>
    <row r="96">
      <c r="A96" s="142"/>
      <c r="B96" s="143"/>
      <c r="C96" s="148"/>
      <c r="D96" s="144"/>
      <c r="E96" s="166"/>
      <c r="F96" s="147"/>
    </row>
    <row r="97">
      <c r="A97" s="136">
        <f>sum(F97:F112)/Dropdowns!H83</f>
        <v>0</v>
      </c>
      <c r="B97" s="137" t="s">
        <v>411</v>
      </c>
      <c r="C97" s="138" t="s">
        <v>412</v>
      </c>
      <c r="D97" s="138" t="s">
        <v>413</v>
      </c>
      <c r="E97" s="165" t="s">
        <v>1268</v>
      </c>
      <c r="F97" s="114">
        <f>if($E97=Dropdowns!$D83,Dropdowns!$D$1,if($E97=Dropdowns!$E83,Dropdowns!$E$1,if($E97=Dropdowns!$F83,Dropdowns!$F$1,if($E97=Dropdowns!$G83,Dropdowns!$G$1,"N/A"))))</f>
        <v>0</v>
      </c>
    </row>
    <row r="98">
      <c r="A98" s="136" t="str">
        <f>IFS($A97&gt;=0.81, "Best", $A97&gt;=0.61, "Good", $A97&gt;=0.41, "Average", $A97&gt;=0.21, "Fair", TRUE, "Poor")</f>
        <v>Poor</v>
      </c>
      <c r="B98" s="137"/>
      <c r="C98" s="138" t="s">
        <v>415</v>
      </c>
      <c r="D98" s="138" t="s">
        <v>416</v>
      </c>
      <c r="E98" s="165" t="s">
        <v>1270</v>
      </c>
      <c r="F98" s="114">
        <f>if($E98=Dropdowns!$D84,Dropdowns!$D$1,if($E98=Dropdowns!$E84,Dropdowns!$E$1,if($E98=Dropdowns!$F84,Dropdowns!$F$1,if($E98=Dropdowns!$G84,Dropdowns!$G$1,"N/A"))))</f>
        <v>0</v>
      </c>
    </row>
    <row r="99">
      <c r="A99" s="136"/>
      <c r="B99" s="137"/>
      <c r="C99" s="138" t="s">
        <v>418</v>
      </c>
      <c r="D99" s="138" t="s">
        <v>419</v>
      </c>
      <c r="E99" s="165" t="s">
        <v>1272</v>
      </c>
      <c r="F99" s="114">
        <f>if($E99=Dropdowns!$D85,Dropdowns!$D$1,if($E99=Dropdowns!$E85,Dropdowns!$E$1,if($E99=Dropdowns!$F85,Dropdowns!$F$1,if($E99=Dropdowns!$G85,Dropdowns!$G$1,"N/A"))))</f>
        <v>0</v>
      </c>
    </row>
    <row r="100">
      <c r="A100" s="136"/>
      <c r="B100" s="137"/>
      <c r="C100" s="138" t="s">
        <v>421</v>
      </c>
      <c r="D100" s="138" t="s">
        <v>422</v>
      </c>
      <c r="E100" s="165" t="s">
        <v>1274</v>
      </c>
      <c r="F100" s="114">
        <f>if($E100=Dropdowns!$D86,Dropdowns!$D$1,if($E100=Dropdowns!$E86,Dropdowns!$E$1,if($E100=Dropdowns!$F86,Dropdowns!$F$1,if($E100=Dropdowns!$G86,Dropdowns!$G$1,"N/A"))))</f>
        <v>0</v>
      </c>
    </row>
    <row r="101">
      <c r="A101" s="136"/>
      <c r="B101" s="137"/>
      <c r="C101" s="138" t="s">
        <v>424</v>
      </c>
      <c r="D101" s="138" t="s">
        <v>425</v>
      </c>
      <c r="E101" s="165" t="s">
        <v>1276</v>
      </c>
      <c r="F101" s="114">
        <f>if($E101=Dropdowns!$D87,Dropdowns!$D$1,if($E101=Dropdowns!$E87,Dropdowns!$E$1,if($E101=Dropdowns!$F87,Dropdowns!$F$1,if($E101=Dropdowns!$G87,Dropdowns!$G$1,"N/A"))))</f>
        <v>0</v>
      </c>
    </row>
    <row r="102">
      <c r="A102" s="136"/>
      <c r="B102" s="137"/>
      <c r="C102" s="138" t="s">
        <v>427</v>
      </c>
      <c r="D102" s="138" t="s">
        <v>428</v>
      </c>
      <c r="E102" s="165" t="s">
        <v>1277</v>
      </c>
      <c r="F102" s="114">
        <f>if($E102=Dropdowns!$D88,Dropdowns!$D$1,if($E102=Dropdowns!$E88,Dropdowns!$E$1,if($E102=Dropdowns!$F88,Dropdowns!$F$1,if($E102=Dropdowns!$G88,Dropdowns!$G$1,"N/A"))))</f>
        <v>0</v>
      </c>
    </row>
    <row r="103">
      <c r="A103" s="136"/>
      <c r="B103" s="137"/>
      <c r="C103" s="138" t="s">
        <v>430</v>
      </c>
      <c r="D103" s="138" t="s">
        <v>431</v>
      </c>
      <c r="E103" s="165" t="s">
        <v>1091</v>
      </c>
      <c r="F103" s="114">
        <f>if($E103=Dropdowns!$D89,Dropdowns!$D$1,if($E103=Dropdowns!$E89,Dropdowns!$E$1,if($E103=Dropdowns!$F89,Dropdowns!$F$1,if($E103=Dropdowns!$G89,Dropdowns!$G$1,"N/A"))))</f>
        <v>0</v>
      </c>
    </row>
    <row r="104">
      <c r="A104" s="136"/>
      <c r="B104" s="137"/>
      <c r="C104" s="138" t="s">
        <v>433</v>
      </c>
      <c r="D104" s="138" t="s">
        <v>434</v>
      </c>
      <c r="E104" s="165" t="s">
        <v>1278</v>
      </c>
      <c r="F104" s="114">
        <f>if($E104=Dropdowns!$D90,Dropdowns!$D$1,if($E104=Dropdowns!$E90,Dropdowns!$E$1,if($E104=Dropdowns!$F90,Dropdowns!$F$1,if($E104=Dropdowns!$G90,Dropdowns!$G$1,"N/A"))))</f>
        <v>0</v>
      </c>
    </row>
    <row r="105">
      <c r="A105" s="136"/>
      <c r="B105" s="137"/>
      <c r="C105" s="138" t="s">
        <v>436</v>
      </c>
      <c r="D105" s="138" t="s">
        <v>437</v>
      </c>
      <c r="E105" s="165" t="s">
        <v>438</v>
      </c>
      <c r="F105" s="114">
        <f>if($E105=Dropdowns!$D91,Dropdowns!$D$1,if($E105=Dropdowns!$E91,Dropdowns!$E$1,if($E105=Dropdowns!$F91,Dropdowns!$F$1,if($E105=Dropdowns!$G91,Dropdowns!$G$1,"N/A"))))</f>
        <v>0</v>
      </c>
    </row>
    <row r="106">
      <c r="A106" s="136"/>
      <c r="B106" s="137"/>
      <c r="C106" s="138" t="s">
        <v>439</v>
      </c>
      <c r="D106" s="138" t="s">
        <v>440</v>
      </c>
      <c r="E106" s="165" t="s">
        <v>1280</v>
      </c>
      <c r="F106" s="114">
        <f>if($E106=Dropdowns!$D92,Dropdowns!$D$1,if($E106=Dropdowns!$E92,Dropdowns!$E$1,if($E106=Dropdowns!$F92,Dropdowns!$F$1,if($E106=Dropdowns!$G92,Dropdowns!$G$1,"N/A"))))</f>
        <v>0</v>
      </c>
    </row>
    <row r="107">
      <c r="A107" s="136"/>
      <c r="B107" s="137"/>
      <c r="C107" s="138" t="s">
        <v>442</v>
      </c>
      <c r="D107" s="138" t="s">
        <v>443</v>
      </c>
      <c r="E107" s="165" t="s">
        <v>1282</v>
      </c>
      <c r="F107" s="114">
        <f>if($E107=Dropdowns!$D93,Dropdowns!$D$1,if($E107=Dropdowns!$E93,Dropdowns!$E$1,if($E107=Dropdowns!$F93,Dropdowns!$F$1,if($E107=Dropdowns!$G93,Dropdowns!$G$1,"N/A"))))</f>
        <v>0</v>
      </c>
    </row>
    <row r="108">
      <c r="A108" s="136"/>
      <c r="B108" s="137"/>
      <c r="C108" s="138" t="s">
        <v>445</v>
      </c>
      <c r="D108" s="138" t="s">
        <v>446</v>
      </c>
      <c r="E108" s="165" t="s">
        <v>1284</v>
      </c>
      <c r="F108" s="114">
        <f>if($E108=Dropdowns!$D94,Dropdowns!$D$1,if($E108=Dropdowns!$E94,Dropdowns!$E$1,if($E108=Dropdowns!$F94,Dropdowns!$F$1,if($E108=Dropdowns!$G94,Dropdowns!$G$1,"N/A"))))</f>
        <v>0</v>
      </c>
    </row>
    <row r="109">
      <c r="A109" s="136"/>
      <c r="B109" s="137"/>
      <c r="C109" s="138" t="s">
        <v>448</v>
      </c>
      <c r="D109" s="138" t="s">
        <v>449</v>
      </c>
      <c r="E109" s="165" t="s">
        <v>1286</v>
      </c>
      <c r="F109" s="114">
        <f>if($E109=Dropdowns!$D95,Dropdowns!$D$1,if($E109=Dropdowns!$E95,Dropdowns!$E$1,if($E109=Dropdowns!$F95,Dropdowns!$F$1,if($E109=Dropdowns!$G95,Dropdowns!$G$1,"N/A"))))</f>
        <v>0</v>
      </c>
    </row>
    <row r="110">
      <c r="A110" s="136"/>
      <c r="B110" s="137"/>
      <c r="C110" s="140" t="s">
        <v>451</v>
      </c>
      <c r="D110" s="140" t="s">
        <v>452</v>
      </c>
      <c r="E110" s="165" t="s">
        <v>1287</v>
      </c>
      <c r="F110" s="114">
        <f>if($E110=Dropdowns!$D96,Dropdowns!$D$1,if($E110=Dropdowns!$E96,Dropdowns!$E$1,if($E110=Dropdowns!$F96,Dropdowns!$F$1,if($E110=Dropdowns!$G96,Dropdowns!$G$1,"N/A"))))</f>
        <v>0</v>
      </c>
    </row>
    <row r="111">
      <c r="A111" s="136"/>
      <c r="B111" s="137"/>
      <c r="C111" s="140" t="s">
        <v>454</v>
      </c>
      <c r="D111" s="140" t="s">
        <v>455</v>
      </c>
      <c r="E111" s="165" t="s">
        <v>1289</v>
      </c>
      <c r="F111" s="114">
        <f>if($E111=Dropdowns!$D97,Dropdowns!$D$1,if($E111=Dropdowns!$E97,Dropdowns!$E$1,if($E111=Dropdowns!$F97,Dropdowns!$F$1,if($E111=Dropdowns!$G97,Dropdowns!$G$1,"N/A"))))</f>
        <v>0</v>
      </c>
    </row>
    <row r="112">
      <c r="A112" s="136"/>
      <c r="B112" s="137"/>
      <c r="C112" s="138" t="s">
        <v>457</v>
      </c>
      <c r="D112" s="140" t="s">
        <v>458</v>
      </c>
      <c r="E112" s="168" t="s">
        <v>459</v>
      </c>
      <c r="F112" s="114">
        <f>if($E112=Dropdowns!$D98,Dropdowns!$D$1,if($E112=Dropdowns!$E98,Dropdowns!$E$1,if($E112=Dropdowns!$F98,Dropdowns!$F$1,if($E112=Dropdowns!$G98,Dropdowns!$G$1,"N/A"))))</f>
        <v>0</v>
      </c>
    </row>
    <row r="113">
      <c r="A113" s="142"/>
      <c r="B113" s="143"/>
      <c r="C113" s="148"/>
      <c r="D113" s="148"/>
      <c r="E113" s="166"/>
      <c r="F113" s="147"/>
    </row>
    <row r="114">
      <c r="A114" s="136">
        <f>sum(F114:F118)/Dropdowns!H100</f>
        <v>0</v>
      </c>
      <c r="B114" s="137" t="s">
        <v>460</v>
      </c>
      <c r="C114" s="138" t="s">
        <v>461</v>
      </c>
      <c r="D114" s="140" t="s">
        <v>462</v>
      </c>
      <c r="E114" s="165" t="s">
        <v>1293</v>
      </c>
      <c r="F114" s="114">
        <f>if($E114=Dropdowns!$D100,Dropdowns!$D$1,if($E114=Dropdowns!$E100,Dropdowns!$E$1,if($E114=Dropdowns!$F100,Dropdowns!$F$1,if($E114=Dropdowns!$G100,Dropdowns!$G$1,"N/A"))))</f>
        <v>0</v>
      </c>
    </row>
    <row r="115">
      <c r="A115" s="136" t="str">
        <f>IFS($A114&gt;=0.81, "Best", $A114&gt;=0.61, "Good", $A114&gt;=0.41, "Average", $A114&gt;=0.21, "Fair", TRUE, "Poor")</f>
        <v>Poor</v>
      </c>
      <c r="B115" s="137"/>
      <c r="C115" s="140" t="s">
        <v>464</v>
      </c>
      <c r="D115" s="140" t="s">
        <v>465</v>
      </c>
      <c r="E115" s="165" t="s">
        <v>1294</v>
      </c>
      <c r="F115" s="114">
        <f>if($E115=Dropdowns!$D101,Dropdowns!$D$1,if($E115=Dropdowns!$E101,Dropdowns!$E$1,if($E115=Dropdowns!$F101,Dropdowns!$F$1,if($E115=Dropdowns!$G101,Dropdowns!$G$1,"N/A"))))</f>
        <v>0</v>
      </c>
    </row>
    <row r="116">
      <c r="A116" s="136"/>
      <c r="B116" s="137"/>
      <c r="C116" s="140" t="s">
        <v>467</v>
      </c>
      <c r="D116" s="140" t="s">
        <v>468</v>
      </c>
      <c r="E116" s="165" t="s">
        <v>1295</v>
      </c>
      <c r="F116" s="114">
        <f>if($E116=Dropdowns!$D102,Dropdowns!$D$1,if($E116=Dropdowns!$E102,Dropdowns!$E$1,if($E116=Dropdowns!$F102,Dropdowns!$F$1,if($E116=Dropdowns!$G102,Dropdowns!$G$1,"N/A"))))</f>
        <v>0</v>
      </c>
    </row>
    <row r="117">
      <c r="A117" s="136"/>
      <c r="B117" s="137"/>
      <c r="C117" s="140" t="s">
        <v>470</v>
      </c>
      <c r="D117" s="138" t="s">
        <v>471</v>
      </c>
      <c r="E117" s="165" t="s">
        <v>1297</v>
      </c>
      <c r="F117" s="114">
        <f>if($E117=Dropdowns!$D103,Dropdowns!$D$1,if($E117=Dropdowns!$E103,Dropdowns!$E$1,if($E117=Dropdowns!$F103,Dropdowns!$F$1,if($E117=Dropdowns!$G103,Dropdowns!$G$1,"N/A"))))</f>
        <v>0</v>
      </c>
    </row>
    <row r="118">
      <c r="A118" s="136"/>
      <c r="B118" s="137"/>
      <c r="C118" s="138" t="s">
        <v>473</v>
      </c>
      <c r="D118" s="138" t="s">
        <v>474</v>
      </c>
      <c r="E118" s="165" t="s">
        <v>1299</v>
      </c>
      <c r="F118" s="114">
        <f>if($E118=Dropdowns!$D104,Dropdowns!$D$1,if($E118=Dropdowns!$E104,Dropdowns!$E$1,if($E118=Dropdowns!$F104,Dropdowns!$F$1,if($E118=Dropdowns!$G104,Dropdowns!$G$1,"N/A"))))</f>
        <v>0</v>
      </c>
    </row>
    <row r="119">
      <c r="A119" s="142"/>
      <c r="B119" s="143"/>
      <c r="C119" s="144"/>
      <c r="D119" s="145"/>
      <c r="E119" s="166"/>
      <c r="F119" s="147"/>
    </row>
    <row r="120">
      <c r="A120" s="136">
        <f>sum(F120:F131)/Dropdowns!H106</f>
        <v>0</v>
      </c>
      <c r="B120" s="137" t="s">
        <v>476</v>
      </c>
      <c r="C120" s="138" t="s">
        <v>477</v>
      </c>
      <c r="D120" s="138" t="s">
        <v>478</v>
      </c>
      <c r="E120" s="165" t="s">
        <v>1300</v>
      </c>
      <c r="F120" s="114">
        <f>if($E120=Dropdowns!$D106,Dropdowns!$D$1,if($E120=Dropdowns!$E106,Dropdowns!$E$1,if($E120=Dropdowns!$F106,Dropdowns!$F$1,if($E120=Dropdowns!$G106,Dropdowns!$G$1,"N/A"))))</f>
        <v>0</v>
      </c>
    </row>
    <row r="121">
      <c r="A121" s="136" t="str">
        <f>IFS($A120&gt;=0.8, "Best", $A120&gt;=0.61, "Good", $A120&gt;=0.41, "Average", $A120&gt;=0.21, "Fair", TRUE, "Poor")</f>
        <v>Poor</v>
      </c>
      <c r="B121" s="137"/>
      <c r="C121" s="140" t="s">
        <v>480</v>
      </c>
      <c r="D121" s="138" t="s">
        <v>481</v>
      </c>
      <c r="E121" s="165" t="s">
        <v>1303</v>
      </c>
      <c r="F121" s="114">
        <f>if($E121=Dropdowns!$D107,Dropdowns!$D$1,if($E121=Dropdowns!$E107,Dropdowns!$E$1,if($E121=Dropdowns!$F107,Dropdowns!$F$1,if($E121=Dropdowns!$G107,Dropdowns!$G$1,"N/A"))))</f>
        <v>0</v>
      </c>
    </row>
    <row r="122">
      <c r="A122" s="136"/>
      <c r="B122" s="137"/>
      <c r="C122" s="138" t="s">
        <v>483</v>
      </c>
      <c r="D122" s="138" t="s">
        <v>484</v>
      </c>
      <c r="E122" s="165" t="s">
        <v>1305</v>
      </c>
      <c r="F122" s="114">
        <f>if($E122=Dropdowns!$D108,Dropdowns!$D$1,if($E122=Dropdowns!$E108,Dropdowns!$E$1,if($E122=Dropdowns!$F108,Dropdowns!$F$1,if($E122=Dropdowns!$G108,Dropdowns!$G$1,"N/A"))))</f>
        <v>0</v>
      </c>
    </row>
    <row r="123">
      <c r="A123" s="136"/>
      <c r="B123" s="137"/>
      <c r="C123" s="138" t="s">
        <v>486</v>
      </c>
      <c r="D123" s="138" t="s">
        <v>487</v>
      </c>
      <c r="E123" s="165" t="s">
        <v>763</v>
      </c>
      <c r="F123" s="114">
        <f>if($E123=Dropdowns!$D109,Dropdowns!$D$1,if($E123=Dropdowns!$E109,Dropdowns!$E$1,if($E123=Dropdowns!$F109,Dropdowns!$F$1,if($E123=Dropdowns!$G109,Dropdowns!$G$1,"N/A"))))</f>
        <v>0</v>
      </c>
    </row>
    <row r="124">
      <c r="A124" s="136"/>
      <c r="B124" s="137"/>
      <c r="C124" s="138" t="s">
        <v>489</v>
      </c>
      <c r="D124" s="138" t="s">
        <v>490</v>
      </c>
      <c r="E124" s="165" t="s">
        <v>1308</v>
      </c>
      <c r="F124" s="114">
        <f>if($E124=Dropdowns!$D110,Dropdowns!$D$1,if($E124=Dropdowns!$E110,Dropdowns!$E$1,if($E124=Dropdowns!$F110,Dropdowns!$F$1,if($E124=Dropdowns!$G110,Dropdowns!$G$1,"N/A"))))</f>
        <v>0</v>
      </c>
    </row>
    <row r="125">
      <c r="A125" s="136"/>
      <c r="B125" s="137"/>
      <c r="C125" s="140" t="s">
        <v>492</v>
      </c>
      <c r="D125" s="138" t="s">
        <v>493</v>
      </c>
      <c r="E125" s="165" t="s">
        <v>1310</v>
      </c>
      <c r="F125" s="114">
        <f>if($E125=Dropdowns!$D111,Dropdowns!$D$1,if($E125=Dropdowns!$E111,Dropdowns!$E$1,if($E125=Dropdowns!$F111,Dropdowns!$F$1,if($E125=Dropdowns!$G111,Dropdowns!$G$1,"N/A"))))</f>
        <v>0</v>
      </c>
    </row>
    <row r="126">
      <c r="A126" s="136"/>
      <c r="B126" s="137"/>
      <c r="C126" s="138" t="s">
        <v>495</v>
      </c>
      <c r="D126" s="138" t="s">
        <v>496</v>
      </c>
      <c r="E126" s="165" t="s">
        <v>1312</v>
      </c>
      <c r="F126" s="114">
        <f>if($E126=Dropdowns!$D112,Dropdowns!$D$1,if($E126=Dropdowns!$E112,Dropdowns!$E$1,if($E126=Dropdowns!$F112,Dropdowns!$F$1,if($E126=Dropdowns!$G112,Dropdowns!$G$1,"N/A"))))</f>
        <v>0</v>
      </c>
    </row>
    <row r="127">
      <c r="A127" s="136"/>
      <c r="B127" s="137"/>
      <c r="C127" s="138" t="s">
        <v>498</v>
      </c>
      <c r="D127" s="138" t="s">
        <v>499</v>
      </c>
      <c r="E127" s="165" t="s">
        <v>1314</v>
      </c>
      <c r="F127" s="114">
        <f>if($E127=Dropdowns!$D113,Dropdowns!$D$1,if($E127=Dropdowns!$E113,Dropdowns!$E$1,if($E127=Dropdowns!$F113,Dropdowns!$F$1,if($E127=Dropdowns!$G113,Dropdowns!$G$1,"N/A"))))</f>
        <v>0</v>
      </c>
    </row>
    <row r="128">
      <c r="A128" s="136"/>
      <c r="B128" s="137"/>
      <c r="C128" s="138" t="s">
        <v>501</v>
      </c>
      <c r="D128" s="138" t="s">
        <v>502</v>
      </c>
      <c r="E128" s="165" t="s">
        <v>1316</v>
      </c>
      <c r="F128" s="114">
        <f>if($E128=Dropdowns!$D114,Dropdowns!$D$1,if($E128=Dropdowns!$E114,Dropdowns!$E$1,if($E128=Dropdowns!$F114,Dropdowns!$F$1,if($E128=Dropdowns!$G114,Dropdowns!$G$1,"N/A"))))</f>
        <v>0</v>
      </c>
    </row>
    <row r="129">
      <c r="A129" s="136"/>
      <c r="B129" s="137"/>
      <c r="C129" s="138" t="s">
        <v>504</v>
      </c>
      <c r="D129" s="138" t="s">
        <v>505</v>
      </c>
      <c r="E129" s="165" t="s">
        <v>1318</v>
      </c>
      <c r="F129" s="114">
        <f>if($E129=Dropdowns!$D115,Dropdowns!$D$1,if($E129=Dropdowns!$E115,Dropdowns!$E$1,if($E129=Dropdowns!$F115,Dropdowns!$F$1,if($E129=Dropdowns!$G115,Dropdowns!$G$1,"N/A"))))</f>
        <v>0</v>
      </c>
    </row>
    <row r="130">
      <c r="A130" s="136"/>
      <c r="B130" s="137"/>
      <c r="C130" s="138" t="s">
        <v>507</v>
      </c>
      <c r="D130" s="138" t="s">
        <v>508</v>
      </c>
      <c r="E130" s="165" t="s">
        <v>1320</v>
      </c>
      <c r="F130" s="114">
        <f>if($E130=Dropdowns!$D116,Dropdowns!$D$1,if($E130=Dropdowns!$E116,Dropdowns!$E$1,if($E130=Dropdowns!$F116,Dropdowns!$F$1,if($E130=Dropdowns!$G116,Dropdowns!$G$1,"N/A"))))</f>
        <v>0</v>
      </c>
    </row>
    <row r="131">
      <c r="A131" s="136"/>
      <c r="B131" s="137"/>
      <c r="C131" s="138" t="s">
        <v>510</v>
      </c>
      <c r="D131" s="138" t="s">
        <v>511</v>
      </c>
      <c r="E131" s="165" t="s">
        <v>1322</v>
      </c>
      <c r="F131" s="114">
        <f>if($E131=Dropdowns!$D117,Dropdowns!$D$1,if($E131=Dropdowns!$E117,Dropdowns!$E$1,if($E131=Dropdowns!$F117,Dropdowns!$F$1,if($E131=Dropdowns!$G117,Dropdowns!$G$1,"N/A"))))</f>
        <v>0</v>
      </c>
    </row>
    <row r="132">
      <c r="A132" s="142"/>
      <c r="B132" s="143"/>
      <c r="C132" s="144"/>
      <c r="D132" s="145"/>
      <c r="E132" s="166"/>
      <c r="F132" s="147"/>
    </row>
    <row r="133">
      <c r="A133" s="136">
        <f>sum(F133:F144)/Dropdowns!H119</f>
        <v>0.05555555556</v>
      </c>
      <c r="B133" s="137" t="s">
        <v>513</v>
      </c>
      <c r="C133" s="138" t="s">
        <v>514</v>
      </c>
      <c r="D133" s="138" t="s">
        <v>515</v>
      </c>
      <c r="E133" s="165" t="s">
        <v>1323</v>
      </c>
      <c r="F133" s="114">
        <f>if($E133=Dropdowns!$D119,Dropdowns!$D$1,if($E133=Dropdowns!$E119,Dropdowns!$E$1,if($E133=Dropdowns!$F119,Dropdowns!$F$1,if($E133=Dropdowns!$G119,Dropdowns!$G$1,"N/A"))))</f>
        <v>0</v>
      </c>
    </row>
    <row r="134">
      <c r="A134" s="136" t="str">
        <f>IFS($A133&gt;=0.81, "Best", $A133&gt;=0.61, "Good", $A133&gt;=0.41, "Average", $A133&gt;=0.21, "Fair", TRUE, "Poor")</f>
        <v>Poor</v>
      </c>
      <c r="B134" s="137"/>
      <c r="C134" s="138" t="s">
        <v>517</v>
      </c>
      <c r="D134" s="138" t="s">
        <v>518</v>
      </c>
      <c r="E134" s="165" t="s">
        <v>766</v>
      </c>
      <c r="F134" s="114">
        <f>if($E134=Dropdowns!$D120,Dropdowns!$D$1,if($E134=Dropdowns!$E120,Dropdowns!$E$1,if($E134=Dropdowns!$F120,Dropdowns!$F$1,if($E134=Dropdowns!$G120,Dropdowns!$G$1,"N/A"))))</f>
        <v>0</v>
      </c>
    </row>
    <row r="135">
      <c r="A135" s="136"/>
      <c r="B135" s="137"/>
      <c r="C135" s="138" t="s">
        <v>520</v>
      </c>
      <c r="D135" s="138" t="s">
        <v>521</v>
      </c>
      <c r="E135" s="165" t="s">
        <v>522</v>
      </c>
      <c r="F135" s="114">
        <f>if($E135=Dropdowns!$D121,Dropdowns!$D$1,if($E135=Dropdowns!$E121,Dropdowns!$E$1,if($E135=Dropdowns!$F121,Dropdowns!$F$1,if($E135=Dropdowns!$G121,Dropdowns!$G$1,"N/A"))))</f>
        <v>0</v>
      </c>
    </row>
    <row r="136">
      <c r="A136" s="136"/>
      <c r="B136" s="137"/>
      <c r="C136" s="138" t="s">
        <v>523</v>
      </c>
      <c r="D136" s="138" t="s">
        <v>524</v>
      </c>
      <c r="E136" s="165" t="s">
        <v>1325</v>
      </c>
      <c r="F136" s="114">
        <f>if($E136=Dropdowns!$D122,Dropdowns!$D$1,if($E136=Dropdowns!$E122,Dropdowns!$E$1,if($E136=Dropdowns!$F122,Dropdowns!$F$1,if($E136=Dropdowns!$G122,Dropdowns!$G$1,"N/A"))))</f>
        <v>0</v>
      </c>
    </row>
    <row r="137">
      <c r="A137" s="136"/>
      <c r="B137" s="137"/>
      <c r="C137" s="138" t="s">
        <v>526</v>
      </c>
      <c r="D137" s="138" t="s">
        <v>527</v>
      </c>
      <c r="E137" s="165" t="s">
        <v>951</v>
      </c>
      <c r="F137" s="114">
        <f>if($E137=Dropdowns!$D123,Dropdowns!$D$1,if($E137=Dropdowns!$E123,Dropdowns!$E$1,if($E137=Dropdowns!$F123,Dropdowns!$F$1,if($E137=Dropdowns!$G123,Dropdowns!$G$1,"N/A"))))</f>
        <v>0</v>
      </c>
    </row>
    <row r="138">
      <c r="A138" s="136"/>
      <c r="B138" s="137"/>
      <c r="C138" s="140" t="s">
        <v>529</v>
      </c>
      <c r="D138" s="138" t="s">
        <v>530</v>
      </c>
      <c r="E138" s="165" t="s">
        <v>1327</v>
      </c>
      <c r="F138" s="114">
        <f>if($E138=Dropdowns!$D124,Dropdowns!$D$1,if($E138=Dropdowns!$E124,Dropdowns!$E$1,if($E138=Dropdowns!$F124,Dropdowns!$F$1,if($E138=Dropdowns!$G124,Dropdowns!$G$1,"N/A"))))</f>
        <v>0</v>
      </c>
    </row>
    <row r="139">
      <c r="A139" s="136"/>
      <c r="B139" s="137"/>
      <c r="C139" s="138" t="s">
        <v>532</v>
      </c>
      <c r="D139" s="138" t="s">
        <v>533</v>
      </c>
      <c r="E139" s="165" t="s">
        <v>952</v>
      </c>
      <c r="F139" s="114">
        <f>if($E139=Dropdowns!$D125,Dropdowns!$D$1,if($E139=Dropdowns!$E125,Dropdowns!$E$1,if($E139=Dropdowns!$F125,Dropdowns!$F$1,if($E139=Dropdowns!$G125,Dropdowns!$G$1,"N/A"))))</f>
        <v>0</v>
      </c>
    </row>
    <row r="140">
      <c r="A140" s="136"/>
      <c r="B140" s="137"/>
      <c r="C140" s="138" t="s">
        <v>535</v>
      </c>
      <c r="D140" s="138" t="s">
        <v>536</v>
      </c>
      <c r="E140" s="165" t="s">
        <v>767</v>
      </c>
      <c r="F140" s="114">
        <f>if($E140=Dropdowns!$D126,Dropdowns!$D$1,if($E140=Dropdowns!$E126,Dropdowns!$E$1,if($E140=Dropdowns!$F126,Dropdowns!$F$1,if($E140=Dropdowns!$G126,Dropdowns!$G$1,"N/A"))))</f>
        <v>0</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953</v>
      </c>
      <c r="F142" s="114">
        <f>if($E142=Dropdowns!$D128,Dropdowns!$D$1,if($E142=Dropdowns!$E128,Dropdowns!$E$1,if($E142=Dropdowns!$F128,Dropdowns!$F$1,if($E142=Dropdowns!$G128,Dropdowns!$G$1,"N/A"))))</f>
        <v>0</v>
      </c>
    </row>
    <row r="143">
      <c r="A143" s="136"/>
      <c r="B143" s="137"/>
      <c r="C143" s="138" t="s">
        <v>544</v>
      </c>
      <c r="D143" s="138" t="s">
        <v>545</v>
      </c>
      <c r="E143" s="165" t="s">
        <v>769</v>
      </c>
      <c r="F143" s="114">
        <f>if($E143=Dropdowns!$D129,Dropdowns!$D$1,if($E143=Dropdowns!$E129,Dropdowns!$E$1,if($E143=Dropdowns!$F129,Dropdowns!$F$1,if($E143=Dropdowns!$G129,Dropdowns!$G$1,"N/A"))))</f>
        <v>0</v>
      </c>
    </row>
    <row r="144">
      <c r="A144" s="136"/>
      <c r="B144" s="137"/>
      <c r="C144" s="138" t="s">
        <v>547</v>
      </c>
      <c r="D144" s="138" t="s">
        <v>548</v>
      </c>
      <c r="E144" s="165" t="s">
        <v>770</v>
      </c>
      <c r="F144" s="114">
        <f>if($E144=Dropdowns!$D130,Dropdowns!$D$1,if($E144=Dropdowns!$E130,Dropdowns!$E$1,if($E144=Dropdowns!$F130,Dropdowns!$F$1,if($E144=Dropdowns!$G130,Dropdowns!$G$1,"N/A"))))</f>
        <v>0</v>
      </c>
    </row>
    <row r="145">
      <c r="A145" s="142"/>
      <c r="B145" s="143"/>
      <c r="C145" s="145"/>
      <c r="D145" s="145"/>
      <c r="E145" s="169"/>
      <c r="F145" s="145"/>
    </row>
    <row r="146">
      <c r="A146" s="136">
        <f>sum(F146:F158)/Dropdowns!H132</f>
        <v>0</v>
      </c>
      <c r="B146" s="137" t="s">
        <v>550</v>
      </c>
      <c r="C146" s="138" t="s">
        <v>551</v>
      </c>
      <c r="D146" s="138" t="s">
        <v>552</v>
      </c>
      <c r="E146" s="165" t="s">
        <v>1331</v>
      </c>
      <c r="F146" s="114">
        <f>if($E146=Dropdowns!$D132,Dropdowns!$D$1,if($E146=Dropdowns!$E132,Dropdowns!$E$1,if($E146=Dropdowns!$F132,Dropdowns!$F$1,if($E146=Dropdowns!$G132,Dropdowns!$G$1,"N/A"))))</f>
        <v>0</v>
      </c>
    </row>
    <row r="147">
      <c r="A147" s="136" t="str">
        <f>IFS($A146&gt;=0.81, "Best", $A146&gt;=0.61, "Good", $A146&gt;=0.41, "Average", $A146&gt;=0.21, "Fair", TRUE, "Poor")</f>
        <v>Poor</v>
      </c>
      <c r="B147" s="137"/>
      <c r="C147" s="138" t="s">
        <v>554</v>
      </c>
      <c r="D147" s="138" t="s">
        <v>555</v>
      </c>
      <c r="E147" s="165" t="s">
        <v>848</v>
      </c>
      <c r="F147" s="114">
        <f>if($E147=Dropdowns!$D133,Dropdowns!$D$1,if($E147=Dropdowns!$E133,Dropdowns!$E$1,if($E147=Dropdowns!$F133,Dropdowns!$F$1,if($E147=Dropdowns!$G133,Dropdowns!$G$1,"N/A"))))</f>
        <v>0</v>
      </c>
    </row>
    <row r="148">
      <c r="A148" s="136"/>
      <c r="B148" s="137"/>
      <c r="C148" s="138" t="s">
        <v>557</v>
      </c>
      <c r="D148" s="138" t="s">
        <v>558</v>
      </c>
      <c r="E148" s="165" t="s">
        <v>1332</v>
      </c>
      <c r="F148" s="114">
        <f>if($E148=Dropdowns!$D134,Dropdowns!$D$1,if($E148=Dropdowns!$E134,Dropdowns!$E$1,if($E148=Dropdowns!$F134,Dropdowns!$F$1,if($E148=Dropdowns!$G134,Dropdowns!$G$1,"N/A"))))</f>
        <v>0</v>
      </c>
    </row>
    <row r="149">
      <c r="A149" s="136"/>
      <c r="B149" s="137"/>
      <c r="C149" s="140" t="s">
        <v>560</v>
      </c>
      <c r="D149" s="138" t="s">
        <v>561</v>
      </c>
      <c r="E149" s="165" t="s">
        <v>1333</v>
      </c>
      <c r="F149" s="114">
        <f>if($E149=Dropdowns!$D135,Dropdowns!$D$1,if($E149=Dropdowns!$E135,Dropdowns!$E$1,if($E149=Dropdowns!$F135,Dropdowns!$F$1,if($E149=Dropdowns!$G135,Dropdowns!$G$1,"N/A"))))</f>
        <v>0</v>
      </c>
    </row>
    <row r="150">
      <c r="A150" s="136"/>
      <c r="B150" s="137"/>
      <c r="C150" s="138" t="s">
        <v>563</v>
      </c>
      <c r="D150" s="138" t="s">
        <v>564</v>
      </c>
      <c r="E150" s="165" t="s">
        <v>1334</v>
      </c>
      <c r="F150" s="114">
        <f>if($E150=Dropdowns!$D136,Dropdowns!$D$1,if($E150=Dropdowns!$E136,Dropdowns!$E$1,if($E150=Dropdowns!$F136,Dropdowns!$F$1,if($E150=Dropdowns!$G136,Dropdowns!$G$1,"N/A"))))</f>
        <v>0</v>
      </c>
    </row>
    <row r="151">
      <c r="A151" s="136"/>
      <c r="B151" s="137"/>
      <c r="C151" s="138" t="s">
        <v>566</v>
      </c>
      <c r="D151" s="138" t="s">
        <v>567</v>
      </c>
      <c r="E151" s="165" t="s">
        <v>1335</v>
      </c>
      <c r="F151" s="114">
        <f>if($E151=Dropdowns!$D137,Dropdowns!$D$1,if($E151=Dropdowns!$E137,Dropdowns!$E$1,if($E151=Dropdowns!$F137,Dropdowns!$F$1,if($E151=Dropdowns!$G137,Dropdowns!$G$1,"N/A"))))</f>
        <v>0</v>
      </c>
    </row>
    <row r="152">
      <c r="A152" s="136"/>
      <c r="B152" s="137"/>
      <c r="C152" s="138" t="s">
        <v>569</v>
      </c>
      <c r="D152" s="138" t="s">
        <v>570</v>
      </c>
      <c r="E152" s="165" t="s">
        <v>771</v>
      </c>
      <c r="F152" s="114">
        <f>if($E152=Dropdowns!$D138,Dropdowns!$D$1,if($E152=Dropdowns!$E138,Dropdowns!$E$1,if($E152=Dropdowns!$F138,Dropdowns!$F$1,if($E152=Dropdowns!$G138,Dropdowns!$G$1,"N/A"))))</f>
        <v>0</v>
      </c>
    </row>
    <row r="153">
      <c r="A153" s="136"/>
      <c r="B153" s="137"/>
      <c r="C153" s="140" t="s">
        <v>572</v>
      </c>
      <c r="D153" s="138" t="s">
        <v>573</v>
      </c>
      <c r="E153" s="165" t="s">
        <v>1337</v>
      </c>
      <c r="F153" s="114">
        <f>if($E153=Dropdowns!$D139,Dropdowns!$D$1,if($E153=Dropdowns!$E139,Dropdowns!$E$1,if($E153=Dropdowns!$F139,Dropdowns!$F$1,if($E153=Dropdowns!$G139,Dropdowns!$G$1,"N/A"))))</f>
        <v>0</v>
      </c>
    </row>
    <row r="154">
      <c r="A154" s="136"/>
      <c r="B154" s="137"/>
      <c r="C154" s="138" t="s">
        <v>575</v>
      </c>
      <c r="D154" s="138" t="s">
        <v>576</v>
      </c>
      <c r="E154" s="165" t="s">
        <v>577</v>
      </c>
      <c r="F154" s="114">
        <f>if($E154=Dropdowns!$D140,Dropdowns!$D$1,if($E154=Dropdowns!$E140,Dropdowns!$E$1,if($E154=Dropdowns!$F140,Dropdowns!$F$1,if($E154=Dropdowns!$G140,Dropdowns!$G$1,"N/A"))))</f>
        <v>0</v>
      </c>
    </row>
    <row r="155">
      <c r="A155" s="136"/>
      <c r="B155" s="137"/>
      <c r="C155" s="138" t="s">
        <v>578</v>
      </c>
      <c r="D155" s="138" t="s">
        <v>579</v>
      </c>
      <c r="E155" s="165" t="s">
        <v>773</v>
      </c>
      <c r="F155" s="114">
        <f>if($E155=Dropdowns!$D141,Dropdowns!$D$1,if($E155=Dropdowns!$E141,Dropdowns!$E$1,if($E155=Dropdowns!$F141,Dropdowns!$F$1,if($E155=Dropdowns!$G141,Dropdowns!$G$1,"N/A"))))</f>
        <v>0</v>
      </c>
    </row>
    <row r="156">
      <c r="A156" s="136"/>
      <c r="B156" s="137"/>
      <c r="C156" s="138" t="s">
        <v>581</v>
      </c>
      <c r="D156" s="138" t="s">
        <v>582</v>
      </c>
      <c r="E156" s="165" t="s">
        <v>1339</v>
      </c>
      <c r="F156" s="114">
        <f>if($E156=Dropdowns!$D142,Dropdowns!$D$1,if($E156=Dropdowns!$E142,Dropdowns!$E$1,if($E156=Dropdowns!$F142,Dropdowns!$F$1,if($E156=Dropdowns!$G142,Dropdowns!$G$1,"N/A"))))</f>
        <v>0</v>
      </c>
    </row>
    <row r="157">
      <c r="A157" s="136"/>
      <c r="B157" s="137"/>
      <c r="C157" s="138" t="s">
        <v>584</v>
      </c>
      <c r="D157" s="138" t="s">
        <v>585</v>
      </c>
      <c r="E157" s="165" t="s">
        <v>731</v>
      </c>
      <c r="F157" s="114">
        <f>if($E157=Dropdowns!$D143,Dropdowns!$D$1,if($E157=Dropdowns!$E143,Dropdowns!$E$1,if($E157=Dropdowns!$F143,Dropdowns!$F$1,if($E157=Dropdowns!$G143,Dropdowns!$G$1,"N/A"))))</f>
        <v>0</v>
      </c>
    </row>
    <row r="158">
      <c r="A158" s="136"/>
      <c r="B158" s="137"/>
      <c r="C158" s="138" t="s">
        <v>587</v>
      </c>
      <c r="D158" s="138" t="s">
        <v>588</v>
      </c>
      <c r="E158" s="165" t="s">
        <v>987</v>
      </c>
      <c r="F158" s="114">
        <f>if($E158=Dropdowns!$D144,Dropdowns!$D$1,if($E158=Dropdowns!$E144,Dropdowns!$E$1,if($E158=Dropdowns!$F144,Dropdowns!$F$1,if($E158=Dropdowns!$G144,Dropdowns!$G$1,"N/A"))))</f>
        <v>0</v>
      </c>
    </row>
    <row r="159">
      <c r="A159" s="142"/>
      <c r="B159" s="143"/>
      <c r="C159" s="144"/>
      <c r="D159" s="145"/>
      <c r="E159" s="166"/>
      <c r="F159" s="144"/>
    </row>
    <row r="160">
      <c r="A160" s="136">
        <f>sum(F160:F185)/Dropdowns!H146</f>
        <v>0.02564102564</v>
      </c>
      <c r="B160" s="137" t="s">
        <v>590</v>
      </c>
      <c r="C160" s="138" t="s">
        <v>591</v>
      </c>
      <c r="D160" s="138" t="s">
        <v>592</v>
      </c>
      <c r="E160" s="165" t="s">
        <v>1341</v>
      </c>
      <c r="F160" s="114">
        <f>if($E160=Dropdowns!$D146,Dropdowns!$D$1,if($E160=Dropdowns!$E146,Dropdowns!$E$1,if($E160=Dropdowns!$F146,Dropdowns!$F$1,if($E160=Dropdowns!$G146,Dropdowns!$G$1,"N/A"))))</f>
        <v>0</v>
      </c>
    </row>
    <row r="161">
      <c r="A161" s="136" t="str">
        <f>IFS($A160&gt;=0.8, "Best", $A160&gt;=0.61, "Good", $A160&gt;=0.41, "Average", $A160&gt;=0.21, "Fair", TRUE, "Poor")</f>
        <v>Poor</v>
      </c>
      <c r="B161" s="137"/>
      <c r="C161" s="138" t="s">
        <v>594</v>
      </c>
      <c r="D161" s="138" t="s">
        <v>595</v>
      </c>
      <c r="E161" s="165" t="s">
        <v>1342</v>
      </c>
      <c r="F161" s="114">
        <f>if($E161=Dropdowns!$D147,Dropdowns!$D$1,if($E161=Dropdowns!$E147,Dropdowns!$E$1,if($E161=Dropdowns!$F147,Dropdowns!$F$1,if($E161=Dropdowns!$G147,Dropdowns!$G$1,"N/A"))))</f>
        <v>0</v>
      </c>
    </row>
    <row r="162">
      <c r="A162" s="136"/>
      <c r="B162" s="137"/>
      <c r="C162" s="138" t="s">
        <v>597</v>
      </c>
      <c r="D162" s="138" t="s">
        <v>598</v>
      </c>
      <c r="E162" s="165" t="s">
        <v>1343</v>
      </c>
      <c r="F162" s="114">
        <f>if($E162=Dropdowns!$D148,Dropdowns!$D$1,if($E162=Dropdowns!$E148,Dropdowns!$E$1,if($E162=Dropdowns!$F148,Dropdowns!$F$1,if($E162=Dropdowns!$G148,Dropdowns!$G$1,"N/A"))))</f>
        <v>0</v>
      </c>
    </row>
    <row r="163">
      <c r="A163" s="136"/>
      <c r="B163" s="137"/>
      <c r="C163" s="138" t="s">
        <v>600</v>
      </c>
      <c r="D163" s="138" t="s">
        <v>601</v>
      </c>
      <c r="E163" s="165" t="s">
        <v>602</v>
      </c>
      <c r="F163" s="114">
        <f>if($E163=Dropdowns!$D149,Dropdowns!$D$1,if($E163=Dropdowns!$E149,Dropdowns!$E$1,if($E163=Dropdowns!$F149,Dropdowns!$F$1,if($E163=Dropdowns!$G149,Dropdowns!$G$1,"N/A"))))</f>
        <v>0</v>
      </c>
    </row>
    <row r="164">
      <c r="A164" s="136"/>
      <c r="B164" s="137"/>
      <c r="C164" s="138" t="s">
        <v>603</v>
      </c>
      <c r="D164" s="138" t="s">
        <v>604</v>
      </c>
      <c r="E164" s="165" t="s">
        <v>988</v>
      </c>
      <c r="F164" s="114">
        <f>if($E164=Dropdowns!$D150,Dropdowns!$D$1,if($E164=Dropdowns!$E150,Dropdowns!$E$1,if($E164=Dropdowns!$F150,Dropdowns!$F$1,if($E164=Dropdowns!$G150,Dropdowns!$G$1,"N/A"))))</f>
        <v>0</v>
      </c>
    </row>
    <row r="165">
      <c r="A165" s="136"/>
      <c r="B165" s="137"/>
      <c r="C165" s="138" t="s">
        <v>606</v>
      </c>
      <c r="D165" s="138" t="s">
        <v>607</v>
      </c>
      <c r="E165" s="165" t="s">
        <v>970</v>
      </c>
      <c r="F165" s="114">
        <f>if($E165=Dropdowns!$D151,Dropdowns!$D$1,if($E165=Dropdowns!$E151,Dropdowns!$E$1,if($E165=Dropdowns!$F151,Dropdowns!$F$1,if($E165=Dropdowns!$G151,Dropdowns!$G$1,"N/A"))))</f>
        <v>2</v>
      </c>
    </row>
    <row r="166">
      <c r="A166" s="136"/>
      <c r="B166" s="137"/>
      <c r="C166" s="138" t="s">
        <v>609</v>
      </c>
      <c r="D166" s="138" t="s">
        <v>610</v>
      </c>
      <c r="E166" s="165" t="s">
        <v>954</v>
      </c>
      <c r="F166" s="114">
        <f>if($E166=Dropdowns!$D152,Dropdowns!$D$1,if($E166=Dropdowns!$E152,Dropdowns!$E$1,if($E166=Dropdowns!$F152,Dropdowns!$F$1,if($E166=Dropdowns!$G152,Dropdowns!$G$1,"N/A"))))</f>
        <v>0</v>
      </c>
    </row>
    <row r="167">
      <c r="A167" s="136"/>
      <c r="B167" s="137"/>
      <c r="C167" s="138" t="s">
        <v>612</v>
      </c>
      <c r="D167" s="138" t="s">
        <v>613</v>
      </c>
      <c r="E167" s="165" t="s">
        <v>1348</v>
      </c>
      <c r="F167" s="114">
        <f>if($E167=Dropdowns!$D153,Dropdowns!$D$1,if($E167=Dropdowns!$E153,Dropdowns!$E$1,if($E167=Dropdowns!$F153,Dropdowns!$F$1,if($E167=Dropdowns!$G153,Dropdowns!$G$1,"N/A"))))</f>
        <v>0</v>
      </c>
    </row>
    <row r="168">
      <c r="A168" s="136"/>
      <c r="B168" s="137"/>
      <c r="C168" s="138" t="s">
        <v>615</v>
      </c>
      <c r="D168" s="138" t="s">
        <v>616</v>
      </c>
      <c r="E168" s="165" t="s">
        <v>1349</v>
      </c>
      <c r="F168" s="114">
        <f>if($E168=Dropdowns!$D154,Dropdowns!$D$1,if($E168=Dropdowns!$E154,Dropdowns!$E$1,if($E168=Dropdowns!$F154,Dropdowns!$F$1,if($E168=Dropdowns!$G154,Dropdowns!$G$1,"N/A"))))</f>
        <v>0</v>
      </c>
    </row>
    <row r="169">
      <c r="A169" s="136"/>
      <c r="B169" s="137"/>
      <c r="C169" s="138" t="s">
        <v>618</v>
      </c>
      <c r="D169" s="138" t="s">
        <v>619</v>
      </c>
      <c r="E169" s="165" t="s">
        <v>1350</v>
      </c>
      <c r="F169" s="114">
        <f>if($E169=Dropdowns!$D155,Dropdowns!$D$1,if($E169=Dropdowns!$E155,Dropdowns!$E$1,if($E169=Dropdowns!$F155,Dropdowns!$F$1,if($E169=Dropdowns!$G155,Dropdowns!$G$1,"N/A"))))</f>
        <v>0</v>
      </c>
    </row>
    <row r="170">
      <c r="A170" s="136"/>
      <c r="B170" s="137"/>
      <c r="C170" s="138" t="s">
        <v>621</v>
      </c>
      <c r="D170" s="138" t="s">
        <v>622</v>
      </c>
      <c r="E170" s="165" t="s">
        <v>1352</v>
      </c>
      <c r="F170" s="114">
        <f>if($E170=Dropdowns!$D156,Dropdowns!$D$1,if($E170=Dropdowns!$E156,Dropdowns!$E$1,if($E170=Dropdowns!$F156,Dropdowns!$F$1,if($E170=Dropdowns!$G156,Dropdowns!$G$1,"N/A"))))</f>
        <v>0</v>
      </c>
    </row>
    <row r="171">
      <c r="A171" s="136"/>
      <c r="B171" s="137"/>
      <c r="C171" s="138" t="s">
        <v>624</v>
      </c>
      <c r="D171" s="138" t="s">
        <v>625</v>
      </c>
      <c r="E171" s="165" t="s">
        <v>1354</v>
      </c>
      <c r="F171" s="114">
        <f>if($E171=Dropdowns!$D157,Dropdowns!$D$1,if($E171=Dropdowns!$E157,Dropdowns!$E$1,if($E171=Dropdowns!$F157,Dropdowns!$F$1,if($E171=Dropdowns!$G157,Dropdowns!$G$1,"N/A"))))</f>
        <v>0</v>
      </c>
    </row>
    <row r="172">
      <c r="A172" s="136"/>
      <c r="B172" s="137"/>
      <c r="C172" s="138" t="s">
        <v>627</v>
      </c>
      <c r="D172" s="138" t="s">
        <v>628</v>
      </c>
      <c r="E172" s="165" t="s">
        <v>1356</v>
      </c>
      <c r="F172" s="114">
        <f>if($E172=Dropdowns!$D158,Dropdowns!$D$1,if($E172=Dropdowns!$E158,Dropdowns!$E$1,if($E172=Dropdowns!$F158,Dropdowns!$F$1,if($E172=Dropdowns!$G158,Dropdowns!$G$1,"N/A"))))</f>
        <v>0</v>
      </c>
    </row>
    <row r="173">
      <c r="A173" s="136"/>
      <c r="B173" s="137"/>
      <c r="C173" s="138" t="s">
        <v>630</v>
      </c>
      <c r="D173" s="138" t="s">
        <v>631</v>
      </c>
      <c r="E173" s="165" t="s">
        <v>1358</v>
      </c>
      <c r="F173" s="114">
        <f>if($E173=Dropdowns!$D159,Dropdowns!$D$1,if($E173=Dropdowns!$E159,Dropdowns!$E$1,if($E173=Dropdowns!$F159,Dropdowns!$F$1,if($E173=Dropdowns!$G159,Dropdowns!$G$1,"N/A"))))</f>
        <v>0</v>
      </c>
    </row>
    <row r="174">
      <c r="A174" s="136"/>
      <c r="B174" s="137"/>
      <c r="C174" s="138" t="s">
        <v>633</v>
      </c>
      <c r="D174" s="138" t="s">
        <v>634</v>
      </c>
      <c r="E174" s="165" t="s">
        <v>1360</v>
      </c>
      <c r="F174" s="114">
        <f>if($E174=Dropdowns!$D160,Dropdowns!$D$1,if($E174=Dropdowns!$E160,Dropdowns!$E$1,if($E174=Dropdowns!$F160,Dropdowns!$F$1,if($E174=Dropdowns!$G160,Dropdowns!$G$1,"N/A"))))</f>
        <v>0</v>
      </c>
    </row>
    <row r="175">
      <c r="A175" s="136"/>
      <c r="B175" s="137"/>
      <c r="C175" s="138" t="s">
        <v>636</v>
      </c>
      <c r="D175" s="138" t="s">
        <v>637</v>
      </c>
      <c r="E175" s="165" t="s">
        <v>1362</v>
      </c>
      <c r="F175" s="114">
        <f>if($E175=Dropdowns!$D161,Dropdowns!$D$1,if($E175=Dropdowns!$E161,Dropdowns!$E$1,if($E175=Dropdowns!$F161,Dropdowns!$F$1,if($E175=Dropdowns!$G161,Dropdowns!$G$1,"N/A"))))</f>
        <v>0</v>
      </c>
    </row>
    <row r="176">
      <c r="A176" s="136"/>
      <c r="B176" s="137"/>
      <c r="C176" s="138" t="s">
        <v>639</v>
      </c>
      <c r="D176" s="138" t="s">
        <v>640</v>
      </c>
      <c r="E176" s="165" t="s">
        <v>932</v>
      </c>
      <c r="F176" s="114">
        <f>if($E176=Dropdowns!$D162,Dropdowns!$D$1,if($E176=Dropdowns!$E162,Dropdowns!$E$1,if($E176=Dropdowns!$F162,Dropdowns!$F$1,if($E176=Dropdowns!$G162,Dropdowns!$G$1,"N/A"))))</f>
        <v>0</v>
      </c>
    </row>
    <row r="177">
      <c r="A177" s="136"/>
      <c r="B177" s="137"/>
      <c r="C177" s="138" t="s">
        <v>642</v>
      </c>
      <c r="D177" s="138" t="s">
        <v>643</v>
      </c>
      <c r="E177" s="165" t="s">
        <v>933</v>
      </c>
      <c r="F177" s="114">
        <f>if($E177=Dropdowns!$D163,Dropdowns!$D$1,if($E177=Dropdowns!$E163,Dropdowns!$E$1,if($E177=Dropdowns!$F163,Dropdowns!$F$1,if($E177=Dropdowns!$G163,Dropdowns!$G$1,"N/A"))))</f>
        <v>0</v>
      </c>
    </row>
    <row r="178">
      <c r="A178" s="136"/>
      <c r="B178" s="137"/>
      <c r="C178" s="138" t="s">
        <v>645</v>
      </c>
      <c r="D178" s="138" t="s">
        <v>646</v>
      </c>
      <c r="E178" s="165" t="s">
        <v>934</v>
      </c>
      <c r="F178" s="114">
        <f>if($E178=Dropdowns!$D164,Dropdowns!$D$1,if($E178=Dropdowns!$E164,Dropdowns!$E$1,if($E178=Dropdowns!$F164,Dropdowns!$F$1,if($E178=Dropdowns!$G164,Dropdowns!$G$1,"N/A"))))</f>
        <v>0</v>
      </c>
    </row>
    <row r="179">
      <c r="A179" s="136"/>
      <c r="B179" s="137"/>
      <c r="C179" s="138" t="s">
        <v>648</v>
      </c>
      <c r="D179" s="138" t="s">
        <v>649</v>
      </c>
      <c r="E179" s="165" t="s">
        <v>1366</v>
      </c>
      <c r="F179" s="114">
        <f>if($E179=Dropdowns!$D165,Dropdowns!$D$1,if($E179=Dropdowns!$E165,Dropdowns!$E$1,if($E179=Dropdowns!$F165,Dropdowns!$F$1,if($E179=Dropdowns!$G165,Dropdowns!$G$1,"N/A"))))</f>
        <v>0</v>
      </c>
    </row>
    <row r="180">
      <c r="A180" s="136"/>
      <c r="B180" s="137"/>
      <c r="C180" s="138" t="s">
        <v>651</v>
      </c>
      <c r="D180" s="138" t="s">
        <v>652</v>
      </c>
      <c r="E180" s="165" t="s">
        <v>1367</v>
      </c>
      <c r="F180" s="114">
        <f>if($E180=Dropdowns!$D166,Dropdowns!$D$1,if($E180=Dropdowns!$E166,Dropdowns!$E$1,if($E180=Dropdowns!$F166,Dropdowns!$F$1,if($E180=Dropdowns!$G166,Dropdowns!$G$1,"N/A"))))</f>
        <v>0</v>
      </c>
    </row>
    <row r="181">
      <c r="A181" s="136"/>
      <c r="B181" s="137"/>
      <c r="C181" s="138" t="s">
        <v>654</v>
      </c>
      <c r="D181" s="138" t="s">
        <v>655</v>
      </c>
      <c r="E181" s="165" t="s">
        <v>1368</v>
      </c>
      <c r="F181" s="114">
        <f>if($E181=Dropdowns!$D167,Dropdowns!$D$1,if($E181=Dropdowns!$E167,Dropdowns!$E$1,if($E181=Dropdowns!$F167,Dropdowns!$F$1,if($E181=Dropdowns!$G167,Dropdowns!$G$1,"N/A"))))</f>
        <v>0</v>
      </c>
    </row>
    <row r="182">
      <c r="A182" s="136"/>
      <c r="B182" s="137"/>
      <c r="C182" s="138" t="s">
        <v>657</v>
      </c>
      <c r="D182" s="138" t="s">
        <v>658</v>
      </c>
      <c r="E182" s="165" t="s">
        <v>1370</v>
      </c>
      <c r="F182" s="114">
        <f>if($E182=Dropdowns!$D168,Dropdowns!$D$1,if($E182=Dropdowns!$E168,Dropdowns!$E$1,if($E182=Dropdowns!$F168,Dropdowns!$F$1,if($E182=Dropdowns!$G168,Dropdowns!$G$1,"N/A"))))</f>
        <v>0</v>
      </c>
    </row>
    <row r="183">
      <c r="A183" s="136"/>
      <c r="B183" s="137"/>
      <c r="C183" s="138" t="s">
        <v>660</v>
      </c>
      <c r="D183" s="138" t="s">
        <v>661</v>
      </c>
      <c r="E183" s="165" t="s">
        <v>935</v>
      </c>
      <c r="F183" s="114">
        <f>if($E183=Dropdowns!$D169,Dropdowns!$D$1,if($E183=Dropdowns!$E169,Dropdowns!$E$1,if($E183=Dropdowns!$F169,Dropdowns!$F$1,if($E183=Dropdowns!$G169,Dropdowns!$G$1,"N/A"))))</f>
        <v>0</v>
      </c>
    </row>
    <row r="184">
      <c r="A184" s="136"/>
      <c r="B184" s="137"/>
      <c r="C184" s="138" t="s">
        <v>663</v>
      </c>
      <c r="D184" s="138" t="s">
        <v>664</v>
      </c>
      <c r="E184" s="165" t="s">
        <v>1372</v>
      </c>
      <c r="F184" s="114">
        <f>if($E184=Dropdowns!$D170,Dropdowns!$D$1,if($E184=Dropdowns!$E170,Dropdowns!$E$1,if($E184=Dropdowns!$F170,Dropdowns!$F$1,if($E184=Dropdowns!$G170,Dropdowns!$G$1,"N/A"))))</f>
        <v>0</v>
      </c>
    </row>
    <row r="185">
      <c r="A185" s="136"/>
      <c r="B185" s="137"/>
      <c r="C185" s="138" t="s">
        <v>666</v>
      </c>
      <c r="D185" s="138" t="s">
        <v>667</v>
      </c>
      <c r="E185" s="165" t="s">
        <v>1373</v>
      </c>
      <c r="F185" s="114">
        <f>if($E185=Dropdowns!$D171,Dropdowns!$D$1,if($E185=Dropdowns!$E171,Dropdowns!$E$1,if($E185=Dropdowns!$F171,Dropdowns!$F$1,if($E185=Dropdowns!$G171,Dropdowns!$G$1,"N/A"))))</f>
        <v>0</v>
      </c>
    </row>
    <row r="186">
      <c r="A186" s="113"/>
      <c r="B186" s="129"/>
      <c r="C186" s="130"/>
      <c r="D186" s="151"/>
      <c r="E186" s="131"/>
      <c r="F186" s="114"/>
    </row>
    <row r="187">
      <c r="A187" s="152" t="s">
        <v>669</v>
      </c>
      <c r="F187" s="114"/>
    </row>
    <row r="188">
      <c r="A188" s="199" t="s">
        <v>1412</v>
      </c>
      <c r="B188" s="138"/>
      <c r="C188" s="130"/>
      <c r="D188" s="154" t="s">
        <v>671</v>
      </c>
      <c r="E188" s="131"/>
      <c r="F188" s="114"/>
    </row>
    <row r="189">
      <c r="A189" s="199" t="s">
        <v>1413</v>
      </c>
      <c r="B189" s="138"/>
      <c r="C189" s="155"/>
      <c r="D189" s="154" t="s">
        <v>673</v>
      </c>
      <c r="E189" s="131"/>
      <c r="F189" s="114"/>
    </row>
    <row r="190">
      <c r="A190" s="199" t="s">
        <v>1414</v>
      </c>
      <c r="B190" s="138"/>
      <c r="C190" s="130"/>
      <c r="D190" s="156" t="s">
        <v>675</v>
      </c>
      <c r="E190" s="131"/>
      <c r="F190" s="114"/>
    </row>
    <row r="191">
      <c r="A191" s="199" t="s">
        <v>1415</v>
      </c>
      <c r="B191" s="138"/>
      <c r="C191" s="130"/>
      <c r="D191" s="154" t="s">
        <v>677</v>
      </c>
      <c r="E191" s="131"/>
      <c r="F191" s="114"/>
    </row>
    <row r="192">
      <c r="A192" s="170" t="s">
        <v>1416</v>
      </c>
      <c r="B192" s="138"/>
      <c r="C192" s="130"/>
      <c r="D192" s="154" t="s">
        <v>679</v>
      </c>
      <c r="E192" s="131"/>
      <c r="F192" s="114"/>
    </row>
    <row r="193">
      <c r="A193" s="157"/>
      <c r="B193" s="129"/>
      <c r="C193" s="155"/>
      <c r="D193" s="151"/>
      <c r="E193" s="131"/>
      <c r="F193" s="114"/>
    </row>
    <row r="194">
      <c r="A194" s="157" t="s">
        <v>63</v>
      </c>
      <c r="B194" s="158" t="s">
        <v>680</v>
      </c>
      <c r="C194" s="155"/>
      <c r="D194" s="151"/>
      <c r="E194" s="131"/>
      <c r="F194" s="114"/>
    </row>
    <row r="195">
      <c r="A195" s="157" t="s">
        <v>681</v>
      </c>
      <c r="B195" s="159" t="s">
        <v>682</v>
      </c>
      <c r="C195" s="138"/>
      <c r="D195" s="138"/>
      <c r="E195" s="138"/>
      <c r="F195" s="114"/>
    </row>
    <row r="196">
      <c r="A196" s="157"/>
      <c r="B196" s="129"/>
      <c r="C196" s="155"/>
      <c r="D196" s="151"/>
      <c r="E196" s="131"/>
      <c r="F196" s="114"/>
    </row>
    <row r="197">
      <c r="A197" s="157"/>
      <c r="B197" s="129"/>
      <c r="C197" s="155"/>
      <c r="D197" s="151"/>
      <c r="E197" s="131"/>
      <c r="F197" s="114"/>
    </row>
  </sheetData>
  <mergeCells count="14">
    <mergeCell ref="C8:D8"/>
    <mergeCell ref="C9:D9"/>
    <mergeCell ref="C10:D10"/>
    <mergeCell ref="A11:E11"/>
    <mergeCell ref="A12:E12"/>
    <mergeCell ref="A13:E13"/>
    <mergeCell ref="A187:E187"/>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formula>
    </cfRule>
  </conditionalFormatting>
  <conditionalFormatting sqref="A16 A20 A37 A51 A78 A85 A97 A114 A120 A133 A146 A160">
    <cfRule type="cellIs" dxfId="4" priority="2" operator="between">
      <formula>0.8</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7" priority="11" operator="lessThanOrEqual">
      <formula>"33%"</formula>
    </cfRule>
  </conditionalFormatting>
  <conditionalFormatting sqref="B5:B6">
    <cfRule type="cellIs" dxfId="5" priority="12" operator="between">
      <formula>"67%"</formula>
      <formula>"32%"</formula>
    </cfRule>
  </conditionalFormatting>
  <conditionalFormatting sqref="B5:B6">
    <cfRule type="cellIs" dxfId="3" priority="13" operator="between">
      <formula>"101%"</formula>
      <formula>"65%"</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B7:B10">
      <formula1>"✅ Yes,🚫 No,⚠️ Unsure,🟠 With caution"</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A190"/>
    <hyperlink r:id="rId7" ref="D190"/>
    <hyperlink r:id="rId8" ref="A191"/>
    <hyperlink r:id="rId9" ref="D191"/>
    <hyperlink r:id="rId10" ref="A192"/>
    <hyperlink r:id="rId11" ref="D192"/>
    <hyperlink r:id="rId12" ref="B194"/>
  </hyperlinks>
  <drawing r:id="rId13"/>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4A853"/>
    <outlinePr summaryBelow="0" summaryRight="0"/>
  </sheetPr>
  <sheetViews>
    <sheetView workbookViewId="0"/>
  </sheetViews>
  <sheetFormatPr customHeight="1" defaultColWidth="12.63" defaultRowHeight="15.75"/>
  <cols>
    <col customWidth="1" min="1" max="1" width="17.63"/>
    <col customWidth="1" min="2" max="2" width="25.5"/>
    <col customWidth="1" min="3" max="3" width="28.5"/>
    <col customWidth="1" min="4" max="4" width="60.13"/>
    <col customWidth="1" min="5" max="5" width="56.75"/>
    <col customWidth="1" hidden="1" min="6" max="6" width="8.13"/>
  </cols>
  <sheetData>
    <row r="1">
      <c r="A1" s="67" t="s">
        <v>137</v>
      </c>
    </row>
    <row r="2">
      <c r="A2" s="180" t="s">
        <v>1417</v>
      </c>
    </row>
    <row r="3">
      <c r="A3" s="111" t="s">
        <v>1418</v>
      </c>
    </row>
    <row r="4">
      <c r="A4" s="113"/>
      <c r="F4" s="114"/>
    </row>
    <row r="5">
      <c r="A5" s="115" t="s">
        <v>164</v>
      </c>
      <c r="B5" s="116">
        <f>sum(F16:F199)/Dropdowns!I2</f>
        <v>0.7274633124</v>
      </c>
      <c r="C5" s="117" t="str">
        <f t="shared" ref="C5:C6" si="1">IF(AND(B5 &gt;= 0, B5 &lt; 0.33), "FAIL", IF(AND(B5 &gt;= 0.33, B5 &lt;= 0.66), "WARNING", IF(AND(B5 &gt; 0.66, B5 &lt;= 1), "PASS", "")))
</f>
        <v>PASS</v>
      </c>
      <c r="D5" s="118" t="str">
        <f>IFERROR(__xludf.DUMMYFUNCTION("SPARKLINE(B5,{""charttype"",""bar"";""max"",1;""min"",0;""color1"",""#33a854""})"),"")</f>
        <v/>
      </c>
      <c r="E5" s="119" t="s">
        <v>1419</v>
      </c>
      <c r="F5" s="120"/>
    </row>
    <row r="6">
      <c r="A6" s="115" t="s">
        <v>166</v>
      </c>
      <c r="B6" s="116">
        <f>sum(F20,F30,F34,F37,F49,F51,F52,F56,F58,F70,F75,F85,F97,F102,F109,F114,F121,F122,F125,F127,F128,F130,F133,F136,F139,F140,F147,F148,F149,F150,F151,F165,F169,F173)/Dropdowns!M2</f>
        <v>0.8235294118</v>
      </c>
      <c r="C6" s="117" t="str">
        <f t="shared" si="1"/>
        <v>PASS</v>
      </c>
      <c r="D6" s="118" t="str">
        <f>IFERROR(__xludf.DUMMYFUNCTION("SPARKLINE(B6,{""charttype"",""bar"";""max"",1;""min"",0;""color1"",""#33a854""})"),"")</f>
        <v/>
      </c>
      <c r="E6" s="121" t="s">
        <v>167</v>
      </c>
      <c r="F6" s="114"/>
    </row>
    <row r="7">
      <c r="A7" s="113"/>
      <c r="B7" s="123" t="s">
        <v>140</v>
      </c>
      <c r="C7" s="124" t="s">
        <v>168</v>
      </c>
      <c r="E7" s="161"/>
      <c r="F7" s="114"/>
    </row>
    <row r="8">
      <c r="B8" s="123" t="s">
        <v>154</v>
      </c>
      <c r="C8" s="126" t="s">
        <v>1420</v>
      </c>
      <c r="E8" s="72"/>
      <c r="F8" s="114"/>
    </row>
    <row r="9">
      <c r="B9" s="123" t="s">
        <v>154</v>
      </c>
      <c r="C9" s="126" t="s">
        <v>1421</v>
      </c>
      <c r="E9" s="72"/>
      <c r="F9" s="114"/>
    </row>
    <row r="10">
      <c r="B10" s="123" t="s">
        <v>140</v>
      </c>
      <c r="C10" s="126" t="s">
        <v>1422</v>
      </c>
      <c r="E10" s="78"/>
      <c r="F10" s="114"/>
    </row>
    <row r="11">
      <c r="A11" s="113"/>
      <c r="F11" s="114"/>
    </row>
    <row r="12">
      <c r="A12" s="127" t="s">
        <v>173</v>
      </c>
      <c r="B12" s="50"/>
      <c r="C12" s="50"/>
      <c r="D12" s="50"/>
      <c r="E12" s="51"/>
      <c r="F12" s="114"/>
    </row>
    <row r="13">
      <c r="A13" s="162" t="s">
        <v>1423</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0.3333333333</v>
      </c>
      <c r="B16" s="137" t="s">
        <v>180</v>
      </c>
      <c r="C16" s="138" t="s">
        <v>181</v>
      </c>
      <c r="D16" s="138" t="s">
        <v>182</v>
      </c>
      <c r="E16" s="198" t="s">
        <v>1161</v>
      </c>
      <c r="F16" s="114">
        <f>if($E16=Dropdowns!$D2,Dropdowns!$D$1,if($E16=Dropdowns!$E2,Dropdowns!$E$1,if($E16=Dropdowns!$F2,Dropdowns!$F$1,if($E16=Dropdowns!$G2,Dropdowns!$G$1,"N/A"))))</f>
        <v>0</v>
      </c>
    </row>
    <row r="17">
      <c r="A17" s="136" t="str">
        <f>IFS($A16&gt;=0.81, "Best", $A16&gt;=0.61, "Good", $A16&gt;=0.41, "Average", $A16&gt;=0.21, "Fair", TRUE, "Poor")</f>
        <v>Fair</v>
      </c>
      <c r="B17" s="137"/>
      <c r="C17" s="138" t="s">
        <v>184</v>
      </c>
      <c r="D17" s="138" t="s">
        <v>185</v>
      </c>
      <c r="E17" s="164" t="s">
        <v>186</v>
      </c>
      <c r="F17" s="114">
        <f>if($E17=Dropdowns!$D3,Dropdowns!$D$1,if($E17=Dropdowns!$E3,Dropdowns!$E$1,if($E17=Dropdowns!$F3,Dropdowns!$F$1,if($E17=Dropdowns!$G3,Dropdowns!$G$1,"N/A"))))</f>
        <v>3</v>
      </c>
    </row>
    <row r="18">
      <c r="A18" s="136"/>
      <c r="B18" s="137"/>
      <c r="C18" s="140" t="s">
        <v>187</v>
      </c>
      <c r="D18" s="138" t="s">
        <v>188</v>
      </c>
      <c r="E18" s="165" t="s">
        <v>921</v>
      </c>
      <c r="F18" s="114">
        <f>if($E18=Dropdowns!$D4,Dropdowns!$D$1,if($E18=Dropdowns!$E4,Dropdowns!$E$1,if($E18=Dropdowns!$F4,Dropdowns!$F$1,if($E18=Dropdowns!$G4,Dropdowns!$G$1,"N/A"))))</f>
        <v>0</v>
      </c>
    </row>
    <row r="19">
      <c r="A19" s="142"/>
      <c r="B19" s="143"/>
      <c r="C19" s="144"/>
      <c r="D19" s="145"/>
      <c r="E19" s="166"/>
      <c r="F19" s="147"/>
    </row>
    <row r="20">
      <c r="A20" s="136">
        <f>sum(F20:F35)/Dropdowns!H6</f>
        <v>0.875</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Best</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794</v>
      </c>
      <c r="F23" s="114">
        <f>if($E23=Dropdowns!$D9,Dropdowns!$D$1,if($E23=Dropdowns!$E9,Dropdowns!$E$1,if($E23=Dropdowns!$F9,Dropdowns!$F$1,if($E23=Dropdowns!$G9,Dropdowns!$G$1,"N/A"))))</f>
        <v>2</v>
      </c>
    </row>
    <row r="24">
      <c r="A24" s="136"/>
      <c r="B24" s="137"/>
      <c r="C24" s="138" t="s">
        <v>203</v>
      </c>
      <c r="D24" s="140" t="s">
        <v>204</v>
      </c>
      <c r="E24" s="167" t="s">
        <v>750</v>
      </c>
      <c r="F24" s="114">
        <f>if($E24=Dropdowns!$D10,Dropdowns!$D$1,if($E24=Dropdowns!$E10,Dropdowns!$E$1,if($E24=Dropdowns!$F10,Dropdowns!$F$1,if($E24=Dropdowns!$G10,Dropdowns!$G$1,"N/A"))))</f>
        <v>2</v>
      </c>
    </row>
    <row r="25">
      <c r="A25" s="136"/>
      <c r="B25" s="137"/>
      <c r="C25" s="138" t="s">
        <v>206</v>
      </c>
      <c r="D25" s="138" t="s">
        <v>207</v>
      </c>
      <c r="E25" s="165" t="s">
        <v>208</v>
      </c>
      <c r="F25" s="114">
        <f>if($E25=Dropdowns!$D11,Dropdowns!$D$1,if($E25=Dropdowns!$E11,Dropdowns!$E$1,if($E25=Dropdowns!$F11,Dropdowns!$F$1,if($E25=Dropdowns!$G11,Dropdowns!$G$1,"N/A"))))</f>
        <v>2</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217</v>
      </c>
      <c r="F28" s="114">
        <f>if($E28=Dropdowns!$D14,Dropdowns!$D$1,if($E28=Dropdowns!$E14,Dropdowns!$E$1,if($E28=Dropdowns!$F14,Dropdowns!$F$1,if($E28=Dropdowns!$G14,Dropdowns!$G$1,"N/A"))))</f>
        <v>2</v>
      </c>
    </row>
    <row r="29">
      <c r="A29" s="136"/>
      <c r="B29" s="137"/>
      <c r="C29" s="138" t="s">
        <v>218</v>
      </c>
      <c r="D29" s="138" t="s">
        <v>219</v>
      </c>
      <c r="E29" s="165" t="s">
        <v>751</v>
      </c>
      <c r="F29" s="114">
        <f>if($E29=Dropdowns!$D15,Dropdowns!$D$1,if($E29=Dropdowns!$E15,Dropdowns!$E$1,if($E29=Dropdowns!$F15,Dropdowns!$F$1,if($E29=Dropdowns!$G15,Dropdowns!$G$1,"N/A"))))</f>
        <v>2</v>
      </c>
    </row>
    <row r="30">
      <c r="A30" s="136"/>
      <c r="B30" s="174"/>
      <c r="C30" s="138" t="s">
        <v>221</v>
      </c>
      <c r="D30" s="138" t="s">
        <v>222</v>
      </c>
      <c r="E30" s="165" t="s">
        <v>223</v>
      </c>
      <c r="F30" s="114">
        <f>if($E30=Dropdowns!$D16,Dropdowns!$D$1,if($E30=Dropdowns!$E16,Dropdowns!$E$1,if($E30=Dropdowns!$F16,Dropdowns!$F$1,if($E30=Dropdowns!$G16,Dropdowns!$G$1,"N/A"))))</f>
        <v>3</v>
      </c>
    </row>
    <row r="31">
      <c r="A31" s="136"/>
      <c r="B31" s="137"/>
      <c r="C31" s="138" t="s">
        <v>224</v>
      </c>
      <c r="D31" s="138" t="s">
        <v>225</v>
      </c>
      <c r="E31" s="165" t="s">
        <v>226</v>
      </c>
      <c r="F31" s="114">
        <f>if($E31=Dropdowns!$D17,Dropdowns!$D$1,if($E31=Dropdowns!$E17,Dropdowns!$E$1,if($E31=Dropdowns!$F17,Dropdowns!$F$1,if($E31=Dropdowns!$G17,Dropdowns!$G$1,"N/A"))))</f>
        <v>3</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890</v>
      </c>
      <c r="F33" s="114">
        <f>if($E33=Dropdowns!$D19,Dropdowns!$D$1,if($E33=Dropdowns!$E19,Dropdowns!$E$1,if($E33=Dropdowns!$F19,Dropdowns!$F$1,if($E33=Dropdowns!$G19,Dropdowns!$G$1,"N/A"))))</f>
        <v>3</v>
      </c>
    </row>
    <row r="34">
      <c r="A34" s="136"/>
      <c r="B34" s="137"/>
      <c r="C34" s="138" t="s">
        <v>233</v>
      </c>
      <c r="D34" s="138" t="s">
        <v>234</v>
      </c>
      <c r="E34" s="165" t="s">
        <v>235</v>
      </c>
      <c r="F34" s="114">
        <f>if($E34=Dropdowns!$D20,Dropdowns!$D$1,if($E34=Dropdowns!$E20,Dropdowns!$E$1,if($E34=Dropdowns!$F20,Dropdowns!$F$1,if($E34=Dropdowns!$G20,Dropdowns!$G$1,"N/A"))))</f>
        <v>3</v>
      </c>
    </row>
    <row r="35">
      <c r="A35" s="136"/>
      <c r="B35" s="137"/>
      <c r="C35" s="138" t="s">
        <v>236</v>
      </c>
      <c r="D35" s="138" t="s">
        <v>237</v>
      </c>
      <c r="E35" s="165" t="s">
        <v>238</v>
      </c>
      <c r="F35" s="114">
        <f>if($E35=Dropdowns!$D21,Dropdowns!$D$1,if($E35=Dropdowns!$E21,Dropdowns!$E$1,if($E35=Dropdowns!$F21,Dropdowns!$F$1,if($E35=Dropdowns!$G21,Dropdowns!$G$1,"N/A"))))</f>
        <v>3</v>
      </c>
    </row>
    <row r="36">
      <c r="A36" s="142"/>
      <c r="B36" s="143"/>
      <c r="C36" s="148"/>
      <c r="D36" s="144"/>
      <c r="E36" s="166"/>
      <c r="F36" s="147"/>
    </row>
    <row r="37">
      <c r="A37" s="136">
        <f>sum(F37:F49)/Dropdowns!H23</f>
        <v>0.6153846154</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Good</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248</v>
      </c>
      <c r="F39" s="114">
        <f>if($E39=Dropdowns!$D25,Dropdowns!$D$1,if($E39=Dropdowns!$E25,Dropdowns!$E$1,if($E39=Dropdowns!$F25,Dropdowns!$F$1,if($E39=Dropdowns!$G25,Dropdowns!$G$1,"N/A"))))</f>
        <v>2</v>
      </c>
    </row>
    <row r="40">
      <c r="A40" s="136"/>
      <c r="B40" s="137"/>
      <c r="C40" s="138" t="s">
        <v>249</v>
      </c>
      <c r="D40" s="138" t="s">
        <v>250</v>
      </c>
      <c r="E40" s="165" t="s">
        <v>251</v>
      </c>
      <c r="F40" s="114">
        <f>if($E40=Dropdowns!$D26,Dropdowns!$D$1,if($E40=Dropdowns!$E26,Dropdowns!$E$1,if($E40=Dropdowns!$F26,Dropdowns!$F$1,if($E40=Dropdowns!$G26,Dropdowns!$G$1,"N/A"))))</f>
        <v>3</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699</v>
      </c>
      <c r="F42" s="114">
        <f>if($E42=Dropdowns!$D28,Dropdowns!$D$1,if($E42=Dropdowns!$E28,Dropdowns!$E$1,if($E42=Dropdowns!$F28,Dropdowns!$F$1,if($E42=Dropdowns!$G28,Dropdowns!$G$1,"N/A"))))</f>
        <v>2</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833</v>
      </c>
      <c r="F44" s="114">
        <f>if($E44=Dropdowns!$D30,Dropdowns!$D$1,if($E44=Dropdowns!$E30,Dropdowns!$E$1,if($E44=Dropdowns!$F30,Dropdowns!$F$1,if($E44=Dropdowns!$G30,Dropdowns!$G$1,"N/A"))))</f>
        <v>0</v>
      </c>
    </row>
    <row r="45">
      <c r="A45" s="136"/>
      <c r="B45" s="174"/>
      <c r="C45" s="138" t="s">
        <v>264</v>
      </c>
      <c r="D45" s="138" t="s">
        <v>265</v>
      </c>
      <c r="E45" s="165" t="s">
        <v>266</v>
      </c>
      <c r="F45" s="114">
        <f>if($E45=Dropdowns!$D31,Dropdowns!$D$1,if($E45=Dropdowns!$E31,Dropdowns!$E$1,if($E45=Dropdowns!$F31,Dropdowns!$F$1,if($E45=Dropdowns!$G31,Dropdowns!$G$1,"N/A"))))</f>
        <v>1</v>
      </c>
    </row>
    <row r="46">
      <c r="A46" s="136"/>
      <c r="B46" s="174"/>
      <c r="C46" s="138" t="s">
        <v>267</v>
      </c>
      <c r="D46" s="138" t="s">
        <v>268</v>
      </c>
      <c r="E46" s="165" t="s">
        <v>269</v>
      </c>
      <c r="F46" s="114">
        <f>if($E46=Dropdowns!$D32,Dropdowns!$D$1,if($E46=Dropdowns!$E32,Dropdowns!$E$1,if($E46=Dropdowns!$F32,Dropdowns!$F$1,if($E46=Dropdowns!$G32,Dropdowns!$G$1,"N/A"))))</f>
        <v>1</v>
      </c>
    </row>
    <row r="47">
      <c r="A47" s="136"/>
      <c r="B47" s="137"/>
      <c r="C47" s="138" t="s">
        <v>270</v>
      </c>
      <c r="D47" s="138" t="s">
        <v>271</v>
      </c>
      <c r="E47" s="165" t="s">
        <v>272</v>
      </c>
      <c r="F47" s="114">
        <f>if($E47=Dropdowns!$D33,Dropdowns!$D$1,if($E47=Dropdowns!$E33,Dropdowns!$E$1,if($E47=Dropdowns!$F33,Dropdowns!$F$1,if($E47=Dropdowns!$G33,Dropdowns!$G$1,"N/A"))))</f>
        <v>3</v>
      </c>
    </row>
    <row r="48">
      <c r="A48" s="136"/>
      <c r="B48" s="137"/>
      <c r="C48" s="138" t="s">
        <v>273</v>
      </c>
      <c r="D48" s="138" t="s">
        <v>274</v>
      </c>
      <c r="E48" s="165" t="s">
        <v>275</v>
      </c>
      <c r="F48" s="114">
        <f>if($E48=Dropdowns!$D34,Dropdowns!$D$1,if($E48=Dropdowns!$E34,Dropdowns!$E$1,if($E48=Dropdowns!$F34,Dropdowns!$F$1,if($E48=Dropdowns!$G34,Dropdowns!$G$1,"N/A"))))</f>
        <v>3</v>
      </c>
    </row>
    <row r="49">
      <c r="A49" s="136"/>
      <c r="B49" s="137"/>
      <c r="C49" s="138" t="s">
        <v>276</v>
      </c>
      <c r="D49" s="138" t="s">
        <v>277</v>
      </c>
      <c r="E49" s="165" t="s">
        <v>278</v>
      </c>
      <c r="F49" s="114">
        <f>if($E49=Dropdowns!$D35,Dropdowns!$D$1,if($E49=Dropdowns!$E35,Dropdowns!$E$1,if($E49=Dropdowns!$F35,Dropdowns!$F$1,if($E49=Dropdowns!$G35,Dropdowns!$G$1,"N/A"))))</f>
        <v>3</v>
      </c>
    </row>
    <row r="50">
      <c r="A50" s="142"/>
      <c r="B50" s="143"/>
      <c r="C50" s="144"/>
      <c r="D50" s="144"/>
      <c r="E50" s="166"/>
      <c r="F50" s="147"/>
    </row>
    <row r="51">
      <c r="A51" s="136">
        <f>sum(F51:F76)/Dropdowns!H37</f>
        <v>0.6794871795</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1081</v>
      </c>
      <c r="F56" s="114">
        <f>if($E56=Dropdowns!$D42,Dropdowns!$D$1,if($E56=Dropdowns!$E42,Dropdowns!$E$1,if($E56=Dropdowns!$F42,Dropdowns!$F$1,if($E56=Dropdowns!$G42,Dropdowns!$G$1,"N/A"))))</f>
        <v>2</v>
      </c>
    </row>
    <row r="57">
      <c r="A57" s="136"/>
      <c r="B57" s="137"/>
      <c r="C57" s="140" t="s">
        <v>298</v>
      </c>
      <c r="D57" s="140" t="s">
        <v>299</v>
      </c>
      <c r="E57" s="165" t="s">
        <v>300</v>
      </c>
      <c r="F57" s="114">
        <f>if($E57=Dropdowns!$D43,Dropdowns!$D$1,if($E57=Dropdowns!$E43,Dropdowns!$E$1,if($E57=Dropdowns!$F43,Dropdowns!$F$1,if($E57=Dropdowns!$G43,Dropdowns!$G$1,"N/A"))))</f>
        <v>2</v>
      </c>
    </row>
    <row r="58">
      <c r="A58" s="136"/>
      <c r="B58" s="137"/>
      <c r="C58" s="140" t="s">
        <v>301</v>
      </c>
      <c r="D58" s="140" t="s">
        <v>302</v>
      </c>
      <c r="E58" s="165" t="s">
        <v>1017</v>
      </c>
      <c r="F58" s="114">
        <f>if($E58=Dropdowns!$D44,Dropdowns!$D$1,if($E58=Dropdowns!$E44,Dropdowns!$E$1,if($E58=Dropdowns!$F44,Dropdowns!$F$1,if($E58=Dropdowns!$G44,Dropdowns!$G$1,"N/A"))))</f>
        <v>2</v>
      </c>
    </row>
    <row r="59">
      <c r="A59" s="136"/>
      <c r="B59" s="137"/>
      <c r="C59" s="140" t="s">
        <v>304</v>
      </c>
      <c r="D59" s="140" t="s">
        <v>305</v>
      </c>
      <c r="E59" s="165" t="s">
        <v>799</v>
      </c>
      <c r="F59" s="114">
        <f>if($E59=Dropdowns!$D45,Dropdowns!$D$1,if($E59=Dropdowns!$E45,Dropdowns!$E$1,if($E59=Dropdowns!$F45,Dropdowns!$F$1,if($E59=Dropdowns!$G45,Dropdowns!$G$1,"N/A"))))</f>
        <v>2</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802</v>
      </c>
      <c r="F66" s="114">
        <f>if($E66=Dropdowns!$D52,Dropdowns!$D$1,if($E66=Dropdowns!$E52,Dropdowns!$E$1,if($E66=Dropdowns!$F52,Dropdowns!$F$1,if($E66=Dropdowns!$G52,Dropdowns!$G$1,"N/A"))))</f>
        <v>2</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333</v>
      </c>
      <c r="F68" s="114">
        <f>if($E68=Dropdowns!$D54,Dropdowns!$D$1,if($E68=Dropdowns!$E54,Dropdowns!$E$1,if($E68=Dropdowns!$F54,Dropdowns!$F$1,if($E68=Dropdowns!$G54,Dropdowns!$G$1,"N/A"))))</f>
        <v>2</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339</v>
      </c>
      <c r="F70" s="114">
        <f>if($E70=Dropdowns!$D56,Dropdowns!$D$1,if($E70=Dropdowns!$E56,Dropdowns!$E$1,if($E70=Dropdowns!$F56,Dropdowns!$F$1,if($E70=Dropdowns!$G56,Dropdowns!$G$1,"N/A"))))</f>
        <v>3</v>
      </c>
    </row>
    <row r="71">
      <c r="A71" s="136"/>
      <c r="B71" s="137"/>
      <c r="C71" s="140" t="s">
        <v>340</v>
      </c>
      <c r="D71" s="140" t="s">
        <v>341</v>
      </c>
      <c r="E71" s="165" t="s">
        <v>710</v>
      </c>
      <c r="F71" s="114">
        <f>if($E71=Dropdowns!$D57,Dropdowns!$D$1,if($E71=Dropdowns!$E57,Dropdowns!$E$1,if($E71=Dropdowns!$F57,Dropdowns!$F$1,if($E71=Dropdowns!$G57,Dropdowns!$G$1,"N/A"))))</f>
        <v>3</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0.7777777778</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Good</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0.696969697</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386</v>
      </c>
      <c r="F87" s="114">
        <f>if($E87=Dropdowns!$D73,Dropdowns!$D$1,if($E87=Dropdowns!$E73,Dropdowns!$E$1,if($E87=Dropdowns!$F73,Dropdowns!$F$1,if($E87=Dropdowns!$G73,Dropdowns!$G$1,"N/A"))))</f>
        <v>2</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401</v>
      </c>
      <c r="F92" s="114">
        <f>if($E92=Dropdowns!$D78,Dropdowns!$D$1,if($E92=Dropdowns!$E78,Dropdowns!$E$1,if($E92=Dropdowns!$F78,Dropdowns!$F$1,if($E92=Dropdowns!$G78,Dropdowns!$G$1,"N/A"))))</f>
        <v>2</v>
      </c>
    </row>
    <row r="93">
      <c r="A93" s="136"/>
      <c r="B93" s="137"/>
      <c r="C93" s="138" t="s">
        <v>402</v>
      </c>
      <c r="D93" s="138" t="s">
        <v>403</v>
      </c>
      <c r="E93" s="165" t="s">
        <v>404</v>
      </c>
      <c r="F93" s="114">
        <f>if($E93=Dropdowns!$D79,Dropdowns!$D$1,if($E93=Dropdowns!$E79,Dropdowns!$E$1,if($E93=Dropdowns!$F79,Dropdowns!$F$1,if($E93=Dropdowns!$G79,Dropdowns!$G$1,"N/A"))))</f>
        <v>2</v>
      </c>
    </row>
    <row r="94">
      <c r="A94" s="136"/>
      <c r="B94" s="137"/>
      <c r="C94" s="138" t="s">
        <v>405</v>
      </c>
      <c r="D94" s="138" t="s">
        <v>406</v>
      </c>
      <c r="E94" s="165" t="s">
        <v>407</v>
      </c>
      <c r="F94" s="114">
        <f>if($E94=Dropdowns!$D80,Dropdowns!$D$1,if($E94=Dropdowns!$E80,Dropdowns!$E$1,if($E94=Dropdowns!$F80,Dropdowns!$F$1,if($E94=Dropdowns!$G80,Dropdowns!$G$1,"N/A"))))</f>
        <v>2</v>
      </c>
    </row>
    <row r="95">
      <c r="A95" s="136"/>
      <c r="B95" s="137"/>
      <c r="C95" s="138" t="s">
        <v>408</v>
      </c>
      <c r="D95" s="138" t="s">
        <v>409</v>
      </c>
      <c r="E95" s="165" t="s">
        <v>410</v>
      </c>
      <c r="F95" s="114">
        <f>if($E95=Dropdowns!$D81,Dropdowns!$D$1,if($E95=Dropdowns!$E81,Dropdowns!$E$1,if($E95=Dropdowns!$F81,Dropdowns!$F$1,if($E95=Dropdowns!$G81,Dropdowns!$G$1,"N/A"))))</f>
        <v>2</v>
      </c>
    </row>
    <row r="96">
      <c r="A96" s="142"/>
      <c r="B96" s="143"/>
      <c r="C96" s="148"/>
      <c r="D96" s="144"/>
      <c r="E96" s="166"/>
      <c r="F96" s="147"/>
    </row>
    <row r="97">
      <c r="A97" s="136">
        <f>sum(F97:F112)/Dropdowns!H83</f>
        <v>0.75</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Good</v>
      </c>
      <c r="B98" s="137"/>
      <c r="C98" s="138" t="s">
        <v>415</v>
      </c>
      <c r="D98" s="138" t="s">
        <v>416</v>
      </c>
      <c r="E98" s="165" t="s">
        <v>417</v>
      </c>
      <c r="F98" s="114">
        <f>if($E98=Dropdowns!$D84,Dropdowns!$D$1,if($E98=Dropdowns!$E84,Dropdowns!$E$1,if($E98=Dropdowns!$F84,Dropdowns!$F$1,if($E98=Dropdowns!$G84,Dropdowns!$G$1,"N/A"))))</f>
        <v>3</v>
      </c>
    </row>
    <row r="99">
      <c r="A99" s="136"/>
      <c r="B99" s="137"/>
      <c r="C99" s="138" t="s">
        <v>418</v>
      </c>
      <c r="D99" s="138" t="s">
        <v>419</v>
      </c>
      <c r="E99" s="165" t="s">
        <v>420</v>
      </c>
      <c r="F99" s="114">
        <f>if($E99=Dropdowns!$D85,Dropdowns!$D$1,if($E99=Dropdowns!$E85,Dropdowns!$E$1,if($E99=Dropdowns!$F85,Dropdowns!$F$1,if($E99=Dropdowns!$G85,Dropdowns!$G$1,"N/A"))))</f>
        <v>3</v>
      </c>
    </row>
    <row r="100">
      <c r="A100" s="136"/>
      <c r="B100" s="137"/>
      <c r="C100" s="138" t="s">
        <v>421</v>
      </c>
      <c r="D100" s="138" t="s">
        <v>422</v>
      </c>
      <c r="E100" s="165" t="s">
        <v>866</v>
      </c>
      <c r="F100" s="114">
        <f>if($E100=Dropdowns!$D86,Dropdowns!$D$1,if($E100=Dropdowns!$E86,Dropdowns!$E$1,if($E100=Dropdowns!$F86,Dropdowns!$F$1,if($E100=Dropdowns!$G86,Dropdowns!$G$1,"N/A"))))</f>
        <v>3</v>
      </c>
    </row>
    <row r="101">
      <c r="A101" s="136"/>
      <c r="B101" s="137"/>
      <c r="C101" s="138" t="s">
        <v>424</v>
      </c>
      <c r="D101" s="138" t="s">
        <v>425</v>
      </c>
      <c r="E101" s="165" t="s">
        <v>426</v>
      </c>
      <c r="F101" s="114">
        <f>if($E101=Dropdowns!$D87,Dropdowns!$D$1,if($E101=Dropdowns!$E87,Dropdowns!$E$1,if($E101=Dropdowns!$F87,Dropdowns!$F$1,if($E101=Dropdowns!$G87,Dropdowns!$G$1,"N/A"))))</f>
        <v>3</v>
      </c>
    </row>
    <row r="102">
      <c r="A102" s="136"/>
      <c r="B102" s="137"/>
      <c r="C102" s="138" t="s">
        <v>427</v>
      </c>
      <c r="D102" s="138" t="s">
        <v>428</v>
      </c>
      <c r="E102" s="165" t="s">
        <v>429</v>
      </c>
      <c r="F102" s="114">
        <f>if($E102=Dropdowns!$D88,Dropdowns!$D$1,if($E102=Dropdowns!$E88,Dropdowns!$E$1,if($E102=Dropdowns!$F88,Dropdowns!$F$1,if($E102=Dropdowns!$G88,Dropdowns!$G$1,"N/A"))))</f>
        <v>3</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1092</v>
      </c>
      <c r="F105" s="114">
        <f>if($E105=Dropdowns!$D91,Dropdowns!$D$1,if($E105=Dropdowns!$E91,Dropdowns!$E$1,if($E105=Dropdowns!$F91,Dropdowns!$F$1,if($E105=Dropdowns!$G91,Dropdowns!$G$1,"N/A"))))</f>
        <v>1</v>
      </c>
    </row>
    <row r="106">
      <c r="A106" s="136"/>
      <c r="B106" s="137"/>
      <c r="C106" s="138" t="s">
        <v>439</v>
      </c>
      <c r="D106" s="138" t="s">
        <v>440</v>
      </c>
      <c r="E106" s="165" t="s">
        <v>1279</v>
      </c>
      <c r="F106" s="114">
        <f>if($E106=Dropdowns!$D92,Dropdowns!$D$1,if($E106=Dropdowns!$E92,Dropdowns!$E$1,if($E106=Dropdowns!$F92,Dropdowns!$F$1,if($E106=Dropdowns!$G92,Dropdowns!$G$1,"N/A"))))</f>
        <v>1</v>
      </c>
    </row>
    <row r="107">
      <c r="A107" s="136"/>
      <c r="B107" s="137"/>
      <c r="C107" s="138" t="s">
        <v>442</v>
      </c>
      <c r="D107" s="138" t="s">
        <v>443</v>
      </c>
      <c r="E107" s="165" t="s">
        <v>1281</v>
      </c>
      <c r="F107" s="114">
        <f>if($E107=Dropdowns!$D93,Dropdowns!$D$1,if($E107=Dropdowns!$E93,Dropdowns!$E$1,if($E107=Dropdowns!$F93,Dropdowns!$F$1,if($E107=Dropdowns!$G93,Dropdowns!$G$1,"N/A"))))</f>
        <v>1</v>
      </c>
    </row>
    <row r="108">
      <c r="A108" s="136"/>
      <c r="B108" s="137"/>
      <c r="C108" s="138" t="s">
        <v>445</v>
      </c>
      <c r="D108" s="138" t="s">
        <v>446</v>
      </c>
      <c r="E108" s="165" t="s">
        <v>1283</v>
      </c>
      <c r="F108" s="114">
        <f>if($E108=Dropdowns!$D94,Dropdowns!$D$1,if($E108=Dropdowns!$E94,Dropdowns!$E$1,if($E108=Dropdowns!$F94,Dropdowns!$F$1,if($E108=Dropdowns!$G94,Dropdowns!$G$1,"N/A"))))</f>
        <v>1</v>
      </c>
    </row>
    <row r="109">
      <c r="A109" s="136"/>
      <c r="B109" s="137"/>
      <c r="C109" s="138" t="s">
        <v>448</v>
      </c>
      <c r="D109" s="138" t="s">
        <v>449</v>
      </c>
      <c r="E109" s="165" t="s">
        <v>450</v>
      </c>
      <c r="F109" s="114">
        <f>if($E109=Dropdowns!$D95,Dropdowns!$D$1,if($E109=Dropdowns!$E95,Dropdowns!$E$1,if($E109=Dropdowns!$F95,Dropdowns!$F$1,if($E109=Dropdowns!$G95,Dropdowns!$G$1,"N/A"))))</f>
        <v>3</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5"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sum(F114:F118)/Dropdowns!H100</f>
        <v>0.6666666667</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 "Good", $A114&gt;=0.41, "Average", $A114&gt;=0.21, "Fair", TRUE, "Poor")</f>
        <v>Good</v>
      </c>
      <c r="B115" s="137"/>
      <c r="C115" s="140" t="s">
        <v>464</v>
      </c>
      <c r="D115" s="140" t="s">
        <v>465</v>
      </c>
      <c r="E115" s="165" t="s">
        <v>926</v>
      </c>
      <c r="F115" s="114">
        <f>if($E115=Dropdowns!$D101,Dropdowns!$D$1,if($E115=Dropdowns!$E101,Dropdowns!$E$1,if($E115=Dropdowns!$F101,Dropdowns!$F$1,if($E115=Dropdowns!$G101,Dropdowns!$G$1,"N/A"))))</f>
        <v>1</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0.7777777778</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Good</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485</v>
      </c>
      <c r="F122" s="114">
        <f>if($E122=Dropdowns!$D108,Dropdowns!$D$1,if($E122=Dropdowns!$E108,Dropdowns!$E$1,if($E122=Dropdowns!$F108,Dropdowns!$F$1,if($E122=Dropdowns!$G108,Dropdowns!$G$1,"N/A"))))</f>
        <v>3</v>
      </c>
    </row>
    <row r="123">
      <c r="A123" s="136"/>
      <c r="B123" s="137"/>
      <c r="C123" s="138" t="s">
        <v>486</v>
      </c>
      <c r="D123" s="138" t="s">
        <v>487</v>
      </c>
      <c r="E123" s="165" t="s">
        <v>488</v>
      </c>
      <c r="F123" s="114">
        <f>if($E123=Dropdowns!$D109,Dropdowns!$D$1,if($E123=Dropdowns!$E109,Dropdowns!$E$1,if($E123=Dropdowns!$F109,Dropdowns!$F$1,if($E123=Dropdowns!$G109,Dropdowns!$G$1,"N/A"))))</f>
        <v>2</v>
      </c>
    </row>
    <row r="124">
      <c r="A124" s="136"/>
      <c r="B124" s="137"/>
      <c r="C124" s="138" t="s">
        <v>489</v>
      </c>
      <c r="D124" s="138" t="s">
        <v>490</v>
      </c>
      <c r="E124" s="165" t="s">
        <v>491</v>
      </c>
      <c r="F124" s="114">
        <f>if($E124=Dropdowns!$D110,Dropdowns!$D$1,if($E124=Dropdowns!$E110,Dropdowns!$E$1,if($E124=Dropdowns!$F110,Dropdowns!$F$1,if($E124=Dropdowns!$G110,Dropdowns!$G$1,"N/A"))))</f>
        <v>3</v>
      </c>
    </row>
    <row r="125">
      <c r="A125" s="136"/>
      <c r="B125" s="137"/>
      <c r="C125" s="140" t="s">
        <v>492</v>
      </c>
      <c r="D125" s="138" t="s">
        <v>493</v>
      </c>
      <c r="E125" s="165" t="s">
        <v>494</v>
      </c>
      <c r="F125" s="114">
        <f>if($E125=Dropdowns!$D111,Dropdowns!$D$1,if($E125=Dropdowns!$E111,Dropdowns!$E$1,if($E125=Dropdowns!$F111,Dropdowns!$F$1,if($E125=Dropdowns!$G111,Dropdowns!$G$1,"N/A"))))</f>
        <v>3</v>
      </c>
    </row>
    <row r="126">
      <c r="A126" s="136"/>
      <c r="B126" s="137"/>
      <c r="C126" s="138" t="s">
        <v>495</v>
      </c>
      <c r="D126" s="138" t="s">
        <v>496</v>
      </c>
      <c r="E126" s="165" t="s">
        <v>813</v>
      </c>
      <c r="F126" s="114">
        <f>if($E126=Dropdowns!$D112,Dropdowns!$D$1,if($E126=Dropdowns!$E112,Dropdowns!$E$1,if($E126=Dropdowns!$F112,Dropdowns!$F$1,if($E126=Dropdowns!$G112,Dropdowns!$G$1,"N/A"))))</f>
        <v>2</v>
      </c>
    </row>
    <row r="127">
      <c r="A127" s="136"/>
      <c r="B127" s="137"/>
      <c r="C127" s="138" t="s">
        <v>498</v>
      </c>
      <c r="D127" s="138" t="s">
        <v>499</v>
      </c>
      <c r="E127" s="165" t="s">
        <v>846</v>
      </c>
      <c r="F127" s="114">
        <f>if($E127=Dropdowns!$D113,Dropdowns!$D$1,if($E127=Dropdowns!$E113,Dropdowns!$E$1,if($E127=Dropdowns!$F113,Dropdowns!$F$1,if($E127=Dropdowns!$G113,Dropdowns!$G$1,"N/A"))))</f>
        <v>2</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509</v>
      </c>
      <c r="F130" s="114">
        <f>if($E130=Dropdowns!$D116,Dropdowns!$D$1,if($E130=Dropdowns!$E116,Dropdowns!$E$1,if($E130=Dropdowns!$F116,Dropdowns!$F$1,if($E130=Dropdowns!$G116,Dropdowns!$G$1,"N/A"))))</f>
        <v>3</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0.7222222222</v>
      </c>
      <c r="B133" s="137" t="s">
        <v>513</v>
      </c>
      <c r="C133" s="138" t="s">
        <v>514</v>
      </c>
      <c r="D133" s="138" t="s">
        <v>515</v>
      </c>
      <c r="E133" s="165" t="s">
        <v>869</v>
      </c>
      <c r="F133" s="114">
        <f>if($E133=Dropdowns!$D119,Dropdowns!$D$1,if($E133=Dropdowns!$E119,Dropdowns!$E$1,if($E133=Dropdowns!$F119,Dropdowns!$F$1,if($E133=Dropdowns!$G119,Dropdowns!$G$1,"N/A"))))</f>
        <v>3</v>
      </c>
    </row>
    <row r="134">
      <c r="A134" s="136" t="str">
        <f>IFS($A133&gt;=0.81, "Best", $A133&gt;=0.61, "Good", $A133&gt;=0.41, "Average", $A133&gt;=0.21, "Fair", TRUE, "Poor")</f>
        <v>Good</v>
      </c>
      <c r="B134" s="137"/>
      <c r="C134" s="138" t="s">
        <v>517</v>
      </c>
      <c r="D134" s="138" t="s">
        <v>518</v>
      </c>
      <c r="E134" s="165" t="s">
        <v>1018</v>
      </c>
      <c r="F134" s="114">
        <f>if($E134=Dropdowns!$D120,Dropdowns!$D$1,if($E134=Dropdowns!$E120,Dropdowns!$E$1,if($E134=Dropdowns!$F120,Dropdowns!$F$1,if($E134=Dropdowns!$G120,Dropdowns!$G$1,"N/A"))))</f>
        <v>3</v>
      </c>
    </row>
    <row r="135">
      <c r="A135" s="136"/>
      <c r="B135" s="137"/>
      <c r="C135" s="138" t="s">
        <v>520</v>
      </c>
      <c r="D135" s="138" t="s">
        <v>521</v>
      </c>
      <c r="E135" s="165" t="s">
        <v>871</v>
      </c>
      <c r="F135" s="114">
        <f>if($E135=Dropdowns!$D121,Dropdowns!$D$1,if($E135=Dropdowns!$E121,Dropdowns!$E$1,if($E135=Dropdowns!$F121,Dropdowns!$F$1,if($E135=Dropdowns!$G121,Dropdowns!$G$1,"N/A"))))</f>
        <v>1</v>
      </c>
    </row>
    <row r="136">
      <c r="A136" s="136"/>
      <c r="B136" s="137"/>
      <c r="C136" s="138" t="s">
        <v>523</v>
      </c>
      <c r="D136" s="138" t="s">
        <v>524</v>
      </c>
      <c r="E136" s="165" t="s">
        <v>1019</v>
      </c>
      <c r="F136" s="114">
        <f>if($E136=Dropdowns!$D122,Dropdowns!$D$1,if($E136=Dropdowns!$E122,Dropdowns!$E$1,if($E136=Dropdowns!$F122,Dropdowns!$F$1,if($E136=Dropdowns!$G122,Dropdowns!$G$1,"N/A"))))</f>
        <v>1</v>
      </c>
    </row>
    <row r="137">
      <c r="A137" s="136"/>
      <c r="B137" s="137"/>
      <c r="C137" s="138" t="s">
        <v>526</v>
      </c>
      <c r="D137" s="138" t="s">
        <v>527</v>
      </c>
      <c r="E137" s="165" t="s">
        <v>1326</v>
      </c>
      <c r="F137" s="114">
        <f>if($E137=Dropdowns!$D123,Dropdowns!$D$1,if($E137=Dropdowns!$E123,Dropdowns!$E$1,if($E137=Dropdowns!$F123,Dropdowns!$F$1,if($E137=Dropdowns!$G123,Dropdowns!$G$1,"N/A"))))</f>
        <v>1</v>
      </c>
    </row>
    <row r="138">
      <c r="A138" s="136"/>
      <c r="B138" s="137"/>
      <c r="C138" s="140" t="s">
        <v>529</v>
      </c>
      <c r="D138" s="138" t="s">
        <v>530</v>
      </c>
      <c r="E138" s="165" t="s">
        <v>531</v>
      </c>
      <c r="F138" s="114">
        <f>if($E138=Dropdowns!$D124,Dropdowns!$D$1,if($E138=Dropdowns!$E124,Dropdowns!$E$1,if($E138=Dropdowns!$F124,Dropdowns!$F$1,if($E138=Dropdowns!$G124,Dropdowns!$G$1,"N/A"))))</f>
        <v>3</v>
      </c>
    </row>
    <row r="139">
      <c r="A139" s="136"/>
      <c r="B139" s="137"/>
      <c r="C139" s="138" t="s">
        <v>532</v>
      </c>
      <c r="D139" s="138" t="s">
        <v>533</v>
      </c>
      <c r="E139" s="165" t="s">
        <v>898</v>
      </c>
      <c r="F139" s="114">
        <f>if($E139=Dropdowns!$D125,Dropdowns!$D$1,if($E139=Dropdowns!$E125,Dropdowns!$E$1,if($E139=Dropdowns!$F125,Dropdowns!$F$1,if($E139=Dropdowns!$G125,Dropdowns!$G$1,"N/A"))))</f>
        <v>1</v>
      </c>
    </row>
    <row r="140">
      <c r="A140" s="136"/>
      <c r="B140" s="137"/>
      <c r="C140" s="138" t="s">
        <v>535</v>
      </c>
      <c r="D140" s="138" t="s">
        <v>536</v>
      </c>
      <c r="E140" s="165" t="s">
        <v>927</v>
      </c>
      <c r="F140" s="114">
        <f>if($E140=Dropdowns!$D126,Dropdowns!$D$1,if($E140=Dropdowns!$E126,Dropdowns!$E$1,if($E140=Dropdowns!$F126,Dropdowns!$F$1,if($E140=Dropdowns!$G126,Dropdowns!$G$1,"N/A"))))</f>
        <v>3</v>
      </c>
    </row>
    <row r="141">
      <c r="A141" s="136"/>
      <c r="B141" s="137"/>
      <c r="C141" s="138" t="s">
        <v>538</v>
      </c>
      <c r="D141" s="138" t="s">
        <v>539</v>
      </c>
      <c r="E141" s="165" t="s">
        <v>900</v>
      </c>
      <c r="F141" s="114">
        <f>if($E141=Dropdowns!$D127,Dropdowns!$D$1,if($E141=Dropdowns!$E127,Dropdowns!$E$1,if($E141=Dropdowns!$F127,Dropdowns!$F$1,if($E141=Dropdowns!$G127,Dropdowns!$G$1,"N/A"))))</f>
        <v>3</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901</v>
      </c>
      <c r="F143" s="114">
        <f>if($E143=Dropdowns!$D129,Dropdowns!$D$1,if($E143=Dropdowns!$E129,Dropdowns!$E$1,if($E143=Dropdowns!$F129,Dropdowns!$F$1,if($E143=Dropdowns!$G129,Dropdowns!$G$1,"N/A"))))</f>
        <v>3</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0.6923076923</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Good</v>
      </c>
      <c r="B147" s="137"/>
      <c r="C147" s="138" t="s">
        <v>554</v>
      </c>
      <c r="D147" s="138" t="s">
        <v>555</v>
      </c>
      <c r="E147" s="165" t="s">
        <v>902</v>
      </c>
      <c r="F147" s="114">
        <f>if($E147=Dropdowns!$D133,Dropdowns!$D$1,if($E147=Dropdowns!$E133,Dropdowns!$E$1,if($E147=Dropdowns!$F133,Dropdowns!$F$1,if($E147=Dropdowns!$G133,Dropdowns!$G$1,"N/A"))))</f>
        <v>2</v>
      </c>
    </row>
    <row r="148">
      <c r="A148" s="136"/>
      <c r="B148" s="137"/>
      <c r="C148" s="138" t="s">
        <v>557</v>
      </c>
      <c r="D148" s="138" t="s">
        <v>558</v>
      </c>
      <c r="E148" s="165" t="s">
        <v>929</v>
      </c>
      <c r="F148" s="114">
        <f>if($E148=Dropdowns!$D134,Dropdowns!$D$1,if($E148=Dropdowns!$E134,Dropdowns!$E$1,if($E148=Dropdowns!$F134,Dropdowns!$F$1,if($E148=Dropdowns!$G134,Dropdowns!$G$1,"N/A"))))</f>
        <v>2</v>
      </c>
    </row>
    <row r="149">
      <c r="A149" s="136"/>
      <c r="B149" s="137"/>
      <c r="C149" s="140" t="s">
        <v>560</v>
      </c>
      <c r="D149" s="138" t="s">
        <v>561</v>
      </c>
      <c r="E149" s="165" t="s">
        <v>728</v>
      </c>
      <c r="F149" s="114">
        <f>if($E149=Dropdowns!$D135,Dropdowns!$D$1,if($E149=Dropdowns!$E135,Dropdowns!$E$1,if($E149=Dropdowns!$F135,Dropdowns!$F$1,if($E149=Dropdowns!$G135,Dropdowns!$G$1,"N/A"))))</f>
        <v>2</v>
      </c>
    </row>
    <row r="150">
      <c r="A150" s="136"/>
      <c r="B150" s="137"/>
      <c r="C150" s="138" t="s">
        <v>563</v>
      </c>
      <c r="D150" s="138" t="s">
        <v>564</v>
      </c>
      <c r="E150" s="165" t="s">
        <v>969</v>
      </c>
      <c r="F150" s="114">
        <f>if($E150=Dropdowns!$D136,Dropdowns!$D$1,if($E150=Dropdowns!$E136,Dropdowns!$E$1,if($E150=Dropdowns!$F136,Dropdowns!$F$1,if($E150=Dropdowns!$G136,Dropdowns!$G$1,"N/A"))))</f>
        <v>2</v>
      </c>
    </row>
    <row r="151">
      <c r="A151" s="136"/>
      <c r="B151" s="137"/>
      <c r="C151" s="138" t="s">
        <v>566</v>
      </c>
      <c r="D151" s="138" t="s">
        <v>567</v>
      </c>
      <c r="E151" s="165" t="s">
        <v>729</v>
      </c>
      <c r="F151" s="114">
        <f>if($E151=Dropdowns!$D137,Dropdowns!$D$1,if($E151=Dropdowns!$E137,Dropdowns!$E$1,if($E151=Dropdowns!$F137,Dropdowns!$F$1,if($E151=Dropdowns!$G137,Dropdowns!$G$1,"N/A"))))</f>
        <v>2</v>
      </c>
    </row>
    <row r="152">
      <c r="A152" s="136"/>
      <c r="B152" s="137"/>
      <c r="C152" s="138" t="s">
        <v>569</v>
      </c>
      <c r="D152" s="138" t="s">
        <v>570</v>
      </c>
      <c r="E152" s="165" t="s">
        <v>905</v>
      </c>
      <c r="F152" s="114">
        <f>if($E152=Dropdowns!$D138,Dropdowns!$D$1,if($E152=Dropdowns!$E138,Dropdowns!$E$1,if($E152=Dropdowns!$F138,Dropdowns!$F$1,if($E152=Dropdowns!$G138,Dropdowns!$G$1,"N/A"))))</f>
        <v>2</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772</v>
      </c>
      <c r="F154" s="114">
        <f>if($E154=Dropdowns!$D140,Dropdowns!$D$1,if($E154=Dropdowns!$E140,Dropdowns!$E$1,if($E154=Dropdowns!$F140,Dropdowns!$F$1,if($E154=Dropdowns!$G140,Dropdowns!$G$1,"N/A"))))</f>
        <v>2</v>
      </c>
    </row>
    <row r="155">
      <c r="A155" s="136"/>
      <c r="B155" s="137"/>
      <c r="C155" s="138" t="s">
        <v>578</v>
      </c>
      <c r="D155" s="138" t="s">
        <v>579</v>
      </c>
      <c r="E155" s="165" t="s">
        <v>817</v>
      </c>
      <c r="F155" s="114">
        <f>if($E155=Dropdowns!$D141,Dropdowns!$D$1,if($E155=Dropdowns!$E141,Dropdowns!$E$1,if($E155=Dropdowns!$F141,Dropdowns!$F$1,if($E155=Dropdowns!$G141,Dropdowns!$G$1,"N/A"))))</f>
        <v>2</v>
      </c>
    </row>
    <row r="156">
      <c r="A156" s="136"/>
      <c r="B156" s="137"/>
      <c r="C156" s="138" t="s">
        <v>581</v>
      </c>
      <c r="D156" s="138" t="s">
        <v>582</v>
      </c>
      <c r="E156" s="165" t="s">
        <v>583</v>
      </c>
      <c r="F156" s="114">
        <f>if($E156=Dropdowns!$D142,Dropdowns!$D$1,if($E156=Dropdowns!$E142,Dropdowns!$E$1,if($E156=Dropdowns!$F142,Dropdowns!$F$1,if($E156=Dropdowns!$G142,Dropdowns!$G$1,"N/A"))))</f>
        <v>3</v>
      </c>
    </row>
    <row r="157">
      <c r="A157" s="136"/>
      <c r="B157" s="137"/>
      <c r="C157" s="138" t="s">
        <v>584</v>
      </c>
      <c r="D157" s="138" t="s">
        <v>585</v>
      </c>
      <c r="E157" s="165" t="s">
        <v>819</v>
      </c>
      <c r="F157" s="114">
        <f>if($E157=Dropdowns!$D143,Dropdowns!$D$1,if($E157=Dropdowns!$E143,Dropdowns!$E$1,if($E157=Dropdowns!$F143,Dropdowns!$F$1,if($E157=Dropdowns!$G143,Dropdowns!$G$1,"N/A"))))</f>
        <v>2</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0.7820512821</v>
      </c>
      <c r="B160" s="137" t="s">
        <v>590</v>
      </c>
      <c r="C160" s="138" t="s">
        <v>591</v>
      </c>
      <c r="D160" s="138" t="s">
        <v>592</v>
      </c>
      <c r="E160" s="165" t="s">
        <v>593</v>
      </c>
      <c r="F160" s="114">
        <f>if($E160=Dropdowns!$D146,Dropdowns!$D$1,if($E160=Dropdowns!$E146,Dropdowns!$E$1,if($E160=Dropdowns!$F146,Dropdowns!$F$1,if($E160=Dropdowns!$G146,Dropdowns!$G$1,"N/A"))))</f>
        <v>3</v>
      </c>
    </row>
    <row r="161">
      <c r="A161" s="136" t="str">
        <f>IFS($A160&gt;=0.81, "Best", $A160&gt;=0.61, "Good", $A160&gt;=0.41, "Average", $A160&gt;=0.21, "Fair", TRUE, "Poor")</f>
        <v>Good</v>
      </c>
      <c r="B161" s="137"/>
      <c r="C161" s="138" t="s">
        <v>594</v>
      </c>
      <c r="D161" s="138" t="s">
        <v>595</v>
      </c>
      <c r="E161" s="165" t="s">
        <v>596</v>
      </c>
      <c r="F161" s="114">
        <f>if($E161=Dropdowns!$D147,Dropdowns!$D$1,if($E161=Dropdowns!$E147,Dropdowns!$E$1,if($E161=Dropdowns!$F147,Dropdowns!$F$1,if($E161=Dropdowns!$G147,Dropdowns!$G$1,"N/A"))))</f>
        <v>3</v>
      </c>
    </row>
    <row r="162">
      <c r="A162" s="136"/>
      <c r="B162" s="137"/>
      <c r="C162" s="138" t="s">
        <v>597</v>
      </c>
      <c r="D162" s="138" t="s">
        <v>598</v>
      </c>
      <c r="E162" s="165" t="s">
        <v>732</v>
      </c>
      <c r="F162" s="114">
        <f>if($E162=Dropdowns!$D148,Dropdowns!$D$1,if($E162=Dropdowns!$E148,Dropdowns!$E$1,if($E162=Dropdowns!$F148,Dropdowns!$F$1,if($E162=Dropdowns!$G148,Dropdowns!$G$1,"N/A"))))</f>
        <v>2</v>
      </c>
    </row>
    <row r="163">
      <c r="A163" s="136"/>
      <c r="B163" s="137"/>
      <c r="C163" s="138" t="s">
        <v>600</v>
      </c>
      <c r="D163" s="138" t="s">
        <v>601</v>
      </c>
      <c r="E163" s="165" t="s">
        <v>602</v>
      </c>
      <c r="F163" s="114">
        <f>if($E163=Dropdowns!$D149,Dropdowns!$D$1,if($E163=Dropdowns!$E149,Dropdowns!$E$1,if($E163=Dropdowns!$F149,Dropdowns!$F$1,if($E163=Dropdowns!$G149,Dropdowns!$G$1,"N/A"))))</f>
        <v>0</v>
      </c>
    </row>
    <row r="164">
      <c r="A164" s="136"/>
      <c r="B164" s="137"/>
      <c r="C164" s="138" t="s">
        <v>603</v>
      </c>
      <c r="D164" s="138" t="s">
        <v>604</v>
      </c>
      <c r="E164" s="165" t="s">
        <v>988</v>
      </c>
      <c r="F164" s="114">
        <f>if($E164=Dropdowns!$D150,Dropdowns!$D$1,if($E164=Dropdowns!$E150,Dropdowns!$E$1,if($E164=Dropdowns!$F150,Dropdowns!$F$1,if($E164=Dropdowns!$G150,Dropdowns!$G$1,"N/A"))))</f>
        <v>0</v>
      </c>
    </row>
    <row r="165">
      <c r="A165" s="136"/>
      <c r="B165" s="137"/>
      <c r="C165" s="138" t="s">
        <v>606</v>
      </c>
      <c r="D165" s="138" t="s">
        <v>607</v>
      </c>
      <c r="E165" s="165" t="s">
        <v>608</v>
      </c>
      <c r="F165" s="114">
        <f>if($E165=Dropdowns!$D151,Dropdowns!$D$1,if($E165=Dropdowns!$E151,Dropdowns!$E$1,if($E165=Dropdowns!$F151,Dropdowns!$F$1,if($E165=Dropdowns!$G151,Dropdowns!$G$1,"N/A"))))</f>
        <v>3</v>
      </c>
    </row>
    <row r="166">
      <c r="A166" s="136"/>
      <c r="B166" s="137"/>
      <c r="C166" s="138" t="s">
        <v>609</v>
      </c>
      <c r="D166" s="138" t="s">
        <v>610</v>
      </c>
      <c r="E166" s="165" t="s">
        <v>611</v>
      </c>
      <c r="F166" s="114">
        <f>if($E166=Dropdowns!$D152,Dropdowns!$D$1,if($E166=Dropdowns!$E152,Dropdowns!$E$1,if($E166=Dropdowns!$F152,Dropdowns!$F$1,if($E166=Dropdowns!$G152,Dropdowns!$G$1,"N/A"))))</f>
        <v>3</v>
      </c>
    </row>
    <row r="167">
      <c r="A167" s="136"/>
      <c r="B167" s="137"/>
      <c r="C167" s="138" t="s">
        <v>612</v>
      </c>
      <c r="D167" s="138" t="s">
        <v>613</v>
      </c>
      <c r="E167" s="165" t="s">
        <v>614</v>
      </c>
      <c r="F167" s="114">
        <f>if($E167=Dropdowns!$D153,Dropdowns!$D$1,if($E167=Dropdowns!$E153,Dropdowns!$E$1,if($E167=Dropdowns!$F153,Dropdowns!$F$1,if($E167=Dropdowns!$G153,Dropdowns!$G$1,"N/A"))))</f>
        <v>3</v>
      </c>
    </row>
    <row r="168">
      <c r="A168" s="136"/>
      <c r="B168" s="137"/>
      <c r="C168" s="138" t="s">
        <v>615</v>
      </c>
      <c r="D168" s="138" t="s">
        <v>616</v>
      </c>
      <c r="E168" s="165" t="s">
        <v>1093</v>
      </c>
      <c r="F168" s="114">
        <f>if($E168=Dropdowns!$D154,Dropdowns!$D$1,if($E168=Dropdowns!$E154,Dropdowns!$E$1,if($E168=Dropdowns!$F154,Dropdowns!$F$1,if($E168=Dropdowns!$G154,Dropdowns!$G$1,"N/A"))))</f>
        <v>1</v>
      </c>
    </row>
    <row r="169">
      <c r="A169" s="136"/>
      <c r="B169" s="137"/>
      <c r="C169" s="138" t="s">
        <v>618</v>
      </c>
      <c r="D169" s="138" t="s">
        <v>619</v>
      </c>
      <c r="E169" s="165" t="s">
        <v>989</v>
      </c>
      <c r="F169" s="114">
        <f>if($E169=Dropdowns!$D155,Dropdowns!$D$1,if($E169=Dropdowns!$E155,Dropdowns!$E$1,if($E169=Dropdowns!$F155,Dropdowns!$F$1,if($E169=Dropdowns!$G155,Dropdowns!$G$1,"N/A"))))</f>
        <v>3</v>
      </c>
    </row>
    <row r="170">
      <c r="A170" s="136"/>
      <c r="B170" s="137"/>
      <c r="C170" s="138" t="s">
        <v>621</v>
      </c>
      <c r="D170" s="138" t="s">
        <v>622</v>
      </c>
      <c r="E170" s="165" t="s">
        <v>1351</v>
      </c>
      <c r="F170" s="114">
        <f>if($E170=Dropdowns!$D156,Dropdowns!$D$1,if($E170=Dropdowns!$E156,Dropdowns!$E$1,if($E170=Dropdowns!$F156,Dropdowns!$F$1,if($E170=Dropdowns!$G156,Dropdowns!$G$1,"N/A"))))</f>
        <v>1</v>
      </c>
    </row>
    <row r="171">
      <c r="A171" s="136"/>
      <c r="B171" s="137"/>
      <c r="C171" s="138" t="s">
        <v>624</v>
      </c>
      <c r="D171" s="138" t="s">
        <v>625</v>
      </c>
      <c r="E171" s="165" t="s">
        <v>876</v>
      </c>
      <c r="F171" s="114">
        <f>if($E171=Dropdowns!$D157,Dropdowns!$D$1,if($E171=Dropdowns!$E157,Dropdowns!$E$1,if($E171=Dropdowns!$F157,Dropdowns!$F$1,if($E171=Dropdowns!$G157,Dropdowns!$G$1,"N/A"))))</f>
        <v>3</v>
      </c>
    </row>
    <row r="172">
      <c r="A172" s="136"/>
      <c r="B172" s="137"/>
      <c r="C172" s="138" t="s">
        <v>627</v>
      </c>
      <c r="D172" s="138" t="s">
        <v>628</v>
      </c>
      <c r="E172" s="165" t="s">
        <v>908</v>
      </c>
      <c r="F172" s="114">
        <f>if($E172=Dropdowns!$D158,Dropdowns!$D$1,if($E172=Dropdowns!$E158,Dropdowns!$E$1,if($E172=Dropdowns!$F158,Dropdowns!$F$1,if($E172=Dropdowns!$G158,Dropdowns!$G$1,"N/A"))))</f>
        <v>3</v>
      </c>
    </row>
    <row r="173">
      <c r="A173" s="136"/>
      <c r="B173" s="137"/>
      <c r="C173" s="138" t="s">
        <v>630</v>
      </c>
      <c r="D173" s="138" t="s">
        <v>631</v>
      </c>
      <c r="E173" s="165" t="s">
        <v>1357</v>
      </c>
      <c r="F173" s="114">
        <f>if($E173=Dropdowns!$D159,Dropdowns!$D$1,if($E173=Dropdowns!$E159,Dropdowns!$E$1,if($E173=Dropdowns!$F159,Dropdowns!$F$1,if($E173=Dropdowns!$G159,Dropdowns!$G$1,"N/A"))))</f>
        <v>3</v>
      </c>
    </row>
    <row r="174">
      <c r="A174" s="136"/>
      <c r="B174" s="137"/>
      <c r="C174" s="138" t="s">
        <v>633</v>
      </c>
      <c r="D174" s="138" t="s">
        <v>634</v>
      </c>
      <c r="E174" s="165" t="s">
        <v>1359</v>
      </c>
      <c r="F174" s="114">
        <f>if($E174=Dropdowns!$D160,Dropdowns!$D$1,if($E174=Dropdowns!$E160,Dropdowns!$E$1,if($E174=Dropdowns!$F160,Dropdowns!$F$1,if($E174=Dropdowns!$G160,Dropdowns!$G$1,"N/A"))))</f>
        <v>1</v>
      </c>
    </row>
    <row r="175">
      <c r="A175" s="136"/>
      <c r="B175" s="137"/>
      <c r="C175" s="138" t="s">
        <v>636</v>
      </c>
      <c r="D175" s="138" t="s">
        <v>637</v>
      </c>
      <c r="E175" s="165" t="s">
        <v>1361</v>
      </c>
      <c r="F175" s="114">
        <f>if($E175=Dropdowns!$D161,Dropdowns!$D$1,if($E175=Dropdowns!$E161,Dropdowns!$E$1,if($E175=Dropdowns!$F161,Dropdowns!$F$1,if($E175=Dropdowns!$G161,Dropdowns!$G$1,"N/A"))))</f>
        <v>3</v>
      </c>
    </row>
    <row r="176">
      <c r="A176" s="136"/>
      <c r="B176" s="137"/>
      <c r="C176" s="138" t="s">
        <v>639</v>
      </c>
      <c r="D176" s="138" t="s">
        <v>640</v>
      </c>
      <c r="E176" s="165" t="s">
        <v>1053</v>
      </c>
      <c r="F176" s="114">
        <f>if($E176=Dropdowns!$D162,Dropdowns!$D$1,if($E176=Dropdowns!$E162,Dropdowns!$E$1,if($E176=Dropdowns!$F162,Dropdowns!$F$1,if($E176=Dropdowns!$G162,Dropdowns!$G$1,"N/A"))))</f>
        <v>3</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647</v>
      </c>
      <c r="F178" s="114">
        <f>if($E178=Dropdowns!$D164,Dropdowns!$D$1,if($E178=Dropdowns!$E164,Dropdowns!$E$1,if($E178=Dropdowns!$F164,Dropdowns!$F$1,if($E178=Dropdowns!$G164,Dropdowns!$G$1,"N/A"))))</f>
        <v>3</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653</v>
      </c>
      <c r="F180" s="114">
        <f>if($E180=Dropdowns!$D166,Dropdowns!$D$1,if($E180=Dropdowns!$E166,Dropdowns!$E$1,if($E180=Dropdowns!$F166,Dropdowns!$F$1,if($E180=Dropdowns!$G166,Dropdowns!$G$1,"N/A"))))</f>
        <v>3</v>
      </c>
    </row>
    <row r="181">
      <c r="A181" s="136"/>
      <c r="B181" s="137"/>
      <c r="C181" s="138" t="s">
        <v>654</v>
      </c>
      <c r="D181" s="138" t="s">
        <v>655</v>
      </c>
      <c r="E181" s="165" t="s">
        <v>656</v>
      </c>
      <c r="F181" s="114">
        <f>if($E181=Dropdowns!$D167,Dropdowns!$D$1,if($E181=Dropdowns!$E167,Dropdowns!$E$1,if($E181=Dropdowns!$F167,Dropdowns!$F$1,if($E181=Dropdowns!$G167,Dropdowns!$G$1,"N/A"))))</f>
        <v>3</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935</v>
      </c>
      <c r="F183" s="114">
        <f>if($E183=Dropdowns!$D169,Dropdowns!$D$1,if($E183=Dropdowns!$E169,Dropdowns!$E$1,if($E183=Dropdowns!$F169,Dropdowns!$F$1,if($E183=Dropdowns!$G169,Dropdowns!$G$1,"N/A"))))</f>
        <v>0</v>
      </c>
    </row>
    <row r="184">
      <c r="A184" s="136"/>
      <c r="B184" s="137"/>
      <c r="C184" s="138" t="s">
        <v>663</v>
      </c>
      <c r="D184" s="138" t="s">
        <v>664</v>
      </c>
      <c r="E184" s="165" t="s">
        <v>665</v>
      </c>
      <c r="F184" s="114">
        <f>if($E184=Dropdowns!$D170,Dropdowns!$D$1,if($E184=Dropdowns!$E170,Dropdowns!$E$1,if($E184=Dropdowns!$F170,Dropdowns!$F$1,if($E184=Dropdowns!$G170,Dropdowns!$G$1,"N/A"))))</f>
        <v>3</v>
      </c>
    </row>
    <row r="185">
      <c r="A185" s="136"/>
      <c r="B185" s="137"/>
      <c r="C185" s="138" t="s">
        <v>666</v>
      </c>
      <c r="D185" s="138" t="s">
        <v>667</v>
      </c>
      <c r="E185" s="165" t="s">
        <v>822</v>
      </c>
      <c r="F185" s="114">
        <f>if($E185=Dropdowns!$D171,Dropdowns!$D$1,if($E185=Dropdowns!$E171,Dropdowns!$E$1,if($E185=Dropdowns!$F171,Dropdowns!$F$1,if($E185=Dropdowns!$G171,Dropdowns!$G$1,"N/A"))))</f>
        <v>3</v>
      </c>
    </row>
    <row r="186">
      <c r="A186" s="113"/>
      <c r="B186" s="129"/>
      <c r="C186" s="130"/>
      <c r="D186" s="151"/>
      <c r="E186" s="131"/>
      <c r="F186" s="114"/>
    </row>
    <row r="187">
      <c r="A187" s="152" t="s">
        <v>669</v>
      </c>
      <c r="F187" s="114"/>
    </row>
    <row r="188">
      <c r="A188" s="170" t="s">
        <v>1424</v>
      </c>
      <c r="B188" s="138"/>
      <c r="C188" s="130"/>
      <c r="D188" s="154" t="s">
        <v>671</v>
      </c>
      <c r="E188" s="131"/>
      <c r="F188" s="114"/>
    </row>
    <row r="189">
      <c r="A189" s="170" t="s">
        <v>1425</v>
      </c>
      <c r="B189" s="138"/>
      <c r="C189" s="155"/>
      <c r="D189" s="154" t="s">
        <v>673</v>
      </c>
      <c r="E189" s="131"/>
      <c r="F189" s="114"/>
    </row>
    <row r="190">
      <c r="A190" s="170" t="s">
        <v>1426</v>
      </c>
      <c r="B190" s="138"/>
      <c r="C190" s="130"/>
      <c r="D190" s="156" t="s">
        <v>675</v>
      </c>
      <c r="E190" s="131"/>
      <c r="F190" s="114"/>
    </row>
    <row r="191">
      <c r="A191" s="170" t="s">
        <v>1427</v>
      </c>
      <c r="B191" s="138"/>
      <c r="C191" s="130"/>
      <c r="D191" s="154" t="s">
        <v>677</v>
      </c>
      <c r="E191" s="131"/>
      <c r="F191" s="114"/>
    </row>
    <row r="192">
      <c r="A192" s="176"/>
      <c r="B192" s="138"/>
      <c r="C192" s="130"/>
      <c r="D192" s="154" t="s">
        <v>679</v>
      </c>
      <c r="E192" s="131"/>
      <c r="F192" s="114"/>
    </row>
    <row r="193">
      <c r="A193" s="176"/>
      <c r="B193" s="129"/>
      <c r="C193" s="155"/>
      <c r="D193" s="151"/>
      <c r="E193" s="131"/>
      <c r="F193" s="114"/>
    </row>
    <row r="194">
      <c r="A194" s="176"/>
      <c r="B194" s="129"/>
      <c r="C194" s="155"/>
      <c r="D194" s="151"/>
      <c r="E194" s="131"/>
      <c r="F194" s="114"/>
    </row>
    <row r="195">
      <c r="A195" s="157"/>
      <c r="B195" s="129"/>
      <c r="C195" s="155"/>
      <c r="D195" s="151"/>
      <c r="E195" s="131"/>
      <c r="F195" s="114"/>
    </row>
    <row r="196">
      <c r="A196" s="157" t="s">
        <v>63</v>
      </c>
      <c r="B196" s="158" t="s">
        <v>680</v>
      </c>
      <c r="C196" s="155"/>
      <c r="D196" s="151"/>
      <c r="E196" s="131"/>
      <c r="F196" s="114"/>
    </row>
    <row r="197">
      <c r="A197" s="157" t="s">
        <v>681</v>
      </c>
      <c r="B197" s="159" t="s">
        <v>682</v>
      </c>
      <c r="F197" s="114"/>
    </row>
    <row r="198">
      <c r="A198" s="157"/>
      <c r="B198" s="129"/>
      <c r="C198" s="155"/>
      <c r="D198" s="151"/>
      <c r="E198" s="131"/>
      <c r="F198" s="114"/>
    </row>
    <row r="199">
      <c r="A199" s="157"/>
      <c r="B199" s="129"/>
      <c r="C199" s="155"/>
      <c r="D199" s="151"/>
      <c r="E199" s="131"/>
      <c r="F199" s="114"/>
    </row>
  </sheetData>
  <mergeCells count="15">
    <mergeCell ref="C8:D8"/>
    <mergeCell ref="C9:D9"/>
    <mergeCell ref="C10:D10"/>
    <mergeCell ref="A11:E11"/>
    <mergeCell ref="A12:E12"/>
    <mergeCell ref="A13:E13"/>
    <mergeCell ref="A187:E187"/>
    <mergeCell ref="B197:E197"/>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3" priority="11" operator="between">
      <formula>"101%"</formula>
      <formula>"66%"</formula>
    </cfRule>
  </conditionalFormatting>
  <conditionalFormatting sqref="B5:B6">
    <cfRule type="cellIs" dxfId="5" priority="12" operator="between">
      <formula>"67%"</formula>
      <formula>"32%"</formula>
    </cfRule>
  </conditionalFormatting>
  <conditionalFormatting sqref="B5:B6">
    <cfRule type="cellIs" dxfId="7" priority="13" operator="lessThanOrEqual">
      <formula>"33%"</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B7:B10">
      <formula1>"✅ Yes,🚫 No,⚠️ Under 18 With Parent Consent Only,🟠 With caution,⚠️ With caution, Parent consent for under 13"</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A190"/>
    <hyperlink r:id="rId7" ref="D190"/>
    <hyperlink r:id="rId8" ref="A191"/>
    <hyperlink r:id="rId9" ref="D191"/>
    <hyperlink r:id="rId10" ref="D192"/>
    <hyperlink r:id="rId11" ref="B196"/>
  </hyperlinks>
  <drawing r:id="rId12"/>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4A853"/>
    <outlinePr summaryBelow="0" summaryRight="0"/>
  </sheetPr>
  <sheetViews>
    <sheetView workbookViewId="0"/>
  </sheetViews>
  <sheetFormatPr customHeight="1" defaultColWidth="12.63" defaultRowHeight="15.75"/>
  <cols>
    <col customWidth="1" min="1" max="1" width="17.63"/>
    <col customWidth="1" min="2" max="2" width="25.5"/>
    <col customWidth="1" min="3" max="3" width="28.5"/>
    <col customWidth="1" min="4" max="4" width="60.13"/>
    <col customWidth="1" min="5" max="5" width="56.75"/>
    <col customWidth="1" hidden="1" min="6" max="6" width="8.13"/>
  </cols>
  <sheetData>
    <row r="1">
      <c r="A1" s="67" t="s">
        <v>137</v>
      </c>
    </row>
    <row r="2">
      <c r="A2" s="180" t="s">
        <v>60</v>
      </c>
    </row>
    <row r="3">
      <c r="A3" s="111" t="s">
        <v>977</v>
      </c>
    </row>
    <row r="4">
      <c r="A4" s="113"/>
      <c r="F4" s="114"/>
    </row>
    <row r="5">
      <c r="A5" s="115" t="s">
        <v>164</v>
      </c>
      <c r="B5" s="116">
        <f>sum(F16:F199)/Dropdowns!I2</f>
        <v>0.7777777778</v>
      </c>
      <c r="C5" s="117" t="str">
        <f t="shared" ref="C5:C6" si="1">IF(AND(B5 &gt;= 0, B5 &lt; 0.33), "FAIL", IF(AND(B5 &gt;= 0.33, B5 &lt;= 0.66), "WARNING", IF(AND(B5 &gt; 0.66, B5 &lt;= 1), "PASS", "")))
</f>
        <v>PASS</v>
      </c>
      <c r="D5" s="118" t="str">
        <f>IFERROR(__xludf.DUMMYFUNCTION("SPARKLINE(B5,{""charttype"",""bar"";""max"",1;""min"",0;""color1"",""#33a854""})"),"")</f>
        <v/>
      </c>
      <c r="E5" s="119" t="s">
        <v>1428</v>
      </c>
      <c r="F5" s="120"/>
    </row>
    <row r="6">
      <c r="A6" s="115" t="s">
        <v>166</v>
      </c>
      <c r="B6" s="116">
        <f>sum(F20,F30,F34,F37,F49,F51,F52,F56,F58,F70,F75,F85,F97,F102,F109,F114,F121,F122,F125,F127,F128,F130,F133,F136,F139,F140,F147,F148,F149,F150,F151,F165,F169,F173)/Dropdowns!M2</f>
        <v>0.8137254902</v>
      </c>
      <c r="C6" s="117" t="str">
        <f t="shared" si="1"/>
        <v>PASS</v>
      </c>
      <c r="D6" s="118" t="str">
        <f>IFERROR(__xludf.DUMMYFUNCTION("SPARKLINE(B6,{""charttype"",""bar"";""max"",1;""min"",0;""color1"",""#33a854""})"),"")</f>
        <v/>
      </c>
      <c r="E6" s="121" t="s">
        <v>167</v>
      </c>
      <c r="F6" s="114"/>
    </row>
    <row r="7">
      <c r="A7" s="113"/>
      <c r="B7" s="123" t="s">
        <v>140</v>
      </c>
      <c r="C7" s="124" t="s">
        <v>168</v>
      </c>
      <c r="E7" s="161"/>
      <c r="F7" s="114"/>
    </row>
    <row r="8">
      <c r="B8" s="123" t="s">
        <v>154</v>
      </c>
      <c r="C8" s="126" t="s">
        <v>1429</v>
      </c>
      <c r="E8" s="72"/>
      <c r="F8" s="114"/>
    </row>
    <row r="9">
      <c r="B9" s="123" t="s">
        <v>154</v>
      </c>
      <c r="C9" s="126" t="s">
        <v>1430</v>
      </c>
      <c r="E9" s="72"/>
      <c r="F9" s="114"/>
    </row>
    <row r="10">
      <c r="B10" s="123" t="s">
        <v>140</v>
      </c>
      <c r="C10" s="126" t="s">
        <v>1431</v>
      </c>
      <c r="E10" s="78"/>
      <c r="F10" s="114"/>
    </row>
    <row r="11">
      <c r="A11" s="113"/>
      <c r="F11" s="114"/>
    </row>
    <row r="12">
      <c r="A12" s="127" t="s">
        <v>173</v>
      </c>
      <c r="B12" s="50"/>
      <c r="C12" s="50"/>
      <c r="D12" s="50"/>
      <c r="E12" s="51"/>
      <c r="F12" s="114"/>
    </row>
    <row r="13">
      <c r="A13" s="162" t="s">
        <v>1432</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1</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Best</v>
      </c>
      <c r="B17" s="137"/>
      <c r="C17" s="138" t="s">
        <v>184</v>
      </c>
      <c r="D17" s="138" t="s">
        <v>185</v>
      </c>
      <c r="E17" s="164" t="s">
        <v>186</v>
      </c>
      <c r="F17" s="114">
        <f>if($E17=Dropdowns!$D3,Dropdowns!$D$1,if($E17=Dropdowns!$E3,Dropdowns!$E$1,if($E17=Dropdowns!$F3,Dropdowns!$F$1,if($E17=Dropdowns!$G3,Dropdowns!$G$1,"N/A"))))</f>
        <v>3</v>
      </c>
    </row>
    <row r="18">
      <c r="A18" s="136"/>
      <c r="B18" s="137"/>
      <c r="C18" s="140" t="s">
        <v>187</v>
      </c>
      <c r="D18" s="138" t="s">
        <v>188</v>
      </c>
      <c r="E18" s="164" t="s">
        <v>189</v>
      </c>
      <c r="F18" s="114">
        <f>if($E18=Dropdowns!$D4,Dropdowns!$D$1,if($E18=Dropdowns!$E4,Dropdowns!$E$1,if($E18=Dropdowns!$F4,Dropdowns!$F$1,if($E18=Dropdowns!$G4,Dropdowns!$G$1,"N/A"))))</f>
        <v>3</v>
      </c>
    </row>
    <row r="19">
      <c r="A19" s="142"/>
      <c r="B19" s="143"/>
      <c r="C19" s="144"/>
      <c r="D19" s="145"/>
      <c r="E19" s="166"/>
      <c r="F19" s="147"/>
    </row>
    <row r="20">
      <c r="A20" s="136">
        <f>sum(F20:F35)/Dropdowns!H6</f>
        <v>0.9583333333</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Best</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202</v>
      </c>
      <c r="F23" s="114">
        <f>if($E23=Dropdowns!$D9,Dropdowns!$D$1,if($E23=Dropdowns!$E9,Dropdowns!$E$1,if($E23=Dropdowns!$F9,Dropdowns!$F$1,if($E23=Dropdowns!$G9,Dropdowns!$G$1,"N/A"))))</f>
        <v>3</v>
      </c>
    </row>
    <row r="24">
      <c r="A24" s="136"/>
      <c r="B24" s="137"/>
      <c r="C24" s="138" t="s">
        <v>203</v>
      </c>
      <c r="D24" s="140" t="s">
        <v>204</v>
      </c>
      <c r="E24" s="167" t="s">
        <v>205</v>
      </c>
      <c r="F24" s="114">
        <f>if($E24=Dropdowns!$D10,Dropdowns!$D$1,if($E24=Dropdowns!$E10,Dropdowns!$E$1,if($E24=Dropdowns!$F10,Dropdowns!$F$1,if($E24=Dropdowns!$G10,Dropdowns!$G$1,"N/A"))))</f>
        <v>3</v>
      </c>
    </row>
    <row r="25">
      <c r="A25" s="136"/>
      <c r="B25" s="137"/>
      <c r="C25" s="138" t="s">
        <v>206</v>
      </c>
      <c r="D25" s="138" t="s">
        <v>207</v>
      </c>
      <c r="E25" s="165" t="s">
        <v>691</v>
      </c>
      <c r="F25" s="114">
        <f>if($E25=Dropdowns!$D11,Dropdowns!$D$1,if($E25=Dropdowns!$E11,Dropdowns!$E$1,if($E25=Dropdowns!$F11,Dropdowns!$F$1,if($E25=Dropdowns!$G11,Dropdowns!$G$1,"N/A"))))</f>
        <v>3</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693</v>
      </c>
      <c r="F28" s="114">
        <f>if($E28=Dropdowns!$D14,Dropdowns!$D$1,if($E28=Dropdowns!$E14,Dropdowns!$E$1,if($E28=Dropdowns!$F14,Dropdowns!$F$1,if($E28=Dropdowns!$G14,Dropdowns!$G$1,"N/A"))))</f>
        <v>3</v>
      </c>
    </row>
    <row r="29">
      <c r="A29" s="136"/>
      <c r="B29" s="137"/>
      <c r="C29" s="138" t="s">
        <v>218</v>
      </c>
      <c r="D29" s="138" t="s">
        <v>219</v>
      </c>
      <c r="E29" s="165" t="s">
        <v>751</v>
      </c>
      <c r="F29" s="114">
        <f>if($E29=Dropdowns!$D15,Dropdowns!$D$1,if($E29=Dropdowns!$E15,Dropdowns!$E$1,if($E29=Dropdowns!$F15,Dropdowns!$F$1,if($E29=Dropdowns!$G15,Dropdowns!$G$1,"N/A"))))</f>
        <v>2</v>
      </c>
    </row>
    <row r="30">
      <c r="A30" s="136"/>
      <c r="B30" s="174"/>
      <c r="C30" s="138" t="s">
        <v>221</v>
      </c>
      <c r="D30" s="138" t="s">
        <v>222</v>
      </c>
      <c r="E30" s="165" t="s">
        <v>223</v>
      </c>
      <c r="F30" s="114">
        <f>if($E30=Dropdowns!$D16,Dropdowns!$D$1,if($E30=Dropdowns!$E16,Dropdowns!$E$1,if($E30=Dropdowns!$F16,Dropdowns!$F$1,if($E30=Dropdowns!$G16,Dropdowns!$G$1,"N/A"))))</f>
        <v>3</v>
      </c>
    </row>
    <row r="31">
      <c r="A31" s="136"/>
      <c r="B31" s="137"/>
      <c r="C31" s="138" t="s">
        <v>224</v>
      </c>
      <c r="D31" s="138" t="s">
        <v>225</v>
      </c>
      <c r="E31" s="165" t="s">
        <v>226</v>
      </c>
      <c r="F31" s="114">
        <f>if($E31=Dropdowns!$D17,Dropdowns!$D$1,if($E31=Dropdowns!$E17,Dropdowns!$E$1,if($E31=Dropdowns!$F17,Dropdowns!$F$1,if($E31=Dropdowns!$G17,Dropdowns!$G$1,"N/A"))))</f>
        <v>3</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890</v>
      </c>
      <c r="F33" s="114">
        <f>if($E33=Dropdowns!$D19,Dropdowns!$D$1,if($E33=Dropdowns!$E19,Dropdowns!$E$1,if($E33=Dropdowns!$F19,Dropdowns!$F$1,if($E33=Dropdowns!$G19,Dropdowns!$G$1,"N/A"))))</f>
        <v>3</v>
      </c>
    </row>
    <row r="34">
      <c r="A34" s="136"/>
      <c r="B34" s="137"/>
      <c r="C34" s="138" t="s">
        <v>233</v>
      </c>
      <c r="D34" s="138" t="s">
        <v>234</v>
      </c>
      <c r="E34" s="165" t="s">
        <v>235</v>
      </c>
      <c r="F34" s="114">
        <f>if($E34=Dropdowns!$D20,Dropdowns!$D$1,if($E34=Dropdowns!$E20,Dropdowns!$E$1,if($E34=Dropdowns!$F20,Dropdowns!$F$1,if($E34=Dropdowns!$G20,Dropdowns!$G$1,"N/A"))))</f>
        <v>3</v>
      </c>
    </row>
    <row r="35">
      <c r="A35" s="136"/>
      <c r="B35" s="137"/>
      <c r="C35" s="138" t="s">
        <v>236</v>
      </c>
      <c r="D35" s="138" t="s">
        <v>237</v>
      </c>
      <c r="E35" s="165" t="s">
        <v>238</v>
      </c>
      <c r="F35" s="114">
        <f>if($E35=Dropdowns!$D21,Dropdowns!$D$1,if($E35=Dropdowns!$E21,Dropdowns!$E$1,if($E35=Dropdowns!$F21,Dropdowns!$F$1,if($E35=Dropdowns!$G21,Dropdowns!$G$1,"N/A"))))</f>
        <v>3</v>
      </c>
    </row>
    <row r="36">
      <c r="A36" s="142"/>
      <c r="B36" s="143"/>
      <c r="C36" s="148"/>
      <c r="D36" s="144"/>
      <c r="E36" s="166"/>
      <c r="F36" s="147"/>
    </row>
    <row r="37">
      <c r="A37" s="136">
        <f>sum(F37:F49)/Dropdowns!H23</f>
        <v>0.4615384615</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Average</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797</v>
      </c>
      <c r="F39" s="114">
        <f>if($E39=Dropdowns!$D25,Dropdowns!$D$1,if($E39=Dropdowns!$E25,Dropdowns!$E$1,if($E39=Dropdowns!$F25,Dropdowns!$F$1,if($E39=Dropdowns!$G25,Dropdowns!$G$1,"N/A"))))</f>
        <v>1</v>
      </c>
    </row>
    <row r="40">
      <c r="A40" s="136"/>
      <c r="B40" s="137"/>
      <c r="C40" s="138" t="s">
        <v>249</v>
      </c>
      <c r="D40" s="138" t="s">
        <v>250</v>
      </c>
      <c r="E40" s="165" t="s">
        <v>697</v>
      </c>
      <c r="F40" s="114">
        <f>if($E40=Dropdowns!$D26,Dropdowns!$D$1,if($E40=Dropdowns!$E26,Dropdowns!$E$1,if($E40=Dropdowns!$F26,Dropdowns!$F$1,if($E40=Dropdowns!$G26,Dropdowns!$G$1,"N/A"))))</f>
        <v>2</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891</v>
      </c>
      <c r="F42" s="114">
        <f>if($E42=Dropdowns!$D28,Dropdowns!$D$1,if($E42=Dropdowns!$E28,Dropdowns!$E$1,if($E42=Dropdowns!$F28,Dropdowns!$F$1,if($E42=Dropdowns!$G28,Dropdowns!$G$1,"N/A"))))</f>
        <v>1</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833</v>
      </c>
      <c r="F44" s="114">
        <f>if($E44=Dropdowns!$D30,Dropdowns!$D$1,if($E44=Dropdowns!$E30,Dropdowns!$E$1,if($E44=Dropdowns!$F30,Dropdowns!$F$1,if($E44=Dropdowns!$G30,Dropdowns!$G$1,"N/A"))))</f>
        <v>0</v>
      </c>
    </row>
    <row r="45">
      <c r="A45" s="136"/>
      <c r="B45" s="174"/>
      <c r="C45" s="138" t="s">
        <v>264</v>
      </c>
      <c r="D45" s="138" t="s">
        <v>265</v>
      </c>
      <c r="E45" s="165" t="s">
        <v>266</v>
      </c>
      <c r="F45" s="114">
        <f>if($E45=Dropdowns!$D31,Dropdowns!$D$1,if($E45=Dropdowns!$E31,Dropdowns!$E$1,if($E45=Dropdowns!$F31,Dropdowns!$F$1,if($E45=Dropdowns!$G31,Dropdowns!$G$1,"N/A"))))</f>
        <v>1</v>
      </c>
    </row>
    <row r="46">
      <c r="A46" s="136"/>
      <c r="B46" s="174"/>
      <c r="C46" s="138" t="s">
        <v>267</v>
      </c>
      <c r="D46" s="138" t="s">
        <v>268</v>
      </c>
      <c r="E46" s="165" t="s">
        <v>269</v>
      </c>
      <c r="F46" s="114">
        <f>if($E46=Dropdowns!$D32,Dropdowns!$D$1,if($E46=Dropdowns!$E32,Dropdowns!$E$1,if($E46=Dropdowns!$F32,Dropdowns!$F$1,if($E46=Dropdowns!$G32,Dropdowns!$G$1,"N/A"))))</f>
        <v>1</v>
      </c>
    </row>
    <row r="47">
      <c r="A47" s="136"/>
      <c r="B47" s="137"/>
      <c r="C47" s="138" t="s">
        <v>270</v>
      </c>
      <c r="D47" s="138" t="s">
        <v>271</v>
      </c>
      <c r="E47" s="165" t="s">
        <v>702</v>
      </c>
      <c r="F47" s="114">
        <f>if($E47=Dropdowns!$D33,Dropdowns!$D$1,if($E47=Dropdowns!$E33,Dropdowns!$E$1,if($E47=Dropdowns!$F33,Dropdowns!$F$1,if($E47=Dropdowns!$G33,Dropdowns!$G$1,"N/A"))))</f>
        <v>2</v>
      </c>
    </row>
    <row r="48">
      <c r="A48" s="136"/>
      <c r="B48" s="137"/>
      <c r="C48" s="138" t="s">
        <v>273</v>
      </c>
      <c r="D48" s="138" t="s">
        <v>274</v>
      </c>
      <c r="E48" s="165" t="s">
        <v>703</v>
      </c>
      <c r="F48" s="114">
        <f>if($E48=Dropdowns!$D34,Dropdowns!$D$1,if($E48=Dropdowns!$E34,Dropdowns!$E$1,if($E48=Dropdowns!$F34,Dropdowns!$F$1,if($E48=Dropdowns!$G34,Dropdowns!$G$1,"N/A"))))</f>
        <v>2</v>
      </c>
    </row>
    <row r="49">
      <c r="A49" s="136"/>
      <c r="B49" s="137"/>
      <c r="C49" s="138" t="s">
        <v>276</v>
      </c>
      <c r="D49" s="138" t="s">
        <v>277</v>
      </c>
      <c r="E49" s="165" t="s">
        <v>704</v>
      </c>
      <c r="F49" s="114">
        <f>if($E49=Dropdowns!$D35,Dropdowns!$D$1,if($E49=Dropdowns!$E35,Dropdowns!$E$1,if($E49=Dropdowns!$F35,Dropdowns!$F$1,if($E49=Dropdowns!$G35,Dropdowns!$G$1,"N/A"))))</f>
        <v>2</v>
      </c>
    </row>
    <row r="50">
      <c r="A50" s="142"/>
      <c r="B50" s="143"/>
      <c r="C50" s="144"/>
      <c r="D50" s="144"/>
      <c r="E50" s="166"/>
      <c r="F50" s="147"/>
    </row>
    <row r="51">
      <c r="A51" s="136">
        <f>sum(F51:F76)/Dropdowns!H37</f>
        <v>0.6794871795</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893</v>
      </c>
      <c r="F56" s="114">
        <f>if($E56=Dropdowns!$D42,Dropdowns!$D$1,if($E56=Dropdowns!$E42,Dropdowns!$E$1,if($E56=Dropdowns!$F42,Dropdowns!$F$1,if($E56=Dropdowns!$G42,Dropdowns!$G$1,"N/A"))))</f>
        <v>1</v>
      </c>
    </row>
    <row r="57">
      <c r="A57" s="136"/>
      <c r="B57" s="137"/>
      <c r="C57" s="140" t="s">
        <v>298</v>
      </c>
      <c r="D57" s="140" t="s">
        <v>299</v>
      </c>
      <c r="E57" s="165" t="s">
        <v>835</v>
      </c>
      <c r="F57" s="114">
        <f>if($E57=Dropdowns!$D43,Dropdowns!$D$1,if($E57=Dropdowns!$E43,Dropdowns!$E$1,if($E57=Dropdowns!$F43,Dropdowns!$F$1,if($E57=Dropdowns!$G43,Dropdowns!$G$1,"N/A"))))</f>
        <v>3</v>
      </c>
    </row>
    <row r="58">
      <c r="A58" s="136"/>
      <c r="B58" s="137"/>
      <c r="C58" s="140" t="s">
        <v>301</v>
      </c>
      <c r="D58" s="140" t="s">
        <v>302</v>
      </c>
      <c r="E58" s="165" t="s">
        <v>1017</v>
      </c>
      <c r="F58" s="114">
        <f>if($E58=Dropdowns!$D44,Dropdowns!$D$1,if($E58=Dropdowns!$E44,Dropdowns!$E$1,if($E58=Dropdowns!$F44,Dropdowns!$F$1,if($E58=Dropdowns!$G44,Dropdowns!$G$1,"N/A"))))</f>
        <v>2</v>
      </c>
    </row>
    <row r="59">
      <c r="A59" s="136"/>
      <c r="B59" s="137"/>
      <c r="C59" s="140" t="s">
        <v>304</v>
      </c>
      <c r="D59" s="140" t="s">
        <v>305</v>
      </c>
      <c r="E59" s="165" t="s">
        <v>799</v>
      </c>
      <c r="F59" s="114">
        <f>if($E59=Dropdowns!$D45,Dropdowns!$D$1,if($E59=Dropdowns!$E45,Dropdowns!$E$1,if($E59=Dropdowns!$F45,Dropdowns!$F$1,if($E59=Dropdowns!$G45,Dropdowns!$G$1,"N/A"))))</f>
        <v>2</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802</v>
      </c>
      <c r="F66" s="114">
        <f>if($E66=Dropdowns!$D52,Dropdowns!$D$1,if($E66=Dropdowns!$E52,Dropdowns!$E$1,if($E66=Dropdowns!$F52,Dropdowns!$F$1,if($E66=Dropdowns!$G52,Dropdowns!$G$1,"N/A"))))</f>
        <v>2</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333</v>
      </c>
      <c r="F68" s="114">
        <f>if($E68=Dropdowns!$D54,Dropdowns!$D$1,if($E68=Dropdowns!$E54,Dropdowns!$E$1,if($E68=Dropdowns!$F54,Dropdowns!$F$1,if($E68=Dropdowns!$G54,Dropdowns!$G$1,"N/A"))))</f>
        <v>2</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339</v>
      </c>
      <c r="F70" s="114">
        <f>if($E70=Dropdowns!$D56,Dropdowns!$D$1,if($E70=Dropdowns!$E56,Dropdowns!$E$1,if($E70=Dropdowns!$F56,Dropdowns!$F$1,if($E70=Dropdowns!$G56,Dropdowns!$G$1,"N/A"))))</f>
        <v>3</v>
      </c>
    </row>
    <row r="71">
      <c r="A71" s="136"/>
      <c r="B71" s="137"/>
      <c r="C71" s="140" t="s">
        <v>340</v>
      </c>
      <c r="D71" s="140" t="s">
        <v>341</v>
      </c>
      <c r="E71" s="165" t="s">
        <v>710</v>
      </c>
      <c r="F71" s="114">
        <f>if($E71=Dropdowns!$D57,Dropdowns!$D$1,if($E71=Dropdowns!$E57,Dropdowns!$E$1,if($E71=Dropdowns!$F57,Dropdowns!$F$1,if($E71=Dropdowns!$G57,Dropdowns!$G$1,"N/A"))))</f>
        <v>3</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0.8888888889</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Best</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863</v>
      </c>
      <c r="F81" s="114">
        <f>if($E81=Dropdowns!$D67,Dropdowns!$D$1,if($E81=Dropdowns!$E67,Dropdowns!$E$1,if($E81=Dropdowns!$F67,Dropdowns!$F$1,if($E81=Dropdowns!$G67,Dropdowns!$G$1,"N/A"))))</f>
        <v>3</v>
      </c>
    </row>
    <row r="82">
      <c r="A82" s="136"/>
      <c r="B82" s="137"/>
      <c r="C82" s="138" t="s">
        <v>371</v>
      </c>
      <c r="D82" s="138" t="s">
        <v>372</v>
      </c>
      <c r="E82" s="165" t="s">
        <v>864</v>
      </c>
      <c r="F82" s="114">
        <f>if($E82=Dropdowns!$D68,Dropdowns!$D$1,if($E82=Dropdowns!$E68,Dropdowns!$E$1,if($E82=Dropdowns!$F68,Dropdowns!$F$1,if($E82=Dropdowns!$G68,Dropdowns!$G$1,"N/A"))))</f>
        <v>3</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0.6666666667</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65" t="s">
        <v>1254</v>
      </c>
      <c r="F86" s="114">
        <f>if($E86=Dropdowns!$D72,Dropdowns!$D$1,if($E86=Dropdowns!$E72,Dropdowns!$E$1,if($E86=Dropdowns!$F72,Dropdowns!$F$1,if($E86=Dropdowns!$G72,Dropdowns!$G$1,"N/A"))))</f>
        <v>0</v>
      </c>
    </row>
    <row r="87">
      <c r="A87" s="136"/>
      <c r="B87" s="137"/>
      <c r="C87" s="138" t="s">
        <v>384</v>
      </c>
      <c r="D87" s="138" t="s">
        <v>385</v>
      </c>
      <c r="E87" s="165" t="s">
        <v>865</v>
      </c>
      <c r="F87" s="114">
        <f>if($E87=Dropdowns!$D73,Dropdowns!$D$1,if($E87=Dropdowns!$E73,Dropdowns!$E$1,if($E87=Dropdowns!$F73,Dropdowns!$F$1,if($E87=Dropdowns!$G73,Dropdowns!$G$1,"N/A"))))</f>
        <v>3</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401</v>
      </c>
      <c r="F92" s="114">
        <f>if($E92=Dropdowns!$D78,Dropdowns!$D$1,if($E92=Dropdowns!$E78,Dropdowns!$E$1,if($E92=Dropdowns!$F78,Dropdowns!$F$1,if($E92=Dropdowns!$G78,Dropdowns!$G$1,"N/A"))))</f>
        <v>2</v>
      </c>
    </row>
    <row r="93">
      <c r="A93" s="136"/>
      <c r="B93" s="137"/>
      <c r="C93" s="138" t="s">
        <v>402</v>
      </c>
      <c r="D93" s="138" t="s">
        <v>403</v>
      </c>
      <c r="E93" s="165" t="s">
        <v>404</v>
      </c>
      <c r="F93" s="114">
        <f>if($E93=Dropdowns!$D79,Dropdowns!$D$1,if($E93=Dropdowns!$E79,Dropdowns!$E$1,if($E93=Dropdowns!$F79,Dropdowns!$F$1,if($E93=Dropdowns!$G79,Dropdowns!$G$1,"N/A"))))</f>
        <v>2</v>
      </c>
    </row>
    <row r="94">
      <c r="A94" s="136"/>
      <c r="B94" s="137"/>
      <c r="C94" s="138" t="s">
        <v>405</v>
      </c>
      <c r="D94" s="138" t="s">
        <v>406</v>
      </c>
      <c r="E94" s="165" t="s">
        <v>407</v>
      </c>
      <c r="F94" s="114">
        <f>if($E94=Dropdowns!$D80,Dropdowns!$D$1,if($E94=Dropdowns!$E80,Dropdowns!$E$1,if($E94=Dropdowns!$F80,Dropdowns!$F$1,if($E94=Dropdowns!$G80,Dropdowns!$G$1,"N/A"))))</f>
        <v>2</v>
      </c>
    </row>
    <row r="95">
      <c r="A95" s="136"/>
      <c r="B95" s="137"/>
      <c r="C95" s="138" t="s">
        <v>408</v>
      </c>
      <c r="D95" s="138" t="s">
        <v>409</v>
      </c>
      <c r="E95" s="165" t="s">
        <v>410</v>
      </c>
      <c r="F95" s="114">
        <f>if($E95=Dropdowns!$D81,Dropdowns!$D$1,if($E95=Dropdowns!$E81,Dropdowns!$E$1,if($E95=Dropdowns!$F81,Dropdowns!$F$1,if($E95=Dropdowns!$G81,Dropdowns!$G$1,"N/A"))))</f>
        <v>2</v>
      </c>
    </row>
    <row r="96">
      <c r="A96" s="142"/>
      <c r="B96" s="143"/>
      <c r="C96" s="148"/>
      <c r="D96" s="144"/>
      <c r="E96" s="166"/>
      <c r="F96" s="147"/>
    </row>
    <row r="97">
      <c r="A97" s="136">
        <f>sum(F97:F112)/Dropdowns!H83</f>
        <v>0.9375</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Best</v>
      </c>
      <c r="B98" s="137"/>
      <c r="C98" s="138" t="s">
        <v>415</v>
      </c>
      <c r="D98" s="138" t="s">
        <v>416</v>
      </c>
      <c r="E98" s="165" t="s">
        <v>417</v>
      </c>
      <c r="F98" s="114">
        <f>if($E98=Dropdowns!$D84,Dropdowns!$D$1,if($E98=Dropdowns!$E84,Dropdowns!$E$1,if($E98=Dropdowns!$F84,Dropdowns!$F$1,if($E98=Dropdowns!$G84,Dropdowns!$G$1,"N/A"))))</f>
        <v>3</v>
      </c>
    </row>
    <row r="99">
      <c r="A99" s="136"/>
      <c r="B99" s="137"/>
      <c r="C99" s="138" t="s">
        <v>418</v>
      </c>
      <c r="D99" s="138" t="s">
        <v>419</v>
      </c>
      <c r="E99" s="165" t="s">
        <v>420</v>
      </c>
      <c r="F99" s="114">
        <f>if($E99=Dropdowns!$D85,Dropdowns!$D$1,if($E99=Dropdowns!$E85,Dropdowns!$E$1,if($E99=Dropdowns!$F85,Dropdowns!$F$1,if($E99=Dropdowns!$G85,Dropdowns!$G$1,"N/A"))))</f>
        <v>3</v>
      </c>
    </row>
    <row r="100">
      <c r="A100" s="136"/>
      <c r="B100" s="137"/>
      <c r="C100" s="138" t="s">
        <v>421</v>
      </c>
      <c r="D100" s="138" t="s">
        <v>422</v>
      </c>
      <c r="E100" s="165" t="s">
        <v>866</v>
      </c>
      <c r="F100" s="114">
        <f>if($E100=Dropdowns!$D86,Dropdowns!$D$1,if($E100=Dropdowns!$E86,Dropdowns!$E$1,if($E100=Dropdowns!$F86,Dropdowns!$F$1,if($E100=Dropdowns!$G86,Dropdowns!$G$1,"N/A"))))</f>
        <v>3</v>
      </c>
    </row>
    <row r="101">
      <c r="A101" s="136"/>
      <c r="B101" s="137"/>
      <c r="C101" s="138" t="s">
        <v>424</v>
      </c>
      <c r="D101" s="138" t="s">
        <v>425</v>
      </c>
      <c r="E101" s="165" t="s">
        <v>426</v>
      </c>
      <c r="F101" s="114">
        <f>if($E101=Dropdowns!$D87,Dropdowns!$D$1,if($E101=Dropdowns!$E87,Dropdowns!$E$1,if($E101=Dropdowns!$F87,Dropdowns!$F$1,if($E101=Dropdowns!$G87,Dropdowns!$G$1,"N/A"))))</f>
        <v>3</v>
      </c>
    </row>
    <row r="102">
      <c r="A102" s="136"/>
      <c r="B102" s="137"/>
      <c r="C102" s="138" t="s">
        <v>427</v>
      </c>
      <c r="D102" s="138" t="s">
        <v>428</v>
      </c>
      <c r="E102" s="165" t="s">
        <v>429</v>
      </c>
      <c r="F102" s="114">
        <f>if($E102=Dropdowns!$D88,Dropdowns!$D$1,if($E102=Dropdowns!$E88,Dropdowns!$E$1,if($E102=Dropdowns!$F88,Dropdowns!$F$1,if($E102=Dropdowns!$G88,Dropdowns!$G$1,"N/A"))))</f>
        <v>3</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842</v>
      </c>
      <c r="F106" s="114">
        <f>if($E106=Dropdowns!$D92,Dropdowns!$D$1,if($E106=Dropdowns!$E92,Dropdowns!$E$1,if($E106=Dropdowns!$F92,Dropdowns!$F$1,if($E106=Dropdowns!$G92,Dropdowns!$G$1,"N/A"))))</f>
        <v>3</v>
      </c>
    </row>
    <row r="107">
      <c r="A107" s="136"/>
      <c r="B107" s="137"/>
      <c r="C107" s="138" t="s">
        <v>442</v>
      </c>
      <c r="D107" s="138" t="s">
        <v>443</v>
      </c>
      <c r="E107" s="165" t="s">
        <v>843</v>
      </c>
      <c r="F107" s="114">
        <f>if($E107=Dropdowns!$D93,Dropdowns!$D$1,if($E107=Dropdowns!$E93,Dropdowns!$E$1,if($E107=Dropdowns!$F93,Dropdowns!$F$1,if($E107=Dropdowns!$G93,Dropdowns!$G$1,"N/A"))))</f>
        <v>3</v>
      </c>
    </row>
    <row r="108">
      <c r="A108" s="136"/>
      <c r="B108" s="137"/>
      <c r="C108" s="138" t="s">
        <v>445</v>
      </c>
      <c r="D108" s="138" t="s">
        <v>446</v>
      </c>
      <c r="E108" s="165" t="s">
        <v>447</v>
      </c>
      <c r="F108" s="114">
        <f>if($E108=Dropdowns!$D94,Dropdowns!$D$1,if($E108=Dropdowns!$E94,Dropdowns!$E$1,if($E108=Dropdowns!$F94,Dropdowns!$F$1,if($E108=Dropdowns!$G94,Dropdowns!$G$1,"N/A"))))</f>
        <v>3</v>
      </c>
    </row>
    <row r="109">
      <c r="A109" s="136"/>
      <c r="B109" s="137"/>
      <c r="C109" s="138" t="s">
        <v>448</v>
      </c>
      <c r="D109" s="138" t="s">
        <v>449</v>
      </c>
      <c r="E109" s="165" t="s">
        <v>450</v>
      </c>
      <c r="F109" s="114">
        <f>if($E109=Dropdowns!$D95,Dropdowns!$D$1,if($E109=Dropdowns!$E95,Dropdowns!$E$1,if($E109=Dropdowns!$F95,Dropdowns!$F$1,if($E109=Dropdowns!$G95,Dropdowns!$G$1,"N/A"))))</f>
        <v>3</v>
      </c>
    </row>
    <row r="110">
      <c r="A110" s="136"/>
      <c r="B110" s="137"/>
      <c r="C110" s="140" t="s">
        <v>451</v>
      </c>
      <c r="D110" s="140" t="s">
        <v>452</v>
      </c>
      <c r="E110" s="165" t="s">
        <v>453</v>
      </c>
      <c r="F110" s="114">
        <f>if($E110=Dropdowns!$D96,Dropdowns!$D$1,if($E110=Dropdowns!$E96,Dropdowns!$E$1,if($E110=Dropdowns!$F96,Dropdowns!$F$1,if($E110=Dropdowns!$G96,Dropdowns!$G$1,"N/A"))))</f>
        <v>3</v>
      </c>
    </row>
    <row r="111">
      <c r="A111" s="136"/>
      <c r="B111" s="137"/>
      <c r="C111" s="140" t="s">
        <v>454</v>
      </c>
      <c r="D111" s="140" t="s">
        <v>455</v>
      </c>
      <c r="E111" s="165" t="s">
        <v>844</v>
      </c>
      <c r="F111" s="114">
        <f>if($E111=Dropdowns!$D97,Dropdowns!$D$1,if($E111=Dropdowns!$E97,Dropdowns!$E$1,if($E111=Dropdowns!$F97,Dropdowns!$F$1,if($E111=Dropdowns!$G97,Dropdowns!$G$1,"N/A"))))</f>
        <v>3</v>
      </c>
    </row>
    <row r="112">
      <c r="A112" s="136"/>
      <c r="B112" s="137"/>
      <c r="C112" s="138" t="s">
        <v>457</v>
      </c>
      <c r="D112" s="140" t="s">
        <v>458</v>
      </c>
      <c r="E112" s="165"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sum(F114:F118)/Dropdowns!H100</f>
        <v>0.8</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469</v>
      </c>
      <c r="F116" s="114">
        <f>if($E116=Dropdowns!$D102,Dropdowns!$D$1,if($E116=Dropdowns!$E102,Dropdowns!$E$1,if($E116=Dropdowns!$F102,Dropdowns!$F$1,if($E116=Dropdowns!$G102,Dropdowns!$G$1,"N/A"))))</f>
        <v>3</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0.8888888889</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Best</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485</v>
      </c>
      <c r="F122" s="114">
        <f>if($E122=Dropdowns!$D108,Dropdowns!$D$1,if($E122=Dropdowns!$E108,Dropdowns!$E$1,if($E122=Dropdowns!$F108,Dropdowns!$F$1,if($E122=Dropdowns!$G108,Dropdowns!$G$1,"N/A"))))</f>
        <v>3</v>
      </c>
    </row>
    <row r="123">
      <c r="A123" s="136"/>
      <c r="B123" s="137"/>
      <c r="C123" s="138" t="s">
        <v>486</v>
      </c>
      <c r="D123" s="138" t="s">
        <v>487</v>
      </c>
      <c r="E123" s="165" t="s">
        <v>488</v>
      </c>
      <c r="F123" s="114">
        <f>if($E123=Dropdowns!$D109,Dropdowns!$D$1,if($E123=Dropdowns!$E109,Dropdowns!$E$1,if($E123=Dropdowns!$F109,Dropdowns!$F$1,if($E123=Dropdowns!$G109,Dropdowns!$G$1,"N/A"))))</f>
        <v>2</v>
      </c>
    </row>
    <row r="124">
      <c r="A124" s="136"/>
      <c r="B124" s="137"/>
      <c r="C124" s="138" t="s">
        <v>489</v>
      </c>
      <c r="D124" s="138" t="s">
        <v>490</v>
      </c>
      <c r="E124" s="165" t="s">
        <v>491</v>
      </c>
      <c r="F124" s="114">
        <f>if($E124=Dropdowns!$D110,Dropdowns!$D$1,if($E124=Dropdowns!$E110,Dropdowns!$E$1,if($E124=Dropdowns!$F110,Dropdowns!$F$1,if($E124=Dropdowns!$G110,Dropdowns!$G$1,"N/A"))))</f>
        <v>3</v>
      </c>
    </row>
    <row r="125">
      <c r="A125" s="136"/>
      <c r="B125" s="137"/>
      <c r="C125" s="140" t="s">
        <v>492</v>
      </c>
      <c r="D125" s="138" t="s">
        <v>493</v>
      </c>
      <c r="E125" s="165" t="s">
        <v>494</v>
      </c>
      <c r="F125" s="114">
        <f>if($E125=Dropdowns!$D111,Dropdowns!$D$1,if($E125=Dropdowns!$E111,Dropdowns!$E$1,if($E125=Dropdowns!$F111,Dropdowns!$F$1,if($E125=Dropdowns!$G111,Dropdowns!$G$1,"N/A"))))</f>
        <v>3</v>
      </c>
    </row>
    <row r="126">
      <c r="A126" s="136"/>
      <c r="B126" s="137"/>
      <c r="C126" s="138" t="s">
        <v>495</v>
      </c>
      <c r="D126" s="138" t="s">
        <v>496</v>
      </c>
      <c r="E126" s="165" t="s">
        <v>497</v>
      </c>
      <c r="F126" s="114">
        <f>if($E126=Dropdowns!$D112,Dropdowns!$D$1,if($E126=Dropdowns!$E112,Dropdowns!$E$1,if($E126=Dropdowns!$F112,Dropdowns!$F$1,if($E126=Dropdowns!$G112,Dropdowns!$G$1,"N/A"))))</f>
        <v>3</v>
      </c>
    </row>
    <row r="127">
      <c r="A127" s="136"/>
      <c r="B127" s="137"/>
      <c r="C127" s="138" t="s">
        <v>498</v>
      </c>
      <c r="D127" s="138" t="s">
        <v>499</v>
      </c>
      <c r="E127" s="165" t="s">
        <v>500</v>
      </c>
      <c r="F127" s="114">
        <f>if($E127=Dropdowns!$D113,Dropdowns!$D$1,if($E127=Dropdowns!$E113,Dropdowns!$E$1,if($E127=Dropdowns!$F113,Dropdowns!$F$1,if($E127=Dropdowns!$G113,Dropdowns!$G$1,"N/A"))))</f>
        <v>3</v>
      </c>
    </row>
    <row r="128">
      <c r="A128" s="136"/>
      <c r="B128" s="137"/>
      <c r="C128" s="138" t="s">
        <v>501</v>
      </c>
      <c r="D128" s="138" t="s">
        <v>502</v>
      </c>
      <c r="E128" s="165" t="s">
        <v>503</v>
      </c>
      <c r="F128" s="114">
        <f>if($E128=Dropdowns!$D114,Dropdowns!$D$1,if($E128=Dropdowns!$E114,Dropdowns!$E$1,if($E128=Dropdowns!$F114,Dropdowns!$F$1,if($E128=Dropdowns!$G114,Dropdowns!$G$1,"N/A"))))</f>
        <v>3</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509</v>
      </c>
      <c r="F130" s="114">
        <f>if($E130=Dropdowns!$D116,Dropdowns!$D$1,if($E130=Dropdowns!$E116,Dropdowns!$E$1,if($E130=Dropdowns!$F116,Dropdowns!$F$1,if($E130=Dropdowns!$G116,Dropdowns!$G$1,"N/A"))))</f>
        <v>3</v>
      </c>
    </row>
    <row r="131">
      <c r="A131" s="136"/>
      <c r="B131" s="137"/>
      <c r="C131" s="138" t="s">
        <v>510</v>
      </c>
      <c r="D131" s="138" t="s">
        <v>511</v>
      </c>
      <c r="E131" s="165" t="s">
        <v>512</v>
      </c>
      <c r="F131" s="114">
        <f>if($E131=Dropdowns!$D117,Dropdowns!$D$1,if($E131=Dropdowns!$E117,Dropdowns!$E$1,if($E131=Dropdowns!$F117,Dropdowns!$F$1,if($E131=Dropdowns!$G117,Dropdowns!$G$1,"N/A"))))</f>
        <v>3</v>
      </c>
    </row>
    <row r="132">
      <c r="A132" s="142"/>
      <c r="B132" s="143"/>
      <c r="C132" s="144"/>
      <c r="D132" s="145"/>
      <c r="E132" s="166"/>
      <c r="F132" s="147"/>
    </row>
    <row r="133">
      <c r="A133" s="136">
        <f>sum(F133:F144)/Dropdowns!H119</f>
        <v>0.6666666667</v>
      </c>
      <c r="B133" s="137" t="s">
        <v>513</v>
      </c>
      <c r="C133" s="138" t="s">
        <v>514</v>
      </c>
      <c r="D133" s="138" t="s">
        <v>515</v>
      </c>
      <c r="E133" s="165" t="s">
        <v>869</v>
      </c>
      <c r="F133" s="114">
        <f>if($E133=Dropdowns!$D119,Dropdowns!$D$1,if($E133=Dropdowns!$E119,Dropdowns!$E$1,if($E133=Dropdowns!$F119,Dropdowns!$F$1,if($E133=Dropdowns!$G119,Dropdowns!$G$1,"N/A"))))</f>
        <v>3</v>
      </c>
    </row>
    <row r="134">
      <c r="A134" s="136" t="str">
        <f>IFS($A133&gt;=0.81, "Best", $A133&gt;=0.61, "Good", $A133&gt;=0.41, "Average", $A133&gt;=0.21, "Fair", TRUE, "Poor")</f>
        <v>Good</v>
      </c>
      <c r="B134" s="137"/>
      <c r="C134" s="138" t="s">
        <v>517</v>
      </c>
      <c r="D134" s="138" t="s">
        <v>518</v>
      </c>
      <c r="E134" s="165" t="s">
        <v>870</v>
      </c>
      <c r="F134" s="114">
        <f>if($E134=Dropdowns!$D120,Dropdowns!$D$1,if($E134=Dropdowns!$E120,Dropdowns!$E$1,if($E134=Dropdowns!$F120,Dropdowns!$F$1,if($E134=Dropdowns!$G120,Dropdowns!$G$1,"N/A"))))</f>
        <v>1</v>
      </c>
    </row>
    <row r="135">
      <c r="A135" s="136"/>
      <c r="B135" s="137"/>
      <c r="C135" s="138" t="s">
        <v>520</v>
      </c>
      <c r="D135" s="138" t="s">
        <v>521</v>
      </c>
      <c r="E135" s="165" t="s">
        <v>871</v>
      </c>
      <c r="F135" s="114">
        <f>if($E135=Dropdowns!$D121,Dropdowns!$D$1,if($E135=Dropdowns!$E121,Dropdowns!$E$1,if($E135=Dropdowns!$F121,Dropdowns!$F$1,if($E135=Dropdowns!$G121,Dropdowns!$G$1,"N/A"))))</f>
        <v>1</v>
      </c>
    </row>
    <row r="136">
      <c r="A136" s="136"/>
      <c r="B136" s="137"/>
      <c r="C136" s="138" t="s">
        <v>523</v>
      </c>
      <c r="D136" s="138" t="s">
        <v>524</v>
      </c>
      <c r="E136" s="165" t="s">
        <v>525</v>
      </c>
      <c r="F136" s="114">
        <f>if($E136=Dropdowns!$D122,Dropdowns!$D$1,if($E136=Dropdowns!$E122,Dropdowns!$E$1,if($E136=Dropdowns!$F122,Dropdowns!$F$1,if($E136=Dropdowns!$G122,Dropdowns!$G$1,"N/A"))))</f>
        <v>3</v>
      </c>
    </row>
    <row r="137">
      <c r="A137" s="136"/>
      <c r="B137" s="137"/>
      <c r="C137" s="138" t="s">
        <v>526</v>
      </c>
      <c r="D137" s="138" t="s">
        <v>527</v>
      </c>
      <c r="E137" s="165" t="s">
        <v>726</v>
      </c>
      <c r="F137" s="114">
        <f>if($E137=Dropdowns!$D123,Dropdowns!$D$1,if($E137=Dropdowns!$E123,Dropdowns!$E$1,if($E137=Dropdowns!$F123,Dropdowns!$F$1,if($E137=Dropdowns!$G123,Dropdowns!$G$1,"N/A"))))</f>
        <v>2</v>
      </c>
    </row>
    <row r="138">
      <c r="A138" s="136"/>
      <c r="B138" s="137"/>
      <c r="C138" s="140" t="s">
        <v>529</v>
      </c>
      <c r="D138" s="138" t="s">
        <v>530</v>
      </c>
      <c r="E138" s="165" t="s">
        <v>727</v>
      </c>
      <c r="F138" s="114">
        <f>if($E138=Dropdowns!$D124,Dropdowns!$D$1,if($E138=Dropdowns!$E124,Dropdowns!$E$1,if($E138=Dropdowns!$F124,Dropdowns!$F$1,if($E138=Dropdowns!$G124,Dropdowns!$G$1,"N/A"))))</f>
        <v>2</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537</v>
      </c>
      <c r="F140" s="114">
        <f>if($E140=Dropdowns!$D126,Dropdowns!$D$1,if($E140=Dropdowns!$E126,Dropdowns!$E$1,if($E140=Dropdowns!$F126,Dropdowns!$F$1,if($E140=Dropdowns!$G126,Dropdowns!$G$1,"N/A"))))</f>
        <v>2</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546</v>
      </c>
      <c r="F143" s="114">
        <f>if($E143=Dropdowns!$D129,Dropdowns!$D$1,if($E143=Dropdowns!$E129,Dropdowns!$E$1,if($E143=Dropdowns!$F129,Dropdowns!$F$1,if($E143=Dropdowns!$G129,Dropdowns!$G$1,"N/A"))))</f>
        <v>2</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0.5641025641</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Average</v>
      </c>
      <c r="B147" s="137"/>
      <c r="C147" s="138" t="s">
        <v>554</v>
      </c>
      <c r="D147" s="138" t="s">
        <v>555</v>
      </c>
      <c r="E147" s="165" t="s">
        <v>1003</v>
      </c>
      <c r="F147" s="114">
        <f>if($E147=Dropdowns!$D133,Dropdowns!$D$1,if($E147=Dropdowns!$E133,Dropdowns!$E$1,if($E147=Dropdowns!$F133,Dropdowns!$F$1,if($E147=Dropdowns!$G133,Dropdowns!$G$1,"N/A"))))</f>
        <v>1</v>
      </c>
    </row>
    <row r="148">
      <c r="A148" s="136"/>
      <c r="B148" s="137"/>
      <c r="C148" s="138" t="s">
        <v>557</v>
      </c>
      <c r="D148" s="138" t="s">
        <v>558</v>
      </c>
      <c r="E148" s="165" t="s">
        <v>559</v>
      </c>
      <c r="F148" s="114">
        <f>if($E148=Dropdowns!$D134,Dropdowns!$D$1,if($E148=Dropdowns!$E134,Dropdowns!$E$1,if($E148=Dropdowns!$F134,Dropdowns!$F$1,if($E148=Dropdowns!$G134,Dropdowns!$G$1,"N/A"))))</f>
        <v>3</v>
      </c>
    </row>
    <row r="149">
      <c r="A149" s="136"/>
      <c r="B149" s="137"/>
      <c r="C149" s="140" t="s">
        <v>560</v>
      </c>
      <c r="D149" s="138" t="s">
        <v>561</v>
      </c>
      <c r="E149" s="165" t="s">
        <v>562</v>
      </c>
      <c r="F149" s="114">
        <f>if($E149=Dropdowns!$D135,Dropdowns!$D$1,if($E149=Dropdowns!$E135,Dropdowns!$E$1,if($E149=Dropdowns!$F135,Dropdowns!$F$1,if($E149=Dropdowns!$G135,Dropdowns!$G$1,"N/A"))))</f>
        <v>1</v>
      </c>
    </row>
    <row r="150">
      <c r="A150" s="136"/>
      <c r="B150" s="137"/>
      <c r="C150" s="138" t="s">
        <v>563</v>
      </c>
      <c r="D150" s="138" t="s">
        <v>564</v>
      </c>
      <c r="E150" s="165" t="s">
        <v>904</v>
      </c>
      <c r="F150" s="114">
        <f>if($E150=Dropdowns!$D136,Dropdowns!$D$1,if($E150=Dropdowns!$E136,Dropdowns!$E$1,if($E150=Dropdowns!$F136,Dropdowns!$F$1,if($E150=Dropdowns!$G136,Dropdowns!$G$1,"N/A"))))</f>
        <v>1</v>
      </c>
    </row>
    <row r="151">
      <c r="A151" s="136"/>
      <c r="B151" s="137"/>
      <c r="C151" s="138" t="s">
        <v>566</v>
      </c>
      <c r="D151" s="138" t="s">
        <v>567</v>
      </c>
      <c r="E151" s="165" t="s">
        <v>568</v>
      </c>
      <c r="F151" s="114">
        <f>if($E151=Dropdowns!$D137,Dropdowns!$D$1,if($E151=Dropdowns!$E137,Dropdowns!$E$1,if($E151=Dropdowns!$F137,Dropdowns!$F$1,if($E151=Dropdowns!$G137,Dropdowns!$G$1,"N/A"))))</f>
        <v>3</v>
      </c>
    </row>
    <row r="152">
      <c r="A152" s="136"/>
      <c r="B152" s="137"/>
      <c r="C152" s="138" t="s">
        <v>569</v>
      </c>
      <c r="D152" s="138" t="s">
        <v>570</v>
      </c>
      <c r="E152" s="165" t="s">
        <v>771</v>
      </c>
      <c r="F152" s="114">
        <f>if($E152=Dropdowns!$D138,Dropdowns!$D$1,if($E152=Dropdowns!$E138,Dropdowns!$E$1,if($E152=Dropdowns!$F138,Dropdowns!$F$1,if($E152=Dropdowns!$G138,Dropdowns!$G$1,"N/A"))))</f>
        <v>0</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577</v>
      </c>
      <c r="F154" s="114">
        <f>if($E154=Dropdowns!$D140,Dropdowns!$D$1,if($E154=Dropdowns!$E140,Dropdowns!$E$1,if($E154=Dropdowns!$F140,Dropdowns!$F$1,if($E154=Dropdowns!$G140,Dropdowns!$G$1,"N/A"))))</f>
        <v>0</v>
      </c>
    </row>
    <row r="155">
      <c r="A155" s="136"/>
      <c r="B155" s="137"/>
      <c r="C155" s="138" t="s">
        <v>578</v>
      </c>
      <c r="D155" s="138" t="s">
        <v>579</v>
      </c>
      <c r="E155" s="165" t="s">
        <v>817</v>
      </c>
      <c r="F155" s="114">
        <f>if($E155=Dropdowns!$D141,Dropdowns!$D$1,if($E155=Dropdowns!$E141,Dropdowns!$E$1,if($E155=Dropdowns!$F141,Dropdowns!$F$1,if($E155=Dropdowns!$G141,Dropdowns!$G$1,"N/A"))))</f>
        <v>2</v>
      </c>
    </row>
    <row r="156">
      <c r="A156" s="136"/>
      <c r="B156" s="137"/>
      <c r="C156" s="138" t="s">
        <v>581</v>
      </c>
      <c r="D156" s="138" t="s">
        <v>582</v>
      </c>
      <c r="E156" s="165" t="s">
        <v>583</v>
      </c>
      <c r="F156" s="114">
        <f>if($E156=Dropdowns!$D142,Dropdowns!$D$1,if($E156=Dropdowns!$E142,Dropdowns!$E$1,if($E156=Dropdowns!$F142,Dropdowns!$F$1,if($E156=Dropdowns!$G142,Dropdowns!$G$1,"N/A"))))</f>
        <v>3</v>
      </c>
    </row>
    <row r="157">
      <c r="A157" s="136"/>
      <c r="B157" s="137"/>
      <c r="C157" s="138" t="s">
        <v>584</v>
      </c>
      <c r="D157" s="138" t="s">
        <v>585</v>
      </c>
      <c r="E157" s="165" t="s">
        <v>586</v>
      </c>
      <c r="F157" s="114">
        <f>if($E157=Dropdowns!$D143,Dropdowns!$D$1,if($E157=Dropdowns!$E143,Dropdowns!$E$1,if($E157=Dropdowns!$F143,Dropdowns!$F$1,if($E157=Dropdowns!$G143,Dropdowns!$G$1,"N/A"))))</f>
        <v>1</v>
      </c>
    </row>
    <row r="158">
      <c r="A158" s="136"/>
      <c r="B158" s="137"/>
      <c r="C158" s="138" t="s">
        <v>587</v>
      </c>
      <c r="D158" s="138" t="s">
        <v>588</v>
      </c>
      <c r="E158" s="165" t="s">
        <v>875</v>
      </c>
      <c r="F158" s="114">
        <f>if($E158=Dropdowns!$D144,Dropdowns!$D$1,if($E158=Dropdowns!$E144,Dropdowns!$E$1,if($E158=Dropdowns!$F144,Dropdowns!$F$1,if($E158=Dropdowns!$G144,Dropdowns!$G$1,"N/A"))))</f>
        <v>3</v>
      </c>
    </row>
    <row r="159">
      <c r="A159" s="142"/>
      <c r="B159" s="143"/>
      <c r="C159" s="144"/>
      <c r="D159" s="145"/>
      <c r="E159" s="166"/>
      <c r="F159" s="144"/>
    </row>
    <row r="160">
      <c r="A160" s="136">
        <f>sum(F160:F185)/Dropdowns!H146</f>
        <v>0.9230769231</v>
      </c>
      <c r="B160" s="137" t="s">
        <v>590</v>
      </c>
      <c r="C160" s="138" t="s">
        <v>591</v>
      </c>
      <c r="D160" s="138" t="s">
        <v>592</v>
      </c>
      <c r="E160" s="165" t="s">
        <v>593</v>
      </c>
      <c r="F160" s="114">
        <f>if($E160=Dropdowns!$D146,Dropdowns!$D$1,if($E160=Dropdowns!$E146,Dropdowns!$E$1,if($E160=Dropdowns!$F146,Dropdowns!$F$1,if($E160=Dropdowns!$G146,Dropdowns!$G$1,"N/A"))))</f>
        <v>3</v>
      </c>
    </row>
    <row r="161">
      <c r="A161" s="136" t="str">
        <f>IFS($A160&gt;=0.81, "Best", $A160&gt;=0.61, "Good", $A160&gt;=0.41, "Average", $A160&gt;=0.21, "Fair", TRUE, "Poor")</f>
        <v>Best</v>
      </c>
      <c r="B161" s="137"/>
      <c r="C161" s="138" t="s">
        <v>594</v>
      </c>
      <c r="D161" s="138" t="s">
        <v>595</v>
      </c>
      <c r="E161" s="165" t="s">
        <v>596</v>
      </c>
      <c r="F161" s="114">
        <f>if($E161=Dropdowns!$D147,Dropdowns!$D$1,if($E161=Dropdowns!$E147,Dropdowns!$E$1,if($E161=Dropdowns!$F147,Dropdowns!$F$1,if($E161=Dropdowns!$G147,Dropdowns!$G$1,"N/A"))))</f>
        <v>3</v>
      </c>
    </row>
    <row r="162">
      <c r="A162" s="136"/>
      <c r="B162" s="137"/>
      <c r="C162" s="138" t="s">
        <v>597</v>
      </c>
      <c r="D162" s="138" t="s">
        <v>598</v>
      </c>
      <c r="E162" s="165" t="s">
        <v>776</v>
      </c>
      <c r="F162" s="114">
        <f>if($E162=Dropdowns!$D148,Dropdowns!$D$1,if($E162=Dropdowns!$E148,Dropdowns!$E$1,if($E162=Dropdowns!$F148,Dropdowns!$F$1,if($E162=Dropdowns!$G148,Dropdowns!$G$1,"N/A"))))</f>
        <v>3</v>
      </c>
    </row>
    <row r="163">
      <c r="A163" s="136"/>
      <c r="B163" s="137"/>
      <c r="C163" s="138" t="s">
        <v>600</v>
      </c>
      <c r="D163" s="138" t="s">
        <v>601</v>
      </c>
      <c r="E163" s="165" t="s">
        <v>733</v>
      </c>
      <c r="F163" s="114">
        <f>if($E163=Dropdowns!$D149,Dropdowns!$D$1,if($E163=Dropdowns!$E149,Dropdowns!$E$1,if($E163=Dropdowns!$F149,Dropdowns!$F$1,if($E163=Dropdowns!$G149,Dropdowns!$G$1,"N/A"))))</f>
        <v>2</v>
      </c>
    </row>
    <row r="164">
      <c r="A164" s="136"/>
      <c r="B164" s="137"/>
      <c r="C164" s="138" t="s">
        <v>603</v>
      </c>
      <c r="D164" s="138" t="s">
        <v>604</v>
      </c>
      <c r="E164" s="165" t="s">
        <v>734</v>
      </c>
      <c r="F164" s="114">
        <f>if($E164=Dropdowns!$D150,Dropdowns!$D$1,if($E164=Dropdowns!$E150,Dropdowns!$E$1,if($E164=Dropdowns!$F150,Dropdowns!$F$1,if($E164=Dropdowns!$G150,Dropdowns!$G$1,"N/A"))))</f>
        <v>2</v>
      </c>
    </row>
    <row r="165">
      <c r="A165" s="136"/>
      <c r="B165" s="137"/>
      <c r="C165" s="138" t="s">
        <v>606</v>
      </c>
      <c r="D165" s="138" t="s">
        <v>607</v>
      </c>
      <c r="E165" s="165" t="s">
        <v>608</v>
      </c>
      <c r="F165" s="114">
        <f>if($E165=Dropdowns!$D151,Dropdowns!$D$1,if($E165=Dropdowns!$E151,Dropdowns!$E$1,if($E165=Dropdowns!$F151,Dropdowns!$F$1,if($E165=Dropdowns!$G151,Dropdowns!$G$1,"N/A"))))</f>
        <v>3</v>
      </c>
    </row>
    <row r="166">
      <c r="A166" s="136"/>
      <c r="B166" s="137"/>
      <c r="C166" s="138" t="s">
        <v>609</v>
      </c>
      <c r="D166" s="138" t="s">
        <v>610</v>
      </c>
      <c r="E166" s="165" t="s">
        <v>611</v>
      </c>
      <c r="F166" s="114">
        <f>if($E166=Dropdowns!$D152,Dropdowns!$D$1,if($E166=Dropdowns!$E152,Dropdowns!$E$1,if($E166=Dropdowns!$F152,Dropdowns!$F$1,if($E166=Dropdowns!$G152,Dropdowns!$G$1,"N/A"))))</f>
        <v>3</v>
      </c>
    </row>
    <row r="167">
      <c r="A167" s="136"/>
      <c r="B167" s="137"/>
      <c r="C167" s="138" t="s">
        <v>612</v>
      </c>
      <c r="D167" s="138" t="s">
        <v>613</v>
      </c>
      <c r="E167" s="165" t="s">
        <v>614</v>
      </c>
      <c r="F167" s="114">
        <f>if($E167=Dropdowns!$D153,Dropdowns!$D$1,if($E167=Dropdowns!$E153,Dropdowns!$E$1,if($E167=Dropdowns!$F153,Dropdowns!$F$1,if($E167=Dropdowns!$G153,Dropdowns!$G$1,"N/A"))))</f>
        <v>3</v>
      </c>
    </row>
    <row r="168">
      <c r="A168" s="136"/>
      <c r="B168" s="137"/>
      <c r="C168" s="138" t="s">
        <v>615</v>
      </c>
      <c r="D168" s="138" t="s">
        <v>616</v>
      </c>
      <c r="E168" s="165" t="s">
        <v>617</v>
      </c>
      <c r="F168" s="114">
        <f>if($E168=Dropdowns!$D154,Dropdowns!$D$1,if($E168=Dropdowns!$E154,Dropdowns!$E$1,if($E168=Dropdowns!$F154,Dropdowns!$F$1,if($E168=Dropdowns!$G154,Dropdowns!$G$1,"N/A"))))</f>
        <v>3</v>
      </c>
    </row>
    <row r="169">
      <c r="A169" s="136"/>
      <c r="B169" s="137"/>
      <c r="C169" s="138" t="s">
        <v>618</v>
      </c>
      <c r="D169" s="138" t="s">
        <v>619</v>
      </c>
      <c r="E169" s="165" t="s">
        <v>989</v>
      </c>
      <c r="F169" s="114">
        <f>if($E169=Dropdowns!$D155,Dropdowns!$D$1,if($E169=Dropdowns!$E155,Dropdowns!$E$1,if($E169=Dropdowns!$F155,Dropdowns!$F$1,if($E169=Dropdowns!$G155,Dropdowns!$G$1,"N/A"))))</f>
        <v>3</v>
      </c>
    </row>
    <row r="170">
      <c r="A170" s="136"/>
      <c r="B170" s="137"/>
      <c r="C170" s="138" t="s">
        <v>621</v>
      </c>
      <c r="D170" s="138" t="s">
        <v>622</v>
      </c>
      <c r="E170" s="165" t="s">
        <v>990</v>
      </c>
      <c r="F170" s="114">
        <f>if($E170=Dropdowns!$D156,Dropdowns!$D$1,if($E170=Dropdowns!$E156,Dropdowns!$E$1,if($E170=Dropdowns!$F156,Dropdowns!$F$1,if($E170=Dropdowns!$G156,Dropdowns!$G$1,"N/A"))))</f>
        <v>3</v>
      </c>
    </row>
    <row r="171">
      <c r="A171" s="136"/>
      <c r="B171" s="137"/>
      <c r="C171" s="138" t="s">
        <v>624</v>
      </c>
      <c r="D171" s="138" t="s">
        <v>625</v>
      </c>
      <c r="E171" s="165" t="s">
        <v>876</v>
      </c>
      <c r="F171" s="114">
        <f>if($E171=Dropdowns!$D157,Dropdowns!$D$1,if($E171=Dropdowns!$E157,Dropdowns!$E$1,if($E171=Dropdowns!$F157,Dropdowns!$F$1,if($E171=Dropdowns!$G157,Dropdowns!$G$1,"N/A"))))</f>
        <v>3</v>
      </c>
    </row>
    <row r="172">
      <c r="A172" s="136"/>
      <c r="B172" s="137"/>
      <c r="C172" s="138" t="s">
        <v>627</v>
      </c>
      <c r="D172" s="138" t="s">
        <v>628</v>
      </c>
      <c r="E172" s="165" t="s">
        <v>908</v>
      </c>
      <c r="F172" s="114">
        <f>if($E172=Dropdowns!$D158,Dropdowns!$D$1,if($E172=Dropdowns!$E158,Dropdowns!$E$1,if($E172=Dropdowns!$F158,Dropdowns!$F$1,if($E172=Dropdowns!$G158,Dropdowns!$G$1,"N/A"))))</f>
        <v>3</v>
      </c>
    </row>
    <row r="173">
      <c r="A173" s="136"/>
      <c r="B173" s="137"/>
      <c r="C173" s="138" t="s">
        <v>630</v>
      </c>
      <c r="D173" s="138" t="s">
        <v>631</v>
      </c>
      <c r="E173" s="165" t="s">
        <v>1050</v>
      </c>
      <c r="F173" s="114">
        <f>if($E173=Dropdowns!$D159,Dropdowns!$D$1,if($E173=Dropdowns!$E159,Dropdowns!$E$1,if($E173=Dropdowns!$F159,Dropdowns!$F$1,if($E173=Dropdowns!$G159,Dropdowns!$G$1,"N/A"))))</f>
        <v>1</v>
      </c>
    </row>
    <row r="174">
      <c r="A174" s="136"/>
      <c r="B174" s="137"/>
      <c r="C174" s="138" t="s">
        <v>633</v>
      </c>
      <c r="D174" s="138" t="s">
        <v>634</v>
      </c>
      <c r="E174" s="165" t="s">
        <v>1051</v>
      </c>
      <c r="F174" s="114">
        <f>if($E174=Dropdowns!$D160,Dropdowns!$D$1,if($E174=Dropdowns!$E160,Dropdowns!$E$1,if($E174=Dropdowns!$F160,Dropdowns!$F$1,if($E174=Dropdowns!$G160,Dropdowns!$G$1,"N/A"))))</f>
        <v>3</v>
      </c>
    </row>
    <row r="175">
      <c r="A175" s="136"/>
      <c r="B175" s="137"/>
      <c r="C175" s="138" t="s">
        <v>636</v>
      </c>
      <c r="D175" s="138" t="s">
        <v>637</v>
      </c>
      <c r="E175" s="165" t="s">
        <v>1052</v>
      </c>
      <c r="F175" s="114">
        <f>if($E175=Dropdowns!$D161,Dropdowns!$D$1,if($E175=Dropdowns!$E161,Dropdowns!$E$1,if($E175=Dropdowns!$F161,Dropdowns!$F$1,if($E175=Dropdowns!$G161,Dropdowns!$G$1,"N/A"))))</f>
        <v>1</v>
      </c>
    </row>
    <row r="176">
      <c r="A176" s="136"/>
      <c r="B176" s="137"/>
      <c r="C176" s="138" t="s">
        <v>639</v>
      </c>
      <c r="D176" s="138" t="s">
        <v>640</v>
      </c>
      <c r="E176" s="165" t="s">
        <v>1053</v>
      </c>
      <c r="F176" s="114">
        <f>if($E176=Dropdowns!$D162,Dropdowns!$D$1,if($E176=Dropdowns!$E162,Dropdowns!$E$1,if($E176=Dropdowns!$F162,Dropdowns!$F$1,if($E176=Dropdowns!$G162,Dropdowns!$G$1,"N/A"))))</f>
        <v>3</v>
      </c>
    </row>
    <row r="177">
      <c r="A177" s="136"/>
      <c r="B177" s="137"/>
      <c r="C177" s="138" t="s">
        <v>642</v>
      </c>
      <c r="D177" s="138" t="s">
        <v>643</v>
      </c>
      <c r="E177" s="165" t="s">
        <v>1364</v>
      </c>
      <c r="F177" s="114">
        <f>if($E177=Dropdowns!$D163,Dropdowns!$D$1,if($E177=Dropdowns!$E163,Dropdowns!$E$1,if($E177=Dropdowns!$F163,Dropdowns!$F$1,if($E177=Dropdowns!$G163,Dropdowns!$G$1,"N/A"))))</f>
        <v>3</v>
      </c>
    </row>
    <row r="178">
      <c r="A178" s="136"/>
      <c r="B178" s="137"/>
      <c r="C178" s="138" t="s">
        <v>645</v>
      </c>
      <c r="D178" s="138" t="s">
        <v>646</v>
      </c>
      <c r="E178" s="165" t="s">
        <v>647</v>
      </c>
      <c r="F178" s="114">
        <f>if($E178=Dropdowns!$D164,Dropdowns!$D$1,if($E178=Dropdowns!$E164,Dropdowns!$E$1,if($E178=Dropdowns!$F164,Dropdowns!$F$1,if($E178=Dropdowns!$G164,Dropdowns!$G$1,"N/A"))))</f>
        <v>3</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653</v>
      </c>
      <c r="F180" s="114">
        <f>if($E180=Dropdowns!$D166,Dropdowns!$D$1,if($E180=Dropdowns!$E166,Dropdowns!$E$1,if($E180=Dropdowns!$F166,Dropdowns!$F$1,if($E180=Dropdowns!$G166,Dropdowns!$G$1,"N/A"))))</f>
        <v>3</v>
      </c>
    </row>
    <row r="181">
      <c r="A181" s="136"/>
      <c r="B181" s="137"/>
      <c r="C181" s="138" t="s">
        <v>654</v>
      </c>
      <c r="D181" s="138" t="s">
        <v>655</v>
      </c>
      <c r="E181" s="165" t="s">
        <v>656</v>
      </c>
      <c r="F181" s="114">
        <f>if($E181=Dropdowns!$D167,Dropdowns!$D$1,if($E181=Dropdowns!$E167,Dropdowns!$E$1,if($E181=Dropdowns!$F167,Dropdowns!$F$1,if($E181=Dropdowns!$G167,Dropdowns!$G$1,"N/A"))))</f>
        <v>3</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662</v>
      </c>
      <c r="F183" s="114">
        <f>if($E183=Dropdowns!$D169,Dropdowns!$D$1,if($E183=Dropdowns!$E169,Dropdowns!$E$1,if($E183=Dropdowns!$F169,Dropdowns!$F$1,if($E183=Dropdowns!$G169,Dropdowns!$G$1,"N/A"))))</f>
        <v>3</v>
      </c>
    </row>
    <row r="184">
      <c r="A184" s="136"/>
      <c r="B184" s="137"/>
      <c r="C184" s="138" t="s">
        <v>663</v>
      </c>
      <c r="D184" s="138" t="s">
        <v>664</v>
      </c>
      <c r="E184" s="165" t="s">
        <v>665</v>
      </c>
      <c r="F184" s="114">
        <f>if($E184=Dropdowns!$D170,Dropdowns!$D$1,if($E184=Dropdowns!$E170,Dropdowns!$E$1,if($E184=Dropdowns!$F170,Dropdowns!$F$1,if($E184=Dropdowns!$G170,Dropdowns!$G$1,"N/A"))))</f>
        <v>3</v>
      </c>
    </row>
    <row r="185">
      <c r="A185" s="136"/>
      <c r="B185" s="137"/>
      <c r="C185" s="138" t="s">
        <v>666</v>
      </c>
      <c r="D185" s="138" t="s">
        <v>667</v>
      </c>
      <c r="E185" s="165" t="s">
        <v>822</v>
      </c>
      <c r="F185" s="114">
        <f>if($E185=Dropdowns!$D171,Dropdowns!$D$1,if($E185=Dropdowns!$E171,Dropdowns!$E$1,if($E185=Dropdowns!$F171,Dropdowns!$F$1,if($E185=Dropdowns!$G171,Dropdowns!$G$1,"N/A"))))</f>
        <v>3</v>
      </c>
    </row>
    <row r="186">
      <c r="A186" s="113"/>
      <c r="B186" s="129"/>
      <c r="C186" s="130"/>
      <c r="D186" s="151"/>
      <c r="E186" s="131"/>
      <c r="F186" s="114"/>
    </row>
    <row r="187">
      <c r="A187" s="152" t="s">
        <v>669</v>
      </c>
      <c r="F187" s="114"/>
    </row>
    <row r="188">
      <c r="A188" s="170" t="s">
        <v>1433</v>
      </c>
      <c r="B188" s="138"/>
      <c r="C188" s="130"/>
      <c r="D188" s="154" t="s">
        <v>671</v>
      </c>
      <c r="E188" s="131"/>
      <c r="F188" s="114"/>
    </row>
    <row r="189">
      <c r="A189" s="170" t="s">
        <v>1434</v>
      </c>
      <c r="B189" s="138"/>
      <c r="C189" s="155"/>
      <c r="D189" s="154" t="s">
        <v>673</v>
      </c>
      <c r="E189" s="131"/>
      <c r="F189" s="114"/>
    </row>
    <row r="190">
      <c r="A190" s="170" t="s">
        <v>1435</v>
      </c>
      <c r="B190" s="138"/>
      <c r="C190" s="130"/>
      <c r="D190" s="156" t="s">
        <v>675</v>
      </c>
      <c r="E190" s="131"/>
      <c r="F190" s="114"/>
    </row>
    <row r="191">
      <c r="A191" s="170" t="s">
        <v>1436</v>
      </c>
      <c r="B191" s="138"/>
      <c r="C191" s="130"/>
      <c r="D191" s="154" t="s">
        <v>677</v>
      </c>
      <c r="E191" s="131"/>
      <c r="F191" s="114"/>
    </row>
    <row r="192">
      <c r="A192" s="176"/>
      <c r="B192" s="138"/>
      <c r="C192" s="130"/>
      <c r="D192" s="154" t="s">
        <v>679</v>
      </c>
      <c r="E192" s="131"/>
      <c r="F192" s="114"/>
    </row>
    <row r="193">
      <c r="A193" s="176"/>
      <c r="B193" s="129"/>
      <c r="C193" s="155"/>
      <c r="D193" s="151"/>
      <c r="E193" s="131"/>
      <c r="F193" s="114"/>
    </row>
    <row r="194">
      <c r="A194" s="176"/>
      <c r="B194" s="129"/>
      <c r="C194" s="155"/>
      <c r="D194" s="151"/>
      <c r="E194" s="131"/>
      <c r="F194" s="114"/>
    </row>
    <row r="195">
      <c r="A195" s="157"/>
      <c r="B195" s="129"/>
      <c r="C195" s="155"/>
      <c r="D195" s="151"/>
      <c r="E195" s="131"/>
      <c r="F195" s="114"/>
    </row>
    <row r="196">
      <c r="A196" s="157" t="s">
        <v>63</v>
      </c>
      <c r="B196" s="158" t="s">
        <v>680</v>
      </c>
      <c r="C196" s="155"/>
      <c r="D196" s="151"/>
      <c r="E196" s="131"/>
      <c r="F196" s="114"/>
    </row>
    <row r="197">
      <c r="A197" s="157" t="s">
        <v>681</v>
      </c>
      <c r="B197" s="159" t="s">
        <v>682</v>
      </c>
      <c r="F197" s="114"/>
    </row>
    <row r="198">
      <c r="A198" s="157"/>
      <c r="B198" s="129"/>
      <c r="C198" s="155"/>
      <c r="D198" s="151"/>
      <c r="E198" s="131"/>
      <c r="F198" s="114"/>
    </row>
    <row r="199">
      <c r="A199" s="157"/>
      <c r="B199" s="129"/>
      <c r="C199" s="155"/>
      <c r="D199" s="151"/>
      <c r="E199" s="131"/>
      <c r="F199" s="114"/>
    </row>
  </sheetData>
  <mergeCells count="15">
    <mergeCell ref="C8:D8"/>
    <mergeCell ref="C9:D9"/>
    <mergeCell ref="C10:D10"/>
    <mergeCell ref="A11:E11"/>
    <mergeCell ref="A12:E12"/>
    <mergeCell ref="A13:E13"/>
    <mergeCell ref="A187:E187"/>
    <mergeCell ref="B197:E197"/>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3" priority="11" operator="between">
      <formula>"101%"</formula>
      <formula>"66%"</formula>
    </cfRule>
  </conditionalFormatting>
  <conditionalFormatting sqref="B5:B6">
    <cfRule type="cellIs" dxfId="5" priority="12" operator="between">
      <formula>"67%"</formula>
      <formula>"32%"</formula>
    </cfRule>
  </conditionalFormatting>
  <conditionalFormatting sqref="B5:B6">
    <cfRule type="cellIs" dxfId="7" priority="13" operator="lessThanOrEqual">
      <formula>"33%"</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B7:B10">
      <formula1>"✅ Yes,🚫 No,⚠️ Under 18 With Parent Consent Only,🟠 With caution,⚠️ With caution, Parent consent for under 13"</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A190"/>
    <hyperlink r:id="rId7" ref="D190"/>
    <hyperlink r:id="rId8" ref="A191"/>
    <hyperlink r:id="rId9" ref="D191"/>
    <hyperlink r:id="rId10" ref="D192"/>
    <hyperlink r:id="rId11" ref="B196"/>
  </hyperlinks>
  <drawing r:id="rId12"/>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4A853"/>
    <outlinePr summaryBelow="0" summaryRight="0"/>
  </sheetPr>
  <sheetViews>
    <sheetView workbookViewId="0"/>
  </sheetViews>
  <sheetFormatPr customHeight="1" defaultColWidth="12.63" defaultRowHeight="15.75"/>
  <cols>
    <col customWidth="1" min="1" max="1" width="17.63"/>
    <col customWidth="1" min="2" max="2" width="25.5"/>
    <col customWidth="1" min="3" max="3" width="28.5"/>
    <col customWidth="1" min="4" max="4" width="60.13"/>
    <col customWidth="1" min="5" max="5" width="56.75"/>
    <col customWidth="1" hidden="1" min="6" max="6" width="8.13"/>
  </cols>
  <sheetData>
    <row r="1">
      <c r="A1" s="67" t="s">
        <v>137</v>
      </c>
    </row>
    <row r="2">
      <c r="A2" s="180" t="s">
        <v>48</v>
      </c>
    </row>
    <row r="3">
      <c r="A3" s="111" t="s">
        <v>1437</v>
      </c>
    </row>
    <row r="4">
      <c r="A4" s="113"/>
      <c r="F4" s="114"/>
    </row>
    <row r="5">
      <c r="A5" s="115" t="s">
        <v>164</v>
      </c>
      <c r="B5" s="116">
        <f>sum(F16:F199)/Dropdowns!I2</f>
        <v>0.7610062893</v>
      </c>
      <c r="C5" s="117" t="str">
        <f t="shared" ref="C5:C6" si="1">IF(AND(B5 &gt;= 0, B5 &lt; 0.33), "FAIL", IF(AND(B5 &gt;= 0.33, B5 &lt;= 0.66), "WARNING", IF(AND(B5 &gt; 0.66, B5 &lt;= 1), "PASS", "")))
</f>
        <v>PASS</v>
      </c>
      <c r="D5" s="118" t="str">
        <f>IFERROR(__xludf.DUMMYFUNCTION("SPARKLINE(B5,{""charttype"",""bar"";""max"",1;""min"",0;""color1"",""#33a854""})"),"")</f>
        <v/>
      </c>
      <c r="E5" s="119" t="s">
        <v>1438</v>
      </c>
      <c r="F5" s="120"/>
    </row>
    <row r="6">
      <c r="A6" s="115" t="s">
        <v>166</v>
      </c>
      <c r="B6" s="116">
        <f>sum(F20,F30,F34,F37,F49,F51,F52,F56,F58,F70,F75,F85,F97,F102,F109,F114,F121,F122,F125,F127,F128,F130,F133,F136,F139,F140,F147,F148,F149,F150,F151,F165,F169,F173)/Dropdowns!M2</f>
        <v>0.7549019608</v>
      </c>
      <c r="C6" s="117" t="str">
        <f t="shared" si="1"/>
        <v>PASS</v>
      </c>
      <c r="D6" s="118" t="str">
        <f>IFERROR(__xludf.DUMMYFUNCTION("SPARKLINE(B6,{""charttype"",""bar"";""max"",1;""min"",0;""color1"",""#33a854""})"),"")</f>
        <v/>
      </c>
      <c r="E6" s="121" t="s">
        <v>167</v>
      </c>
      <c r="F6" s="114"/>
    </row>
    <row r="7">
      <c r="A7" s="113"/>
      <c r="B7" s="123" t="s">
        <v>140</v>
      </c>
      <c r="C7" s="124" t="s">
        <v>168</v>
      </c>
      <c r="E7" s="161"/>
      <c r="F7" s="114"/>
    </row>
    <row r="8">
      <c r="B8" s="123" t="s">
        <v>155</v>
      </c>
      <c r="C8" s="126" t="s">
        <v>1439</v>
      </c>
      <c r="E8" s="72"/>
      <c r="F8" s="114"/>
    </row>
    <row r="9">
      <c r="B9" s="123" t="s">
        <v>155</v>
      </c>
      <c r="C9" s="126" t="s">
        <v>1440</v>
      </c>
      <c r="E9" s="72"/>
      <c r="F9" s="114"/>
    </row>
    <row r="10">
      <c r="B10" s="123" t="s">
        <v>155</v>
      </c>
      <c r="C10" s="126" t="s">
        <v>1441</v>
      </c>
      <c r="E10" s="78"/>
      <c r="F10" s="114"/>
    </row>
    <row r="11">
      <c r="A11" s="113"/>
      <c r="F11" s="114"/>
    </row>
    <row r="12">
      <c r="A12" s="127" t="s">
        <v>173</v>
      </c>
      <c r="B12" s="50"/>
      <c r="C12" s="50"/>
      <c r="D12" s="50"/>
      <c r="E12" s="51"/>
      <c r="F12" s="114"/>
    </row>
    <row r="13">
      <c r="A13" s="162" t="s">
        <v>1442</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0.6666666667</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Good</v>
      </c>
      <c r="B17" s="137"/>
      <c r="C17" s="138" t="s">
        <v>184</v>
      </c>
      <c r="D17" s="138" t="s">
        <v>185</v>
      </c>
      <c r="E17" s="164" t="s">
        <v>186</v>
      </c>
      <c r="F17" s="114">
        <f>if($E17=Dropdowns!$D3,Dropdowns!$D$1,if($E17=Dropdowns!$E3,Dropdowns!$E$1,if($E17=Dropdowns!$F3,Dropdowns!$F$1,if($E17=Dropdowns!$G3,Dropdowns!$G$1,"N/A"))))</f>
        <v>3</v>
      </c>
    </row>
    <row r="18">
      <c r="A18" s="136"/>
      <c r="B18" s="137"/>
      <c r="C18" s="140" t="s">
        <v>187</v>
      </c>
      <c r="D18" s="138" t="s">
        <v>188</v>
      </c>
      <c r="E18" s="165" t="s">
        <v>921</v>
      </c>
      <c r="F18" s="114">
        <f>if($E18=Dropdowns!$D4,Dropdowns!$D$1,if($E18=Dropdowns!$E4,Dropdowns!$E$1,if($E18=Dropdowns!$F4,Dropdowns!$F$1,if($E18=Dropdowns!$G4,Dropdowns!$G$1,"N/A"))))</f>
        <v>0</v>
      </c>
    </row>
    <row r="19">
      <c r="A19" s="142"/>
      <c r="B19" s="143"/>
      <c r="C19" s="144"/>
      <c r="D19" s="145"/>
      <c r="E19" s="166"/>
      <c r="F19" s="147"/>
    </row>
    <row r="20">
      <c r="A20" s="136">
        <f>sum(F20:F35)/Dropdowns!H6</f>
        <v>0.875</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Best</v>
      </c>
      <c r="B21" s="137"/>
      <c r="C21" s="138" t="s">
        <v>194</v>
      </c>
      <c r="D21" s="138" t="s">
        <v>195</v>
      </c>
      <c r="E21" s="165" t="s">
        <v>193</v>
      </c>
      <c r="F21" s="114" t="str">
        <f>if($E21=Dropdowns!$D7,Dropdowns!$D$1,if($E21=Dropdowns!$E7,Dropdowns!$E$1,if($E21=Dropdowns!$F7,Dropdowns!$F$1,if($E21=Dropdowns!$G7,Dropdowns!$G$1,"N/A"))))</f>
        <v>N/A</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202</v>
      </c>
      <c r="F23" s="114">
        <f>if($E23=Dropdowns!$D9,Dropdowns!$D$1,if($E23=Dropdowns!$E9,Dropdowns!$E$1,if($E23=Dropdowns!$F9,Dropdowns!$F$1,if($E23=Dropdowns!$G9,Dropdowns!$G$1,"N/A"))))</f>
        <v>3</v>
      </c>
    </row>
    <row r="24">
      <c r="A24" s="136"/>
      <c r="B24" s="137"/>
      <c r="C24" s="138" t="s">
        <v>203</v>
      </c>
      <c r="D24" s="140" t="s">
        <v>204</v>
      </c>
      <c r="E24" s="167" t="s">
        <v>205</v>
      </c>
      <c r="F24" s="114">
        <f>if($E24=Dropdowns!$D10,Dropdowns!$D$1,if($E24=Dropdowns!$E10,Dropdowns!$E$1,if($E24=Dropdowns!$F10,Dropdowns!$F$1,if($E24=Dropdowns!$G10,Dropdowns!$G$1,"N/A"))))</f>
        <v>3</v>
      </c>
    </row>
    <row r="25">
      <c r="A25" s="136"/>
      <c r="B25" s="137"/>
      <c r="C25" s="138" t="s">
        <v>206</v>
      </c>
      <c r="D25" s="138" t="s">
        <v>207</v>
      </c>
      <c r="E25" s="165" t="s">
        <v>691</v>
      </c>
      <c r="F25" s="114">
        <f>if($E25=Dropdowns!$D11,Dropdowns!$D$1,if($E25=Dropdowns!$E11,Dropdowns!$E$1,if($E25=Dropdowns!$F11,Dropdowns!$F$1,if($E25=Dropdowns!$G11,Dropdowns!$G$1,"N/A"))))</f>
        <v>3</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693</v>
      </c>
      <c r="F28" s="114">
        <f>if($E28=Dropdowns!$D14,Dropdowns!$D$1,if($E28=Dropdowns!$E14,Dropdowns!$E$1,if($E28=Dropdowns!$F14,Dropdowns!$F$1,if($E28=Dropdowns!$G14,Dropdowns!$G$1,"N/A"))))</f>
        <v>3</v>
      </c>
    </row>
    <row r="29">
      <c r="A29" s="136"/>
      <c r="B29" s="137"/>
      <c r="C29" s="138" t="s">
        <v>218</v>
      </c>
      <c r="D29" s="138" t="s">
        <v>219</v>
      </c>
      <c r="E29" s="165" t="s">
        <v>751</v>
      </c>
      <c r="F29" s="114">
        <f>if($E29=Dropdowns!$D15,Dropdowns!$D$1,if($E29=Dropdowns!$E15,Dropdowns!$E$1,if($E29=Dropdowns!$F15,Dropdowns!$F$1,if($E29=Dropdowns!$G15,Dropdowns!$G$1,"N/A"))))</f>
        <v>2</v>
      </c>
    </row>
    <row r="30">
      <c r="A30" s="136"/>
      <c r="B30" s="174"/>
      <c r="C30" s="138" t="s">
        <v>221</v>
      </c>
      <c r="D30" s="138" t="s">
        <v>222</v>
      </c>
      <c r="E30" s="165" t="s">
        <v>752</v>
      </c>
      <c r="F30" s="114">
        <f>if($E30=Dropdowns!$D16,Dropdowns!$D$1,if($E30=Dropdowns!$E16,Dropdowns!$E$1,if($E30=Dropdowns!$F16,Dropdowns!$F$1,if($E30=Dropdowns!$G16,Dropdowns!$G$1,"N/A"))))</f>
        <v>1</v>
      </c>
    </row>
    <row r="31">
      <c r="A31" s="136"/>
      <c r="B31" s="137"/>
      <c r="C31" s="138" t="s">
        <v>224</v>
      </c>
      <c r="D31" s="138" t="s">
        <v>225</v>
      </c>
      <c r="E31" s="165" t="s">
        <v>226</v>
      </c>
      <c r="F31" s="114">
        <f>if($E31=Dropdowns!$D17,Dropdowns!$D$1,if($E31=Dropdowns!$E17,Dropdowns!$E$1,if($E31=Dropdowns!$F17,Dropdowns!$F$1,if($E31=Dropdowns!$G17,Dropdowns!$G$1,"N/A"))))</f>
        <v>3</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890</v>
      </c>
      <c r="F33" s="114">
        <f>if($E33=Dropdowns!$D19,Dropdowns!$D$1,if($E33=Dropdowns!$E19,Dropdowns!$E$1,if($E33=Dropdowns!$F19,Dropdowns!$F$1,if($E33=Dropdowns!$G19,Dropdowns!$G$1,"N/A"))))</f>
        <v>3</v>
      </c>
    </row>
    <row r="34">
      <c r="A34" s="136"/>
      <c r="B34" s="137"/>
      <c r="C34" s="138" t="s">
        <v>233</v>
      </c>
      <c r="D34" s="138" t="s">
        <v>234</v>
      </c>
      <c r="E34" s="165" t="s">
        <v>235</v>
      </c>
      <c r="F34" s="114">
        <f>if($E34=Dropdowns!$D20,Dropdowns!$D$1,if($E34=Dropdowns!$E20,Dropdowns!$E$1,if($E34=Dropdowns!$F20,Dropdowns!$F$1,if($E34=Dropdowns!$G20,Dropdowns!$G$1,"N/A"))))</f>
        <v>3</v>
      </c>
    </row>
    <row r="35">
      <c r="A35" s="136"/>
      <c r="B35" s="137"/>
      <c r="C35" s="138" t="s">
        <v>236</v>
      </c>
      <c r="D35" s="138" t="s">
        <v>237</v>
      </c>
      <c r="E35" s="165" t="s">
        <v>238</v>
      </c>
      <c r="F35" s="114">
        <f>if($E35=Dropdowns!$D21,Dropdowns!$D$1,if($E35=Dropdowns!$E21,Dropdowns!$E$1,if($E35=Dropdowns!$F21,Dropdowns!$F$1,if($E35=Dropdowns!$G21,Dropdowns!$G$1,"N/A"))))</f>
        <v>3</v>
      </c>
    </row>
    <row r="36">
      <c r="A36" s="142"/>
      <c r="B36" s="143"/>
      <c r="C36" s="148"/>
      <c r="D36" s="144"/>
      <c r="E36" s="166"/>
      <c r="F36" s="147"/>
    </row>
    <row r="37">
      <c r="A37" s="136">
        <f>sum(F37:F49)/Dropdowns!H23</f>
        <v>0.5641025641</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Average</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248</v>
      </c>
      <c r="F39" s="114">
        <f>if($E39=Dropdowns!$D25,Dropdowns!$D$1,if($E39=Dropdowns!$E25,Dropdowns!$E$1,if($E39=Dropdowns!$F25,Dropdowns!$F$1,if($E39=Dropdowns!$G25,Dropdowns!$G$1,"N/A"))))</f>
        <v>2</v>
      </c>
    </row>
    <row r="40">
      <c r="A40" s="136"/>
      <c r="B40" s="137"/>
      <c r="C40" s="138" t="s">
        <v>249</v>
      </c>
      <c r="D40" s="138" t="s">
        <v>250</v>
      </c>
      <c r="E40" s="165" t="s">
        <v>251</v>
      </c>
      <c r="F40" s="114">
        <f>if($E40=Dropdowns!$D26,Dropdowns!$D$1,if($E40=Dropdowns!$E26,Dropdowns!$E$1,if($E40=Dropdowns!$F26,Dropdowns!$F$1,if($E40=Dropdowns!$G26,Dropdowns!$G$1,"N/A"))))</f>
        <v>3</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891</v>
      </c>
      <c r="F42" s="114">
        <f>if($E42=Dropdowns!$D28,Dropdowns!$D$1,if($E42=Dropdowns!$E28,Dropdowns!$E$1,if($E42=Dropdowns!$F28,Dropdowns!$F$1,if($E42=Dropdowns!$G28,Dropdowns!$G$1,"N/A"))))</f>
        <v>1</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263</v>
      </c>
      <c r="F44" s="114">
        <f>if($E44=Dropdowns!$D30,Dropdowns!$D$1,if($E44=Dropdowns!$E30,Dropdowns!$E$1,if($E44=Dropdowns!$F30,Dropdowns!$F$1,if($E44=Dropdowns!$G30,Dropdowns!$G$1,"N/A"))))</f>
        <v>3</v>
      </c>
    </row>
    <row r="45">
      <c r="A45" s="136"/>
      <c r="B45" s="174"/>
      <c r="C45" s="138" t="s">
        <v>264</v>
      </c>
      <c r="D45" s="138" t="s">
        <v>265</v>
      </c>
      <c r="E45" s="165" t="s">
        <v>266</v>
      </c>
      <c r="F45" s="114">
        <f>if($E45=Dropdowns!$D31,Dropdowns!$D$1,if($E45=Dropdowns!$E31,Dropdowns!$E$1,if($E45=Dropdowns!$F31,Dropdowns!$F$1,if($E45=Dropdowns!$G31,Dropdowns!$G$1,"N/A"))))</f>
        <v>1</v>
      </c>
    </row>
    <row r="46">
      <c r="A46" s="136"/>
      <c r="B46" s="174"/>
      <c r="C46" s="138" t="s">
        <v>267</v>
      </c>
      <c r="D46" s="138" t="s">
        <v>268</v>
      </c>
      <c r="E46" s="165" t="s">
        <v>269</v>
      </c>
      <c r="F46" s="114">
        <f>if($E46=Dropdowns!$D32,Dropdowns!$D$1,if($E46=Dropdowns!$E32,Dropdowns!$E$1,if($E46=Dropdowns!$F32,Dropdowns!$F$1,if($E46=Dropdowns!$G32,Dropdowns!$G$1,"N/A"))))</f>
        <v>1</v>
      </c>
    </row>
    <row r="47">
      <c r="A47" s="136"/>
      <c r="B47" s="137"/>
      <c r="C47" s="138" t="s">
        <v>270</v>
      </c>
      <c r="D47" s="138" t="s">
        <v>271</v>
      </c>
      <c r="E47" s="165" t="s">
        <v>1197</v>
      </c>
      <c r="F47" s="114">
        <f>if($E47=Dropdowns!$D33,Dropdowns!$D$1,if($E47=Dropdowns!$E33,Dropdowns!$E$1,if($E47=Dropdowns!$F33,Dropdowns!$F$1,if($E47=Dropdowns!$G33,Dropdowns!$G$1,"N/A"))))</f>
        <v>1</v>
      </c>
    </row>
    <row r="48">
      <c r="A48" s="136"/>
      <c r="B48" s="137"/>
      <c r="C48" s="138" t="s">
        <v>273</v>
      </c>
      <c r="D48" s="138" t="s">
        <v>274</v>
      </c>
      <c r="E48" s="165" t="s">
        <v>275</v>
      </c>
      <c r="F48" s="114">
        <f>if($E48=Dropdowns!$D34,Dropdowns!$D$1,if($E48=Dropdowns!$E34,Dropdowns!$E$1,if($E48=Dropdowns!$F34,Dropdowns!$F$1,if($E48=Dropdowns!$G34,Dropdowns!$G$1,"N/A"))))</f>
        <v>3</v>
      </c>
    </row>
    <row r="49">
      <c r="A49" s="136"/>
      <c r="B49" s="137"/>
      <c r="C49" s="138" t="s">
        <v>276</v>
      </c>
      <c r="D49" s="138" t="s">
        <v>277</v>
      </c>
      <c r="E49" s="165" t="s">
        <v>1200</v>
      </c>
      <c r="F49" s="114">
        <f>if($E49=Dropdowns!$D35,Dropdowns!$D$1,if($E49=Dropdowns!$E35,Dropdowns!$E$1,if($E49=Dropdowns!$F35,Dropdowns!$F$1,if($E49=Dropdowns!$G35,Dropdowns!$G$1,"N/A"))))</f>
        <v>1</v>
      </c>
    </row>
    <row r="50">
      <c r="A50" s="142"/>
      <c r="B50" s="143"/>
      <c r="C50" s="144"/>
      <c r="D50" s="144"/>
      <c r="E50" s="166"/>
      <c r="F50" s="147"/>
    </row>
    <row r="51">
      <c r="A51" s="136">
        <f>sum(F51:F76)/Dropdowns!H37</f>
        <v>0.7051282051</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756</v>
      </c>
      <c r="F52" s="114">
        <f>if($E52=Dropdowns!$D38,Dropdowns!$D$1,if($E52=Dropdowns!$E38,Dropdowns!$E$1,if($E52=Dropdowns!$F38,Dropdowns!$F$1,if($E52=Dropdowns!$G38,Dropdowns!$G$1,"N/A"))))</f>
        <v>2</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893</v>
      </c>
      <c r="F56" s="114">
        <f>if($E56=Dropdowns!$D42,Dropdowns!$D$1,if($E56=Dropdowns!$E42,Dropdowns!$E$1,if($E56=Dropdowns!$F42,Dropdowns!$F$1,if($E56=Dropdowns!$G42,Dropdowns!$G$1,"N/A"))))</f>
        <v>1</v>
      </c>
    </row>
    <row r="57">
      <c r="A57" s="136"/>
      <c r="B57" s="137"/>
      <c r="C57" s="140" t="s">
        <v>298</v>
      </c>
      <c r="D57" s="140" t="s">
        <v>299</v>
      </c>
      <c r="E57" s="165" t="s">
        <v>835</v>
      </c>
      <c r="F57" s="114">
        <f>if($E57=Dropdowns!$D43,Dropdowns!$D$1,if($E57=Dropdowns!$E43,Dropdowns!$E$1,if($E57=Dropdowns!$F43,Dropdowns!$F$1,if($E57=Dropdowns!$G43,Dropdowns!$G$1,"N/A"))))</f>
        <v>3</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327</v>
      </c>
      <c r="F66" s="114">
        <f>if($E66=Dropdowns!$D52,Dropdowns!$D$1,if($E66=Dropdowns!$E52,Dropdowns!$E$1,if($E66=Dropdowns!$F52,Dropdowns!$F$1,if($E66=Dropdowns!$G52,Dropdowns!$G$1,"N/A"))))</f>
        <v>3</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708</v>
      </c>
      <c r="F68" s="114">
        <f>if($E68=Dropdowns!$D54,Dropdowns!$D$1,if($E68=Dropdowns!$E54,Dropdowns!$E$1,if($E68=Dropdowns!$F54,Dropdowns!$F$1,if($E68=Dropdowns!$G54,Dropdowns!$G$1,"N/A"))))</f>
        <v>3</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339</v>
      </c>
      <c r="F70" s="114">
        <f>if($E70=Dropdowns!$D56,Dropdowns!$D$1,if($E70=Dropdowns!$E56,Dropdowns!$E$1,if($E70=Dropdowns!$F56,Dropdowns!$F$1,if($E70=Dropdowns!$G56,Dropdowns!$G$1,"N/A"))))</f>
        <v>3</v>
      </c>
    </row>
    <row r="71">
      <c r="A71" s="136"/>
      <c r="B71" s="137"/>
      <c r="C71" s="140" t="s">
        <v>340</v>
      </c>
      <c r="D71" s="140" t="s">
        <v>341</v>
      </c>
      <c r="E71" s="165" t="s">
        <v>710</v>
      </c>
      <c r="F71" s="114">
        <f>if($E71=Dropdowns!$D57,Dropdowns!$D$1,if($E71=Dropdowns!$E57,Dropdowns!$E$1,if($E71=Dropdowns!$F57,Dropdowns!$F$1,if($E71=Dropdowns!$G57,Dropdowns!$G$1,"N/A"))))</f>
        <v>3</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354</v>
      </c>
      <c r="F75" s="114">
        <f>if($E75=Dropdowns!$D61,Dropdowns!$D$1,if($E75=Dropdowns!$E61,Dropdowns!$E$1,if($E75=Dropdowns!$F61,Dropdowns!$F$1,if($E75=Dropdowns!$G61,Dropdowns!$G$1,"N/A"))))</f>
        <v>3</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0.8888888889</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Best</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863</v>
      </c>
      <c r="F81" s="114">
        <f>if($E81=Dropdowns!$D67,Dropdowns!$D$1,if($E81=Dropdowns!$E67,Dropdowns!$E$1,if($E81=Dropdowns!$F67,Dropdowns!$F$1,if($E81=Dropdowns!$G67,Dropdowns!$G$1,"N/A"))))</f>
        <v>3</v>
      </c>
    </row>
    <row r="82">
      <c r="A82" s="136"/>
      <c r="B82" s="137"/>
      <c r="C82" s="138" t="s">
        <v>371</v>
      </c>
      <c r="D82" s="138" t="s">
        <v>372</v>
      </c>
      <c r="E82" s="165" t="s">
        <v>864</v>
      </c>
      <c r="F82" s="114">
        <f>if($E82=Dropdowns!$D68,Dropdowns!$D$1,if($E82=Dropdowns!$E68,Dropdowns!$E$1,if($E82=Dropdowns!$F68,Dropdowns!$F$1,if($E82=Dropdowns!$G68,Dropdowns!$G$1,"N/A"))))</f>
        <v>3</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0.6666666667</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65" t="s">
        <v>986</v>
      </c>
      <c r="F86" s="114">
        <f>if($E86=Dropdowns!$D72,Dropdowns!$D$1,if($E86=Dropdowns!$E72,Dropdowns!$E$1,if($E86=Dropdowns!$F72,Dropdowns!$F$1,if($E86=Dropdowns!$G72,Dropdowns!$G$1,"N/A"))))</f>
        <v>1</v>
      </c>
    </row>
    <row r="87">
      <c r="A87" s="136"/>
      <c r="B87" s="137"/>
      <c r="C87" s="138" t="s">
        <v>384</v>
      </c>
      <c r="D87" s="138" t="s">
        <v>385</v>
      </c>
      <c r="E87" s="165" t="s">
        <v>865</v>
      </c>
      <c r="F87" s="114">
        <f>if($E87=Dropdowns!$D73,Dropdowns!$D$1,if($E87=Dropdowns!$E73,Dropdowns!$E$1,if($E87=Dropdowns!$F73,Dropdowns!$F$1,if($E87=Dropdowns!$G73,Dropdowns!$G$1,"N/A"))))</f>
        <v>3</v>
      </c>
    </row>
    <row r="88">
      <c r="A88" s="136"/>
      <c r="B88" s="137"/>
      <c r="C88" s="138" t="s">
        <v>387</v>
      </c>
      <c r="D88" s="138" t="s">
        <v>388</v>
      </c>
      <c r="E88" s="165" t="s">
        <v>924</v>
      </c>
      <c r="F88" s="114">
        <f>if($E88=Dropdowns!$D74,Dropdowns!$D$1,if($E88=Dropdowns!$E74,Dropdowns!$E$1,if($E88=Dropdowns!$F74,Dropdowns!$F$1,if($E88=Dropdowns!$G74,Dropdowns!$G$1,"N/A"))))</f>
        <v>3</v>
      </c>
    </row>
    <row r="89">
      <c r="A89" s="136"/>
      <c r="B89" s="137"/>
      <c r="C89" s="138" t="s">
        <v>390</v>
      </c>
      <c r="D89" s="138" t="s">
        <v>391</v>
      </c>
      <c r="E89" s="165" t="s">
        <v>392</v>
      </c>
      <c r="F89" s="114">
        <f>if($E89=Dropdowns!$D75,Dropdowns!$D$1,if($E89=Dropdowns!$E75,Dropdowns!$E$1,if($E89=Dropdowns!$F75,Dropdowns!$F$1,if($E89=Dropdowns!$G75,Dropdowns!$G$1,"N/A"))))</f>
        <v>3</v>
      </c>
    </row>
    <row r="90">
      <c r="A90" s="136"/>
      <c r="B90" s="137"/>
      <c r="C90" s="138" t="s">
        <v>393</v>
      </c>
      <c r="D90" s="138" t="s">
        <v>394</v>
      </c>
      <c r="E90" s="165" t="s">
        <v>838</v>
      </c>
      <c r="F90" s="114">
        <f>if($E90=Dropdowns!$D76,Dropdowns!$D$1,if($E90=Dropdowns!$E76,Dropdowns!$E$1,if($E90=Dropdowns!$F76,Dropdowns!$F$1,if($E90=Dropdowns!$G76,Dropdowns!$G$1,"N/A"))))</f>
        <v>1</v>
      </c>
    </row>
    <row r="91">
      <c r="A91" s="136"/>
      <c r="B91" s="137"/>
      <c r="C91" s="138" t="s">
        <v>396</v>
      </c>
      <c r="D91" s="138" t="s">
        <v>397</v>
      </c>
      <c r="E91" s="165" t="s">
        <v>1001</v>
      </c>
      <c r="F91" s="114">
        <f>if($E91=Dropdowns!$D77,Dropdowns!$D$1,if($E91=Dropdowns!$E77,Dropdowns!$E$1,if($E91=Dropdowns!$F77,Dropdowns!$F$1,if($E91=Dropdowns!$G77,Dropdowns!$G$1,"N/A"))))</f>
        <v>3</v>
      </c>
    </row>
    <row r="92">
      <c r="A92" s="136"/>
      <c r="B92" s="137"/>
      <c r="C92" s="138" t="s">
        <v>399</v>
      </c>
      <c r="D92" s="138" t="s">
        <v>400</v>
      </c>
      <c r="E92" s="165" t="s">
        <v>839</v>
      </c>
      <c r="F92" s="114">
        <f>if($E92=Dropdowns!$D78,Dropdowns!$D$1,if($E92=Dropdowns!$E78,Dropdowns!$E$1,if($E92=Dropdowns!$F78,Dropdowns!$F$1,if($E92=Dropdowns!$G78,Dropdowns!$G$1,"N/A"))))</f>
        <v>3</v>
      </c>
    </row>
    <row r="93">
      <c r="A93" s="136"/>
      <c r="B93" s="137"/>
      <c r="C93" s="138" t="s">
        <v>402</v>
      </c>
      <c r="D93" s="138" t="s">
        <v>403</v>
      </c>
      <c r="E93" s="165" t="s">
        <v>806</v>
      </c>
      <c r="F93" s="114">
        <f>if($E93=Dropdowns!$D79,Dropdowns!$D$1,if($E93=Dropdowns!$E79,Dropdowns!$E$1,if($E93=Dropdowns!$F79,Dropdowns!$F$1,if($E93=Dropdowns!$G79,Dropdowns!$G$1,"N/A"))))</f>
        <v>1</v>
      </c>
    </row>
    <row r="94">
      <c r="A94" s="136"/>
      <c r="B94" s="137"/>
      <c r="C94" s="138" t="s">
        <v>405</v>
      </c>
      <c r="D94" s="138" t="s">
        <v>406</v>
      </c>
      <c r="E94" s="165" t="s">
        <v>894</v>
      </c>
      <c r="F94" s="114" t="str">
        <f>if($E94=Dropdowns!$D80,Dropdowns!$D$1,if($E94=Dropdowns!$E80,Dropdowns!$E$1,if($E94=Dropdowns!$F80,Dropdowns!$F$1,if($E94=Dropdowns!$G80,Dropdowns!$G$1,"N/A"))))</f>
        <v>N/A</v>
      </c>
    </row>
    <row r="95">
      <c r="A95" s="136"/>
      <c r="B95" s="137"/>
      <c r="C95" s="138" t="s">
        <v>408</v>
      </c>
      <c r="D95" s="138" t="s">
        <v>409</v>
      </c>
      <c r="E95" s="165" t="s">
        <v>895</v>
      </c>
      <c r="F95" s="114">
        <f>if($E95=Dropdowns!$D81,Dropdowns!$D$1,if($E95=Dropdowns!$E81,Dropdowns!$E$1,if($E95=Dropdowns!$F81,Dropdowns!$F$1,if($E95=Dropdowns!$G81,Dropdowns!$G$1,"N/A"))))</f>
        <v>1</v>
      </c>
    </row>
    <row r="96">
      <c r="A96" s="142"/>
      <c r="B96" s="143"/>
      <c r="C96" s="148"/>
      <c r="D96" s="144"/>
      <c r="E96" s="166"/>
      <c r="F96" s="147"/>
    </row>
    <row r="97">
      <c r="A97" s="136">
        <f>sum(F97:F112)/Dropdowns!H83</f>
        <v>0.9166666667</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Best</v>
      </c>
      <c r="B98" s="137"/>
      <c r="C98" s="138" t="s">
        <v>415</v>
      </c>
      <c r="D98" s="138" t="s">
        <v>416</v>
      </c>
      <c r="E98" s="165" t="s">
        <v>417</v>
      </c>
      <c r="F98" s="114">
        <f>if($E98=Dropdowns!$D84,Dropdowns!$D$1,if($E98=Dropdowns!$E84,Dropdowns!$E$1,if($E98=Dropdowns!$F84,Dropdowns!$F$1,if($E98=Dropdowns!$G84,Dropdowns!$G$1,"N/A"))))</f>
        <v>3</v>
      </c>
    </row>
    <row r="99">
      <c r="A99" s="136"/>
      <c r="B99" s="137"/>
      <c r="C99" s="138" t="s">
        <v>418</v>
      </c>
      <c r="D99" s="138" t="s">
        <v>419</v>
      </c>
      <c r="E99" s="165" t="s">
        <v>420</v>
      </c>
      <c r="F99" s="114">
        <f>if($E99=Dropdowns!$D85,Dropdowns!$D$1,if($E99=Dropdowns!$E85,Dropdowns!$E$1,if($E99=Dropdowns!$F85,Dropdowns!$F$1,if($E99=Dropdowns!$G85,Dropdowns!$G$1,"N/A"))))</f>
        <v>3</v>
      </c>
    </row>
    <row r="100">
      <c r="A100" s="136"/>
      <c r="B100" s="137"/>
      <c r="C100" s="138" t="s">
        <v>421</v>
      </c>
      <c r="D100" s="138" t="s">
        <v>422</v>
      </c>
      <c r="E100" s="165" t="s">
        <v>866</v>
      </c>
      <c r="F100" s="114">
        <f>if($E100=Dropdowns!$D86,Dropdowns!$D$1,if($E100=Dropdowns!$E86,Dropdowns!$E$1,if($E100=Dropdowns!$F86,Dropdowns!$F$1,if($E100=Dropdowns!$G86,Dropdowns!$G$1,"N/A"))))</f>
        <v>3</v>
      </c>
    </row>
    <row r="101">
      <c r="A101" s="136"/>
      <c r="B101" s="137"/>
      <c r="C101" s="138" t="s">
        <v>424</v>
      </c>
      <c r="D101" s="138" t="s">
        <v>425</v>
      </c>
      <c r="E101" s="165" t="s">
        <v>426</v>
      </c>
      <c r="F101" s="114">
        <f>if($E101=Dropdowns!$D87,Dropdowns!$D$1,if($E101=Dropdowns!$E87,Dropdowns!$E$1,if($E101=Dropdowns!$F87,Dropdowns!$F$1,if($E101=Dropdowns!$G87,Dropdowns!$G$1,"N/A"))))</f>
        <v>3</v>
      </c>
    </row>
    <row r="102">
      <c r="A102" s="136"/>
      <c r="B102" s="137"/>
      <c r="C102" s="138" t="s">
        <v>427</v>
      </c>
      <c r="D102" s="138" t="s">
        <v>428</v>
      </c>
      <c r="E102" s="165" t="s">
        <v>429</v>
      </c>
      <c r="F102" s="114">
        <f>if($E102=Dropdowns!$D88,Dropdowns!$D$1,if($E102=Dropdowns!$E88,Dropdowns!$E$1,if($E102=Dropdowns!$F88,Dropdowns!$F$1,if($E102=Dropdowns!$G88,Dropdowns!$G$1,"N/A"))))</f>
        <v>3</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842</v>
      </c>
      <c r="F106" s="114">
        <f>if($E106=Dropdowns!$D92,Dropdowns!$D$1,if($E106=Dropdowns!$E92,Dropdowns!$E$1,if($E106=Dropdowns!$F92,Dropdowns!$F$1,if($E106=Dropdowns!$G92,Dropdowns!$G$1,"N/A"))))</f>
        <v>3</v>
      </c>
    </row>
    <row r="107">
      <c r="A107" s="136"/>
      <c r="B107" s="137"/>
      <c r="C107" s="138" t="s">
        <v>442</v>
      </c>
      <c r="D107" s="138" t="s">
        <v>443</v>
      </c>
      <c r="E107" s="165" t="s">
        <v>843</v>
      </c>
      <c r="F107" s="114">
        <f>if($E107=Dropdowns!$D93,Dropdowns!$D$1,if($E107=Dropdowns!$E93,Dropdowns!$E$1,if($E107=Dropdowns!$F93,Dropdowns!$F$1,if($E107=Dropdowns!$G93,Dropdowns!$G$1,"N/A"))))</f>
        <v>3</v>
      </c>
    </row>
    <row r="108">
      <c r="A108" s="136"/>
      <c r="B108" s="137"/>
      <c r="C108" s="138" t="s">
        <v>445</v>
      </c>
      <c r="D108" s="138" t="s">
        <v>446</v>
      </c>
      <c r="E108" s="165" t="s">
        <v>447</v>
      </c>
      <c r="F108" s="114">
        <f>if($E108=Dropdowns!$D94,Dropdowns!$D$1,if($E108=Dropdowns!$E94,Dropdowns!$E$1,if($E108=Dropdowns!$F94,Dropdowns!$F$1,if($E108=Dropdowns!$G94,Dropdowns!$G$1,"N/A"))))</f>
        <v>3</v>
      </c>
    </row>
    <row r="109">
      <c r="A109" s="136"/>
      <c r="B109" s="137"/>
      <c r="C109" s="138" t="s">
        <v>448</v>
      </c>
      <c r="D109" s="138" t="s">
        <v>449</v>
      </c>
      <c r="E109" s="165" t="s">
        <v>450</v>
      </c>
      <c r="F109" s="114">
        <f>if($E109=Dropdowns!$D95,Dropdowns!$D$1,if($E109=Dropdowns!$E95,Dropdowns!$E$1,if($E109=Dropdowns!$F95,Dropdowns!$F$1,if($E109=Dropdowns!$G95,Dropdowns!$G$1,"N/A"))))</f>
        <v>3</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844</v>
      </c>
      <c r="F111" s="114">
        <f>if($E111=Dropdowns!$D97,Dropdowns!$D$1,if($E111=Dropdowns!$E97,Dropdowns!$E$1,if($E111=Dropdowns!$F97,Dropdowns!$F$1,if($E111=Dropdowns!$G97,Dropdowns!$G$1,"N/A"))))</f>
        <v>3</v>
      </c>
    </row>
    <row r="112">
      <c r="A112" s="136"/>
      <c r="B112" s="137"/>
      <c r="C112" s="138" t="s">
        <v>457</v>
      </c>
      <c r="D112" s="140" t="s">
        <v>458</v>
      </c>
      <c r="E112" s="165"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sum(F114:F118)/Dropdowns!H100</f>
        <v>0.9333333333</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 "Good", $A114&gt;=0.41, "Average", $A114&gt;=0.21, "Fair", TRUE, "Poor")</f>
        <v>Best</v>
      </c>
      <c r="B115" s="137"/>
      <c r="C115" s="140" t="s">
        <v>464</v>
      </c>
      <c r="D115" s="140" t="s">
        <v>465</v>
      </c>
      <c r="E115" s="165" t="s">
        <v>466</v>
      </c>
      <c r="F115" s="114">
        <f>if($E115=Dropdowns!$D101,Dropdowns!$D$1,if($E115=Dropdowns!$E101,Dropdowns!$E$1,if($E115=Dropdowns!$F101,Dropdowns!$F$1,if($E115=Dropdowns!$G101,Dropdowns!$G$1,"N/A"))))</f>
        <v>3</v>
      </c>
    </row>
    <row r="116">
      <c r="A116" s="136"/>
      <c r="B116" s="137"/>
      <c r="C116" s="140" t="s">
        <v>467</v>
      </c>
      <c r="D116" s="140" t="s">
        <v>468</v>
      </c>
      <c r="E116" s="165" t="s">
        <v>469</v>
      </c>
      <c r="F116" s="114">
        <f>if($E116=Dropdowns!$D102,Dropdowns!$D$1,if($E116=Dropdowns!$E102,Dropdowns!$E$1,if($E116=Dropdowns!$F102,Dropdowns!$F$1,if($E116=Dropdowns!$G102,Dropdowns!$G$1,"N/A"))))</f>
        <v>3</v>
      </c>
    </row>
    <row r="117">
      <c r="A117" s="136"/>
      <c r="B117" s="137"/>
      <c r="C117" s="140" t="s">
        <v>470</v>
      </c>
      <c r="D117" s="138" t="s">
        <v>471</v>
      </c>
      <c r="E117" s="165" t="s">
        <v>868</v>
      </c>
      <c r="F117" s="114">
        <f>if($E117=Dropdowns!$D103,Dropdowns!$D$1,if($E117=Dropdowns!$E103,Dropdowns!$E$1,if($E117=Dropdowns!$F103,Dropdowns!$F$1,if($E117=Dropdowns!$G103,Dropdowns!$G$1,"N/A"))))</f>
        <v>3</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0.9444444444</v>
      </c>
      <c r="B120" s="137" t="s">
        <v>476</v>
      </c>
      <c r="C120" s="138" t="s">
        <v>477</v>
      </c>
      <c r="D120" s="138" t="s">
        <v>478</v>
      </c>
      <c r="E120" s="165" t="s">
        <v>1002</v>
      </c>
      <c r="F120" s="114">
        <f>if($E120=Dropdowns!$D106,Dropdowns!$D$1,if($E120=Dropdowns!$E106,Dropdowns!$E$1,if($E120=Dropdowns!$F106,Dropdowns!$F$1,if($E120=Dropdowns!$G106,Dropdowns!$G$1,"N/A"))))</f>
        <v>3</v>
      </c>
    </row>
    <row r="121">
      <c r="A121" s="136" t="str">
        <f>IFS($A120&gt;=0.81, "Best", $A120&gt;=0.61, "Good", $A120&gt;=0.41, "Average", $A120&gt;=0.21, "Fair", TRUE, "Poor")</f>
        <v>Best</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485</v>
      </c>
      <c r="F122" s="114">
        <f>if($E122=Dropdowns!$D108,Dropdowns!$D$1,if($E122=Dropdowns!$E108,Dropdowns!$E$1,if($E122=Dropdowns!$F108,Dropdowns!$F$1,if($E122=Dropdowns!$G108,Dropdowns!$G$1,"N/A"))))</f>
        <v>3</v>
      </c>
    </row>
    <row r="123">
      <c r="A123" s="136"/>
      <c r="B123" s="137"/>
      <c r="C123" s="138" t="s">
        <v>486</v>
      </c>
      <c r="D123" s="138" t="s">
        <v>487</v>
      </c>
      <c r="E123" s="165" t="s">
        <v>811</v>
      </c>
      <c r="F123" s="114">
        <f>if($E123=Dropdowns!$D109,Dropdowns!$D$1,if($E123=Dropdowns!$E109,Dropdowns!$E$1,if($E123=Dropdowns!$F109,Dropdowns!$F$1,if($E123=Dropdowns!$G109,Dropdowns!$G$1,"N/A"))))</f>
        <v>3</v>
      </c>
    </row>
    <row r="124">
      <c r="A124" s="136"/>
      <c r="B124" s="137"/>
      <c r="C124" s="138" t="s">
        <v>489</v>
      </c>
      <c r="D124" s="138" t="s">
        <v>490</v>
      </c>
      <c r="E124" s="165" t="s">
        <v>491</v>
      </c>
      <c r="F124" s="114">
        <f>if($E124=Dropdowns!$D110,Dropdowns!$D$1,if($E124=Dropdowns!$E110,Dropdowns!$E$1,if($E124=Dropdowns!$F110,Dropdowns!$F$1,if($E124=Dropdowns!$G110,Dropdowns!$G$1,"N/A"))))</f>
        <v>3</v>
      </c>
    </row>
    <row r="125">
      <c r="A125" s="136"/>
      <c r="B125" s="137"/>
      <c r="C125" s="140" t="s">
        <v>492</v>
      </c>
      <c r="D125" s="138" t="s">
        <v>493</v>
      </c>
      <c r="E125" s="165" t="s">
        <v>494</v>
      </c>
      <c r="F125" s="114">
        <f>if($E125=Dropdowns!$D111,Dropdowns!$D$1,if($E125=Dropdowns!$E111,Dropdowns!$E$1,if($E125=Dropdowns!$F111,Dropdowns!$F$1,if($E125=Dropdowns!$G111,Dropdowns!$G$1,"N/A"))))</f>
        <v>3</v>
      </c>
    </row>
    <row r="126">
      <c r="A126" s="136"/>
      <c r="B126" s="137"/>
      <c r="C126" s="138" t="s">
        <v>495</v>
      </c>
      <c r="D126" s="138" t="s">
        <v>496</v>
      </c>
      <c r="E126" s="165" t="s">
        <v>497</v>
      </c>
      <c r="F126" s="114">
        <f>if($E126=Dropdowns!$D112,Dropdowns!$D$1,if($E126=Dropdowns!$E112,Dropdowns!$E$1,if($E126=Dropdowns!$F112,Dropdowns!$F$1,if($E126=Dropdowns!$G112,Dropdowns!$G$1,"N/A"))))</f>
        <v>3</v>
      </c>
    </row>
    <row r="127">
      <c r="A127" s="136"/>
      <c r="B127" s="137"/>
      <c r="C127" s="138" t="s">
        <v>498</v>
      </c>
      <c r="D127" s="138" t="s">
        <v>499</v>
      </c>
      <c r="E127" s="165" t="s">
        <v>500</v>
      </c>
      <c r="F127" s="114">
        <f>if($E127=Dropdowns!$D113,Dropdowns!$D$1,if($E127=Dropdowns!$E113,Dropdowns!$E$1,if($E127=Dropdowns!$F113,Dropdowns!$F$1,if($E127=Dropdowns!$G113,Dropdowns!$G$1,"N/A"))))</f>
        <v>3</v>
      </c>
    </row>
    <row r="128">
      <c r="A128" s="136"/>
      <c r="B128" s="137"/>
      <c r="C128" s="138" t="s">
        <v>501</v>
      </c>
      <c r="D128" s="138" t="s">
        <v>502</v>
      </c>
      <c r="E128" s="165" t="s">
        <v>503</v>
      </c>
      <c r="F128" s="114">
        <f>if($E128=Dropdowns!$D114,Dropdowns!$D$1,if($E128=Dropdowns!$E114,Dropdowns!$E$1,if($E128=Dropdowns!$F114,Dropdowns!$F$1,if($E128=Dropdowns!$G114,Dropdowns!$G$1,"N/A"))))</f>
        <v>3</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509</v>
      </c>
      <c r="F130" s="114">
        <f>if($E130=Dropdowns!$D116,Dropdowns!$D$1,if($E130=Dropdowns!$E116,Dropdowns!$E$1,if($E130=Dropdowns!$F116,Dropdowns!$F$1,if($E130=Dropdowns!$G116,Dropdowns!$G$1,"N/A"))))</f>
        <v>3</v>
      </c>
    </row>
    <row r="131">
      <c r="A131" s="136"/>
      <c r="B131" s="137"/>
      <c r="C131" s="138" t="s">
        <v>510</v>
      </c>
      <c r="D131" s="138" t="s">
        <v>511</v>
      </c>
      <c r="E131" s="165" t="s">
        <v>512</v>
      </c>
      <c r="F131" s="114">
        <f>if($E131=Dropdowns!$D117,Dropdowns!$D$1,if($E131=Dropdowns!$E117,Dropdowns!$E$1,if($E131=Dropdowns!$F117,Dropdowns!$F$1,if($E131=Dropdowns!$G117,Dropdowns!$G$1,"N/A"))))</f>
        <v>3</v>
      </c>
    </row>
    <row r="132">
      <c r="A132" s="142"/>
      <c r="B132" s="143"/>
      <c r="C132" s="144"/>
      <c r="D132" s="145"/>
      <c r="E132" s="166"/>
      <c r="F132" s="147"/>
    </row>
    <row r="133">
      <c r="A133" s="136">
        <f>sum(F133:F144)/Dropdowns!H119</f>
        <v>0.7222222222</v>
      </c>
      <c r="B133" s="137" t="s">
        <v>513</v>
      </c>
      <c r="C133" s="138" t="s">
        <v>514</v>
      </c>
      <c r="D133" s="138" t="s">
        <v>515</v>
      </c>
      <c r="E133" s="165" t="s">
        <v>869</v>
      </c>
      <c r="F133" s="114">
        <f>if($E133=Dropdowns!$D119,Dropdowns!$D$1,if($E133=Dropdowns!$E119,Dropdowns!$E$1,if($E133=Dropdowns!$F119,Dropdowns!$F$1,if($E133=Dropdowns!$G119,Dropdowns!$G$1,"N/A"))))</f>
        <v>3</v>
      </c>
    </row>
    <row r="134">
      <c r="A134" s="136" t="str">
        <f>IFS($A133&gt;=0.81, "Best", $A133&gt;=0.61, "Good", $A133&gt;=0.41, "Average", $A133&gt;=0.21, "Fair", TRUE, "Poor")</f>
        <v>Good</v>
      </c>
      <c r="B134" s="137"/>
      <c r="C134" s="138" t="s">
        <v>517</v>
      </c>
      <c r="D134" s="138" t="s">
        <v>518</v>
      </c>
      <c r="E134" s="165" t="s">
        <v>870</v>
      </c>
      <c r="F134" s="114">
        <f>if($E134=Dropdowns!$D120,Dropdowns!$D$1,if($E134=Dropdowns!$E120,Dropdowns!$E$1,if($E134=Dropdowns!$F120,Dropdowns!$F$1,if($E134=Dropdowns!$G120,Dropdowns!$G$1,"N/A"))))</f>
        <v>1</v>
      </c>
    </row>
    <row r="135">
      <c r="A135" s="136"/>
      <c r="B135" s="137"/>
      <c r="C135" s="138" t="s">
        <v>520</v>
      </c>
      <c r="D135" s="138" t="s">
        <v>521</v>
      </c>
      <c r="E135" s="165" t="s">
        <v>1324</v>
      </c>
      <c r="F135" s="114">
        <f>if($E135=Dropdowns!$D121,Dropdowns!$D$1,if($E135=Dropdowns!$E121,Dropdowns!$E$1,if($E135=Dropdowns!$F121,Dropdowns!$F$1,if($E135=Dropdowns!$G121,Dropdowns!$G$1,"N/A"))))</f>
        <v>3</v>
      </c>
    </row>
    <row r="136">
      <c r="A136" s="136"/>
      <c r="B136" s="137"/>
      <c r="C136" s="138" t="s">
        <v>523</v>
      </c>
      <c r="D136" s="138" t="s">
        <v>524</v>
      </c>
      <c r="E136" s="165" t="s">
        <v>525</v>
      </c>
      <c r="F136" s="114">
        <f>if($E136=Dropdowns!$D122,Dropdowns!$D$1,if($E136=Dropdowns!$E122,Dropdowns!$E$1,if($E136=Dropdowns!$F122,Dropdowns!$F$1,if($E136=Dropdowns!$G122,Dropdowns!$G$1,"N/A"))))</f>
        <v>3</v>
      </c>
    </row>
    <row r="137">
      <c r="A137" s="136"/>
      <c r="B137" s="137"/>
      <c r="C137" s="138" t="s">
        <v>526</v>
      </c>
      <c r="D137" s="138" t="s">
        <v>527</v>
      </c>
      <c r="E137" s="165" t="s">
        <v>1326</v>
      </c>
      <c r="F137" s="114">
        <f>if($E137=Dropdowns!$D123,Dropdowns!$D$1,if($E137=Dropdowns!$E123,Dropdowns!$E$1,if($E137=Dropdowns!$F123,Dropdowns!$F$1,if($E137=Dropdowns!$G123,Dropdowns!$G$1,"N/A"))))</f>
        <v>1</v>
      </c>
    </row>
    <row r="138">
      <c r="A138" s="136"/>
      <c r="B138" s="137"/>
      <c r="C138" s="140" t="s">
        <v>529</v>
      </c>
      <c r="D138" s="138" t="s">
        <v>530</v>
      </c>
      <c r="E138" s="165" t="s">
        <v>531</v>
      </c>
      <c r="F138" s="114">
        <f>if($E138=Dropdowns!$D124,Dropdowns!$D$1,if($E138=Dropdowns!$E124,Dropdowns!$E$1,if($E138=Dropdowns!$F124,Dropdowns!$F$1,if($E138=Dropdowns!$G124,Dropdowns!$G$1,"N/A"))))</f>
        <v>3</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537</v>
      </c>
      <c r="F140" s="114">
        <f>if($E140=Dropdowns!$D126,Dropdowns!$D$1,if($E140=Dropdowns!$E126,Dropdowns!$E$1,if($E140=Dropdowns!$F126,Dropdowns!$F$1,if($E140=Dropdowns!$G126,Dropdowns!$G$1,"N/A"))))</f>
        <v>2</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546</v>
      </c>
      <c r="F143" s="114">
        <f>if($E143=Dropdowns!$D129,Dropdowns!$D$1,if($E143=Dropdowns!$E129,Dropdowns!$E$1,if($E143=Dropdowns!$F129,Dropdowns!$F$1,if($E143=Dropdowns!$G129,Dropdowns!$G$1,"N/A"))))</f>
        <v>2</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0.5897435897</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Average</v>
      </c>
      <c r="B147" s="137"/>
      <c r="C147" s="138" t="s">
        <v>554</v>
      </c>
      <c r="D147" s="138" t="s">
        <v>555</v>
      </c>
      <c r="E147" s="165" t="s">
        <v>902</v>
      </c>
      <c r="F147" s="114">
        <f>if($E147=Dropdowns!$D133,Dropdowns!$D$1,if($E147=Dropdowns!$E133,Dropdowns!$E$1,if($E147=Dropdowns!$F133,Dropdowns!$F$1,if($E147=Dropdowns!$G133,Dropdowns!$G$1,"N/A"))))</f>
        <v>2</v>
      </c>
    </row>
    <row r="148">
      <c r="A148" s="136"/>
      <c r="B148" s="137"/>
      <c r="C148" s="138" t="s">
        <v>557</v>
      </c>
      <c r="D148" s="138" t="s">
        <v>558</v>
      </c>
      <c r="E148" s="165" t="s">
        <v>903</v>
      </c>
      <c r="F148" s="114">
        <f>if($E148=Dropdowns!$D134,Dropdowns!$D$1,if($E148=Dropdowns!$E134,Dropdowns!$E$1,if($E148=Dropdowns!$F134,Dropdowns!$F$1,if($E148=Dropdowns!$G134,Dropdowns!$G$1,"N/A"))))</f>
        <v>1</v>
      </c>
    </row>
    <row r="149">
      <c r="A149" s="136"/>
      <c r="B149" s="137"/>
      <c r="C149" s="140" t="s">
        <v>560</v>
      </c>
      <c r="D149" s="138" t="s">
        <v>561</v>
      </c>
      <c r="E149" s="165" t="s">
        <v>562</v>
      </c>
      <c r="F149" s="114">
        <f>if($E149=Dropdowns!$D135,Dropdowns!$D$1,if($E149=Dropdowns!$E135,Dropdowns!$E$1,if($E149=Dropdowns!$F135,Dropdowns!$F$1,if($E149=Dropdowns!$G135,Dropdowns!$G$1,"N/A"))))</f>
        <v>1</v>
      </c>
    </row>
    <row r="150">
      <c r="A150" s="136"/>
      <c r="B150" s="137"/>
      <c r="C150" s="138" t="s">
        <v>563</v>
      </c>
      <c r="D150" s="138" t="s">
        <v>564</v>
      </c>
      <c r="E150" s="165" t="s">
        <v>904</v>
      </c>
      <c r="F150" s="114">
        <f>if($E150=Dropdowns!$D136,Dropdowns!$D$1,if($E150=Dropdowns!$E136,Dropdowns!$E$1,if($E150=Dropdowns!$F136,Dropdowns!$F$1,if($E150=Dropdowns!$G136,Dropdowns!$G$1,"N/A"))))</f>
        <v>1</v>
      </c>
    </row>
    <row r="151">
      <c r="A151" s="136"/>
      <c r="B151" s="137"/>
      <c r="C151" s="138" t="s">
        <v>566</v>
      </c>
      <c r="D151" s="138" t="s">
        <v>567</v>
      </c>
      <c r="E151" s="165" t="s">
        <v>930</v>
      </c>
      <c r="F151" s="114">
        <f>if($E151=Dropdowns!$D137,Dropdowns!$D$1,if($E151=Dropdowns!$E137,Dropdowns!$E$1,if($E151=Dropdowns!$F137,Dropdowns!$F$1,if($E151=Dropdowns!$G137,Dropdowns!$G$1,"N/A"))))</f>
        <v>1</v>
      </c>
    </row>
    <row r="152">
      <c r="A152" s="136"/>
      <c r="B152" s="137"/>
      <c r="C152" s="138" t="s">
        <v>569</v>
      </c>
      <c r="D152" s="138" t="s">
        <v>570</v>
      </c>
      <c r="E152" s="165" t="s">
        <v>771</v>
      </c>
      <c r="F152" s="114">
        <f>if($E152=Dropdowns!$D138,Dropdowns!$D$1,if($E152=Dropdowns!$E138,Dropdowns!$E$1,if($E152=Dropdowns!$F138,Dropdowns!$F$1,if($E152=Dropdowns!$G138,Dropdowns!$G$1,"N/A"))))</f>
        <v>0</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730</v>
      </c>
      <c r="F154" s="114">
        <f>if($E154=Dropdowns!$D140,Dropdowns!$D$1,if($E154=Dropdowns!$E140,Dropdowns!$E$1,if($E154=Dropdowns!$F140,Dropdowns!$F$1,if($E154=Dropdowns!$G140,Dropdowns!$G$1,"N/A"))))</f>
        <v>1</v>
      </c>
    </row>
    <row r="155">
      <c r="A155" s="136"/>
      <c r="B155" s="137"/>
      <c r="C155" s="138" t="s">
        <v>578</v>
      </c>
      <c r="D155" s="138" t="s">
        <v>579</v>
      </c>
      <c r="E155" s="165" t="s">
        <v>874</v>
      </c>
      <c r="F155" s="114">
        <f>if($E155=Dropdowns!$D141,Dropdowns!$D$1,if($E155=Dropdowns!$E141,Dropdowns!$E$1,if($E155=Dropdowns!$F141,Dropdowns!$F$1,if($E155=Dropdowns!$G141,Dropdowns!$G$1,"N/A"))))</f>
        <v>3</v>
      </c>
    </row>
    <row r="156">
      <c r="A156" s="136"/>
      <c r="B156" s="137"/>
      <c r="C156" s="138" t="s">
        <v>581</v>
      </c>
      <c r="D156" s="138" t="s">
        <v>582</v>
      </c>
      <c r="E156" s="165" t="s">
        <v>583</v>
      </c>
      <c r="F156" s="114">
        <f>if($E156=Dropdowns!$D142,Dropdowns!$D$1,if($E156=Dropdowns!$E142,Dropdowns!$E$1,if($E156=Dropdowns!$F142,Dropdowns!$F$1,if($E156=Dropdowns!$G142,Dropdowns!$G$1,"N/A"))))</f>
        <v>3</v>
      </c>
    </row>
    <row r="157">
      <c r="A157" s="136"/>
      <c r="B157" s="137"/>
      <c r="C157" s="138" t="s">
        <v>584</v>
      </c>
      <c r="D157" s="138" t="s">
        <v>585</v>
      </c>
      <c r="E157" s="165" t="s">
        <v>1340</v>
      </c>
      <c r="F157" s="114">
        <f>if($E157=Dropdowns!$D143,Dropdowns!$D$1,if($E157=Dropdowns!$E143,Dropdowns!$E$1,if($E157=Dropdowns!$F143,Dropdowns!$F$1,if($E157=Dropdowns!$G143,Dropdowns!$G$1,"N/A"))))</f>
        <v>3</v>
      </c>
    </row>
    <row r="158">
      <c r="A158" s="136"/>
      <c r="B158" s="137"/>
      <c r="C158" s="138" t="s">
        <v>587</v>
      </c>
      <c r="D158" s="138" t="s">
        <v>588</v>
      </c>
      <c r="E158" s="165" t="s">
        <v>875</v>
      </c>
      <c r="F158" s="114">
        <f>if($E158=Dropdowns!$D144,Dropdowns!$D$1,if($E158=Dropdowns!$E144,Dropdowns!$E$1,if($E158=Dropdowns!$F144,Dropdowns!$F$1,if($E158=Dropdowns!$G144,Dropdowns!$G$1,"N/A"))))</f>
        <v>3</v>
      </c>
    </row>
    <row r="159">
      <c r="A159" s="142"/>
      <c r="B159" s="143"/>
      <c r="C159" s="144"/>
      <c r="D159" s="145"/>
      <c r="E159" s="166"/>
      <c r="F159" s="144"/>
    </row>
    <row r="160">
      <c r="A160" s="136">
        <f>sum(F160:F185)/Dropdowns!H146</f>
        <v>0.7564102564</v>
      </c>
      <c r="B160" s="137" t="s">
        <v>590</v>
      </c>
      <c r="C160" s="138" t="s">
        <v>591</v>
      </c>
      <c r="D160" s="138" t="s">
        <v>592</v>
      </c>
      <c r="E160" s="165" t="s">
        <v>906</v>
      </c>
      <c r="F160" s="114">
        <f>if($E160=Dropdowns!$D146,Dropdowns!$D$1,if($E160=Dropdowns!$E146,Dropdowns!$E$1,if($E160=Dropdowns!$F146,Dropdowns!$F$1,if($E160=Dropdowns!$G146,Dropdowns!$G$1,"N/A"))))</f>
        <v>2</v>
      </c>
    </row>
    <row r="161">
      <c r="A161" s="136" t="str">
        <f>IFS($A160&gt;=0.81, "Best", $A160&gt;=0.61, "Good", $A160&gt;=0.41, "Average", $A160&gt;=0.21, "Fair", TRUE, "Poor")</f>
        <v>Good</v>
      </c>
      <c r="B161" s="137"/>
      <c r="C161" s="138" t="s">
        <v>594</v>
      </c>
      <c r="D161" s="138" t="s">
        <v>595</v>
      </c>
      <c r="E161" s="165" t="s">
        <v>907</v>
      </c>
      <c r="F161" s="114">
        <f>if($E161=Dropdowns!$D147,Dropdowns!$D$1,if($E161=Dropdowns!$E147,Dropdowns!$E$1,if($E161=Dropdowns!$F147,Dropdowns!$F$1,if($E161=Dropdowns!$G147,Dropdowns!$G$1,"N/A"))))</f>
        <v>2</v>
      </c>
    </row>
    <row r="162">
      <c r="A162" s="136"/>
      <c r="B162" s="137"/>
      <c r="C162" s="138" t="s">
        <v>597</v>
      </c>
      <c r="D162" s="138" t="s">
        <v>598</v>
      </c>
      <c r="E162" s="165" t="s">
        <v>732</v>
      </c>
      <c r="F162" s="114">
        <f>if($E162=Dropdowns!$D148,Dropdowns!$D$1,if($E162=Dropdowns!$E148,Dropdowns!$E$1,if($E162=Dropdowns!$F148,Dropdowns!$F$1,if($E162=Dropdowns!$G148,Dropdowns!$G$1,"N/A"))))</f>
        <v>2</v>
      </c>
    </row>
    <row r="163">
      <c r="A163" s="136"/>
      <c r="B163" s="137"/>
      <c r="C163" s="138" t="s">
        <v>600</v>
      </c>
      <c r="D163" s="138" t="s">
        <v>601</v>
      </c>
      <c r="E163" s="165" t="s">
        <v>733</v>
      </c>
      <c r="F163" s="114">
        <f>if($E163=Dropdowns!$D149,Dropdowns!$D$1,if($E163=Dropdowns!$E149,Dropdowns!$E$1,if($E163=Dropdowns!$F149,Dropdowns!$F$1,if($E163=Dropdowns!$G149,Dropdowns!$G$1,"N/A"))))</f>
        <v>2</v>
      </c>
    </row>
    <row r="164">
      <c r="A164" s="136"/>
      <c r="B164" s="137"/>
      <c r="C164" s="138" t="s">
        <v>603</v>
      </c>
      <c r="D164" s="138" t="s">
        <v>604</v>
      </c>
      <c r="E164" s="165" t="s">
        <v>734</v>
      </c>
      <c r="F164" s="114">
        <f>if($E164=Dropdowns!$D150,Dropdowns!$D$1,if($E164=Dropdowns!$E150,Dropdowns!$E$1,if($E164=Dropdowns!$F150,Dropdowns!$F$1,if($E164=Dropdowns!$G150,Dropdowns!$G$1,"N/A"))))</f>
        <v>2</v>
      </c>
    </row>
    <row r="165">
      <c r="A165" s="136"/>
      <c r="B165" s="137"/>
      <c r="C165" s="138" t="s">
        <v>606</v>
      </c>
      <c r="D165" s="138" t="s">
        <v>607</v>
      </c>
      <c r="E165" s="165" t="s">
        <v>970</v>
      </c>
      <c r="F165" s="114">
        <f>if($E165=Dropdowns!$D151,Dropdowns!$D$1,if($E165=Dropdowns!$E151,Dropdowns!$E$1,if($E165=Dropdowns!$F151,Dropdowns!$F$1,if($E165=Dropdowns!$G151,Dropdowns!$G$1,"N/A"))))</f>
        <v>2</v>
      </c>
    </row>
    <row r="166">
      <c r="A166" s="136"/>
      <c r="B166" s="137"/>
      <c r="C166" s="138" t="s">
        <v>609</v>
      </c>
      <c r="D166" s="138" t="s">
        <v>610</v>
      </c>
      <c r="E166" s="165" t="s">
        <v>777</v>
      </c>
      <c r="F166" s="114">
        <f>if($E166=Dropdowns!$D152,Dropdowns!$D$1,if($E166=Dropdowns!$E152,Dropdowns!$E$1,if($E166=Dropdowns!$F152,Dropdowns!$F$1,if($E166=Dropdowns!$G152,Dropdowns!$G$1,"N/A"))))</f>
        <v>2</v>
      </c>
    </row>
    <row r="167">
      <c r="A167" s="136"/>
      <c r="B167" s="137"/>
      <c r="C167" s="138" t="s">
        <v>612</v>
      </c>
      <c r="D167" s="138" t="s">
        <v>613</v>
      </c>
      <c r="E167" s="165" t="s">
        <v>820</v>
      </c>
      <c r="F167" s="114">
        <f>if($E167=Dropdowns!$D153,Dropdowns!$D$1,if($E167=Dropdowns!$E153,Dropdowns!$E$1,if($E167=Dropdowns!$F153,Dropdowns!$F$1,if($E167=Dropdowns!$G153,Dropdowns!$G$1,"N/A"))))</f>
        <v>2</v>
      </c>
    </row>
    <row r="168">
      <c r="A168" s="136"/>
      <c r="B168" s="137"/>
      <c r="C168" s="138" t="s">
        <v>615</v>
      </c>
      <c r="D168" s="138" t="s">
        <v>616</v>
      </c>
      <c r="E168" s="165" t="s">
        <v>849</v>
      </c>
      <c r="F168" s="114">
        <f>if($E168=Dropdowns!$D154,Dropdowns!$D$1,if($E168=Dropdowns!$E154,Dropdowns!$E$1,if($E168=Dropdowns!$F154,Dropdowns!$F$1,if($E168=Dropdowns!$G154,Dropdowns!$G$1,"N/A"))))</f>
        <v>2</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629</v>
      </c>
      <c r="F172" s="114">
        <f>if($E172=Dropdowns!$D158,Dropdowns!$D$1,if($E172=Dropdowns!$E158,Dropdowns!$E$1,if($E172=Dropdowns!$F158,Dropdowns!$F$1,if($E172=Dropdowns!$G158,Dropdowns!$G$1,"N/A"))))</f>
        <v>2</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735</v>
      </c>
      <c r="F178" s="114">
        <f>if($E178=Dropdowns!$D164,Dropdowns!$D$1,if($E178=Dropdowns!$E164,Dropdowns!$E$1,if($E178=Dropdowns!$F164,Dropdowns!$F$1,if($E178=Dropdowns!$G164,Dropdowns!$G$1,"N/A"))))</f>
        <v>2</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653</v>
      </c>
      <c r="F180" s="114">
        <f>if($E180=Dropdowns!$D166,Dropdowns!$D$1,if($E180=Dropdowns!$E166,Dropdowns!$E$1,if($E180=Dropdowns!$F166,Dropdowns!$F$1,if($E180=Dropdowns!$G166,Dropdowns!$G$1,"N/A"))))</f>
        <v>3</v>
      </c>
    </row>
    <row r="181">
      <c r="A181" s="136"/>
      <c r="B181" s="137"/>
      <c r="C181" s="138" t="s">
        <v>654</v>
      </c>
      <c r="D181" s="138" t="s">
        <v>655</v>
      </c>
      <c r="E181" s="165" t="s">
        <v>656</v>
      </c>
      <c r="F181" s="114">
        <f>if($E181=Dropdowns!$D167,Dropdowns!$D$1,if($E181=Dropdowns!$E167,Dropdowns!$E$1,if($E181=Dropdowns!$F167,Dropdowns!$F$1,if($E181=Dropdowns!$G167,Dropdowns!$G$1,"N/A"))))</f>
        <v>3</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662</v>
      </c>
      <c r="F183" s="114">
        <f>if($E183=Dropdowns!$D169,Dropdowns!$D$1,if($E183=Dropdowns!$E169,Dropdowns!$E$1,if($E183=Dropdowns!$F169,Dropdowns!$F$1,if($E183=Dropdowns!$G169,Dropdowns!$G$1,"N/A"))))</f>
        <v>3</v>
      </c>
    </row>
    <row r="184">
      <c r="A184" s="136"/>
      <c r="B184" s="137"/>
      <c r="C184" s="138" t="s">
        <v>663</v>
      </c>
      <c r="D184" s="138" t="s">
        <v>664</v>
      </c>
      <c r="E184" s="165" t="s">
        <v>665</v>
      </c>
      <c r="F184" s="114">
        <f>if($E184=Dropdowns!$D170,Dropdowns!$D$1,if($E184=Dropdowns!$E170,Dropdowns!$E$1,if($E184=Dropdowns!$F170,Dropdowns!$F$1,if($E184=Dropdowns!$G170,Dropdowns!$G$1,"N/A"))))</f>
        <v>3</v>
      </c>
    </row>
    <row r="185">
      <c r="A185" s="136"/>
      <c r="B185" s="137"/>
      <c r="C185" s="138" t="s">
        <v>666</v>
      </c>
      <c r="D185" s="138" t="s">
        <v>667</v>
      </c>
      <c r="E185" s="165" t="s">
        <v>822</v>
      </c>
      <c r="F185" s="114">
        <f>if($E185=Dropdowns!$D171,Dropdowns!$D$1,if($E185=Dropdowns!$E171,Dropdowns!$E$1,if($E185=Dropdowns!$F171,Dropdowns!$F$1,if($E185=Dropdowns!$G171,Dropdowns!$G$1,"N/A"))))</f>
        <v>3</v>
      </c>
    </row>
    <row r="186">
      <c r="A186" s="113"/>
      <c r="B186" s="129"/>
      <c r="C186" s="130"/>
      <c r="D186" s="151"/>
      <c r="E186" s="131"/>
      <c r="F186" s="114"/>
    </row>
    <row r="187">
      <c r="A187" s="152" t="s">
        <v>669</v>
      </c>
      <c r="F187" s="114"/>
    </row>
    <row r="188">
      <c r="A188" s="170" t="s">
        <v>1443</v>
      </c>
      <c r="B188" s="138"/>
      <c r="C188" s="130"/>
      <c r="D188" s="154" t="s">
        <v>671</v>
      </c>
      <c r="E188" s="131"/>
      <c r="F188" s="114"/>
    </row>
    <row r="189">
      <c r="A189" s="170" t="s">
        <v>1444</v>
      </c>
      <c r="B189" s="138"/>
      <c r="C189" s="155"/>
      <c r="D189" s="154" t="s">
        <v>673</v>
      </c>
      <c r="E189" s="131"/>
      <c r="F189" s="114"/>
    </row>
    <row r="190">
      <c r="A190" s="200" t="s">
        <v>1445</v>
      </c>
      <c r="C190" s="130"/>
      <c r="D190" s="156" t="s">
        <v>675</v>
      </c>
      <c r="E190" s="131"/>
      <c r="F190" s="114"/>
    </row>
    <row r="191">
      <c r="A191" s="176"/>
      <c r="B191" s="138"/>
      <c r="C191" s="130"/>
      <c r="D191" s="154" t="s">
        <v>677</v>
      </c>
      <c r="E191" s="131"/>
      <c r="F191" s="114"/>
    </row>
    <row r="192">
      <c r="A192" s="176"/>
      <c r="B192" s="138"/>
      <c r="C192" s="130"/>
      <c r="D192" s="154" t="s">
        <v>679</v>
      </c>
      <c r="E192" s="131"/>
      <c r="F192" s="114"/>
    </row>
    <row r="193">
      <c r="A193" s="176"/>
      <c r="B193" s="129"/>
      <c r="C193" s="155"/>
      <c r="D193" s="151"/>
      <c r="E193" s="131"/>
      <c r="F193" s="114"/>
    </row>
    <row r="194">
      <c r="A194" s="176"/>
      <c r="B194" s="129"/>
      <c r="C194" s="155"/>
      <c r="D194" s="151"/>
      <c r="E194" s="131"/>
      <c r="F194" s="114"/>
    </row>
    <row r="195">
      <c r="A195" s="157"/>
      <c r="B195" s="129"/>
      <c r="C195" s="155"/>
      <c r="D195" s="151"/>
      <c r="E195" s="131"/>
      <c r="F195" s="114"/>
    </row>
    <row r="196">
      <c r="A196" s="157" t="s">
        <v>63</v>
      </c>
      <c r="B196" s="158" t="s">
        <v>680</v>
      </c>
      <c r="C196" s="155"/>
      <c r="D196" s="151"/>
      <c r="E196" s="131"/>
      <c r="F196" s="114"/>
    </row>
    <row r="197">
      <c r="A197" s="157" t="s">
        <v>681</v>
      </c>
      <c r="B197" s="159" t="s">
        <v>682</v>
      </c>
      <c r="F197" s="114"/>
    </row>
    <row r="198">
      <c r="A198" s="157"/>
      <c r="B198" s="129"/>
      <c r="C198" s="155"/>
      <c r="D198" s="151"/>
      <c r="E198" s="131"/>
      <c r="F198" s="114"/>
    </row>
    <row r="199">
      <c r="A199" s="157"/>
      <c r="B199" s="129"/>
      <c r="C199" s="155"/>
      <c r="D199" s="151"/>
      <c r="E199" s="131"/>
      <c r="F199" s="114"/>
    </row>
  </sheetData>
  <mergeCells count="16">
    <mergeCell ref="C8:D8"/>
    <mergeCell ref="C9:D9"/>
    <mergeCell ref="C10:D10"/>
    <mergeCell ref="A11:E11"/>
    <mergeCell ref="A12:E12"/>
    <mergeCell ref="A13:E13"/>
    <mergeCell ref="A187:E187"/>
    <mergeCell ref="A190:B190"/>
    <mergeCell ref="B197:E197"/>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3" priority="11" operator="between">
      <formula>"101%"</formula>
      <formula>"66%"</formula>
    </cfRule>
  </conditionalFormatting>
  <conditionalFormatting sqref="B5:B6">
    <cfRule type="cellIs" dxfId="5" priority="12" operator="between">
      <formula>"67%"</formula>
      <formula>"32%"</formula>
    </cfRule>
  </conditionalFormatting>
  <conditionalFormatting sqref="B5:B6">
    <cfRule type="cellIs" dxfId="7" priority="13" operator="lessThanOrEqual">
      <formula>"33%"</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B7:B10">
      <formula1>"✅ Yes,🚫 No,⚠️ Under 18 With Parent Consent Only,🟠 With caution,⚠️ With caution, Parent consent for under 13,⚠️ Ages 13-18 With Parent Consent Only"</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A190"/>
    <hyperlink r:id="rId7" ref="D190"/>
    <hyperlink r:id="rId8" ref="D191"/>
    <hyperlink r:id="rId9" ref="D192"/>
    <hyperlink r:id="rId10" ref="B196"/>
  </hyperlinks>
  <drawing r:id="rId1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4A853"/>
    <outlinePr summaryBelow="0" summaryRight="0"/>
  </sheetPr>
  <sheetViews>
    <sheetView workbookViewId="0"/>
  </sheetViews>
  <sheetFormatPr customHeight="1" defaultColWidth="12.63" defaultRowHeight="15.75"/>
  <cols>
    <col customWidth="1" min="1" max="1" width="17.63"/>
    <col customWidth="1" min="2" max="2" width="25.5"/>
    <col customWidth="1" min="3" max="3" width="28.5"/>
    <col customWidth="1" min="4" max="4" width="60.13"/>
    <col customWidth="1" min="5" max="5" width="56.75"/>
    <col customWidth="1" hidden="1" min="6" max="6" width="8.13"/>
  </cols>
  <sheetData>
    <row r="1">
      <c r="A1" s="67" t="s">
        <v>137</v>
      </c>
    </row>
    <row r="2">
      <c r="A2" s="180" t="s">
        <v>11</v>
      </c>
    </row>
    <row r="3">
      <c r="A3" s="111" t="s">
        <v>1446</v>
      </c>
    </row>
    <row r="4">
      <c r="A4" s="113"/>
      <c r="F4" s="114"/>
    </row>
    <row r="5">
      <c r="A5" s="115" t="s">
        <v>164</v>
      </c>
      <c r="B5" s="116">
        <f>sum(F16:F199)/Dropdowns!I2</f>
        <v>0.6750524109</v>
      </c>
      <c r="C5" s="117" t="str">
        <f t="shared" ref="C5:C6" si="1">IF(AND(B5 &gt;= 0, B5 &lt; 0.33), "FAIL", IF(AND(B5 &gt;= 0.33, B5 &lt;= 0.66), "WARNING", IF(AND(B5 &gt; 0.66, B5 &lt;= 1), "PASS", "")))
</f>
        <v>PASS</v>
      </c>
      <c r="D5" s="118" t="str">
        <f>IFERROR(__xludf.DUMMYFUNCTION("SPARKLINE(B5,{""charttype"",""bar"";""max"",1;""min"",0;""color1"",""#33a854""})"),"")</f>
        <v/>
      </c>
      <c r="E5" s="119" t="s">
        <v>1447</v>
      </c>
      <c r="F5" s="120"/>
    </row>
    <row r="6">
      <c r="A6" s="115" t="s">
        <v>166</v>
      </c>
      <c r="B6" s="116">
        <f>sum(F20,F30,F34,F37,F49,F51,F52,F56,F58,F70,F75,F85,F97,F102,F109,F114,F121,F122,F125,F127,F128,F130,F133,F136,F139,F140,F147,F148,F149,F150,F151,F165,F169,F173)/Dropdowns!M2</f>
        <v>0.6764705882</v>
      </c>
      <c r="C6" s="117" t="str">
        <f t="shared" si="1"/>
        <v>PASS</v>
      </c>
      <c r="D6" s="118" t="str">
        <f>IFERROR(__xludf.DUMMYFUNCTION("SPARKLINE(B6,{""charttype"",""bar"";""max"",1;""min"",0;""color1"",""#33a854""})"),"")</f>
        <v/>
      </c>
      <c r="E6" s="121" t="s">
        <v>167</v>
      </c>
      <c r="F6" s="114"/>
    </row>
    <row r="7">
      <c r="A7" s="113"/>
      <c r="B7" s="123" t="s">
        <v>142</v>
      </c>
      <c r="C7" s="124" t="s">
        <v>168</v>
      </c>
      <c r="E7" s="161"/>
      <c r="F7" s="114"/>
    </row>
    <row r="8">
      <c r="B8" s="123" t="s">
        <v>146</v>
      </c>
      <c r="C8" s="126" t="s">
        <v>1448</v>
      </c>
      <c r="E8" s="72"/>
      <c r="F8" s="114"/>
    </row>
    <row r="9">
      <c r="B9" s="123" t="s">
        <v>146</v>
      </c>
      <c r="C9" s="126" t="s">
        <v>1449</v>
      </c>
      <c r="E9" s="72"/>
      <c r="F9" s="114"/>
    </row>
    <row r="10">
      <c r="B10" s="123" t="s">
        <v>158</v>
      </c>
      <c r="C10" s="126" t="s">
        <v>1450</v>
      </c>
      <c r="E10" s="78"/>
      <c r="F10" s="114"/>
    </row>
    <row r="11">
      <c r="A11" s="113"/>
      <c r="F11" s="114"/>
    </row>
    <row r="12">
      <c r="A12" s="127" t="s">
        <v>173</v>
      </c>
      <c r="B12" s="50"/>
      <c r="C12" s="50"/>
      <c r="D12" s="50"/>
      <c r="E12" s="51"/>
      <c r="F12" s="114"/>
    </row>
    <row r="13">
      <c r="A13" s="162" t="s">
        <v>1451</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0.7777777778</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Good</v>
      </c>
      <c r="B17" s="137"/>
      <c r="C17" s="138" t="s">
        <v>184</v>
      </c>
      <c r="D17" s="138" t="s">
        <v>185</v>
      </c>
      <c r="E17" s="165" t="s">
        <v>749</v>
      </c>
      <c r="F17" s="114">
        <f>if($E17=Dropdowns!$D3,Dropdowns!$D$1,if($E17=Dropdowns!$E3,Dropdowns!$E$1,if($E17=Dropdowns!$F3,Dropdowns!$F$1,if($E17=Dropdowns!$G3,Dropdowns!$G$1,"N/A"))))</f>
        <v>2</v>
      </c>
    </row>
    <row r="18">
      <c r="A18" s="136"/>
      <c r="B18" s="137"/>
      <c r="C18" s="140" t="s">
        <v>187</v>
      </c>
      <c r="D18" s="138" t="s">
        <v>188</v>
      </c>
      <c r="E18" s="165" t="s">
        <v>690</v>
      </c>
      <c r="F18" s="114">
        <f>if($E18=Dropdowns!$D4,Dropdowns!$D$1,if($E18=Dropdowns!$E4,Dropdowns!$E$1,if($E18=Dropdowns!$F4,Dropdowns!$F$1,if($E18=Dropdowns!$G4,Dropdowns!$G$1,"N/A"))))</f>
        <v>2</v>
      </c>
    </row>
    <row r="19">
      <c r="A19" s="142"/>
      <c r="B19" s="143"/>
      <c r="C19" s="144"/>
      <c r="D19" s="145"/>
      <c r="E19" s="166"/>
      <c r="F19" s="147"/>
    </row>
    <row r="20">
      <c r="A20" s="136">
        <f>sum(F20:F35)/Dropdowns!H6</f>
        <v>0.7083333333</v>
      </c>
      <c r="B20" s="137" t="s">
        <v>190</v>
      </c>
      <c r="C20" s="126" t="s">
        <v>191</v>
      </c>
      <c r="D20" s="126" t="s">
        <v>192</v>
      </c>
      <c r="E20" s="167" t="s">
        <v>196</v>
      </c>
      <c r="F20" s="114">
        <f>if($E20=Dropdowns!$D6,Dropdowns!$D$1,if($E20=Dropdowns!$E6,Dropdowns!$E$1,if($E20=Dropdowns!$F6,Dropdowns!$F$1,if($E20=Dropdowns!$G6,Dropdowns!$G$1,"N/A"))))</f>
        <v>2</v>
      </c>
    </row>
    <row r="21">
      <c r="A21" s="136" t="str">
        <f>IFS($A20&gt;=0.81, "Best", $A20&gt;=0.61, "Good", $A20&gt;=0.41, "Average", $A20&gt;=0.21, "Fair", TRUE, "Poor")</f>
        <v>Good</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793</v>
      </c>
      <c r="F22" s="114">
        <f>if($E22=Dropdowns!$D8,Dropdowns!$D$1,if($E22=Dropdowns!$E8,Dropdowns!$E$1,if($E22=Dropdowns!$F8,Dropdowns!$F$1,if($E22=Dropdowns!$G8,Dropdowns!$G$1,"N/A"))))</f>
        <v>2</v>
      </c>
    </row>
    <row r="23">
      <c r="A23" s="136"/>
      <c r="B23" s="137"/>
      <c r="C23" s="138" t="s">
        <v>200</v>
      </c>
      <c r="D23" s="138" t="s">
        <v>201</v>
      </c>
      <c r="E23" s="165" t="s">
        <v>794</v>
      </c>
      <c r="F23" s="114">
        <f>if($E23=Dropdowns!$D9,Dropdowns!$D$1,if($E23=Dropdowns!$E9,Dropdowns!$E$1,if($E23=Dropdowns!$F9,Dropdowns!$F$1,if($E23=Dropdowns!$G9,Dropdowns!$G$1,"N/A"))))</f>
        <v>2</v>
      </c>
    </row>
    <row r="24">
      <c r="A24" s="136"/>
      <c r="B24" s="137"/>
      <c r="C24" s="138" t="s">
        <v>203</v>
      </c>
      <c r="D24" s="140" t="s">
        <v>204</v>
      </c>
      <c r="E24" s="167" t="s">
        <v>750</v>
      </c>
      <c r="F24" s="114">
        <f>if($E24=Dropdowns!$D10,Dropdowns!$D$1,if($E24=Dropdowns!$E10,Dropdowns!$E$1,if($E24=Dropdowns!$F10,Dropdowns!$F$1,if($E24=Dropdowns!$G10,Dropdowns!$G$1,"N/A"))))</f>
        <v>2</v>
      </c>
    </row>
    <row r="25">
      <c r="A25" s="136"/>
      <c r="B25" s="137"/>
      <c r="C25" s="138" t="s">
        <v>206</v>
      </c>
      <c r="D25" s="138" t="s">
        <v>207</v>
      </c>
      <c r="E25" s="165" t="s">
        <v>208</v>
      </c>
      <c r="F25" s="114">
        <f>if($E25=Dropdowns!$D11,Dropdowns!$D$1,if($E25=Dropdowns!$E11,Dropdowns!$E$1,if($E25=Dropdowns!$F11,Dropdowns!$F$1,if($E25=Dropdowns!$G11,Dropdowns!$G$1,"N/A"))))</f>
        <v>2</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217</v>
      </c>
      <c r="F28" s="114">
        <f>if($E28=Dropdowns!$D14,Dropdowns!$D$1,if($E28=Dropdowns!$E14,Dropdowns!$E$1,if($E28=Dropdowns!$F14,Dropdowns!$F$1,if($E28=Dropdowns!$G14,Dropdowns!$G$1,"N/A"))))</f>
        <v>2</v>
      </c>
    </row>
    <row r="29">
      <c r="A29" s="136"/>
      <c r="B29" s="137"/>
      <c r="C29" s="138" t="s">
        <v>218</v>
      </c>
      <c r="D29" s="138" t="s">
        <v>219</v>
      </c>
      <c r="E29" s="165" t="s">
        <v>751</v>
      </c>
      <c r="F29" s="114">
        <f>if($E29=Dropdowns!$D15,Dropdowns!$D$1,if($E29=Dropdowns!$E15,Dropdowns!$E$1,if($E29=Dropdowns!$F15,Dropdowns!$F$1,if($E29=Dropdowns!$G15,Dropdowns!$G$1,"N/A"))))</f>
        <v>2</v>
      </c>
    </row>
    <row r="30">
      <c r="A30" s="136"/>
      <c r="B30" s="174"/>
      <c r="C30" s="138" t="s">
        <v>221</v>
      </c>
      <c r="D30" s="138" t="s">
        <v>222</v>
      </c>
      <c r="E30" s="165" t="s">
        <v>694</v>
      </c>
      <c r="F30" s="114">
        <f>if($E30=Dropdowns!$D16,Dropdowns!$D$1,if($E30=Dropdowns!$E16,Dropdowns!$E$1,if($E30=Dropdowns!$F16,Dropdowns!$F$1,if($E30=Dropdowns!$G16,Dropdowns!$G$1,"N/A"))))</f>
        <v>2</v>
      </c>
    </row>
    <row r="31">
      <c r="A31" s="136"/>
      <c r="B31" s="137"/>
      <c r="C31" s="138" t="s">
        <v>224</v>
      </c>
      <c r="D31" s="138" t="s">
        <v>225</v>
      </c>
      <c r="E31" s="165" t="s">
        <v>753</v>
      </c>
      <c r="F31" s="114">
        <f>if($E31=Dropdowns!$D17,Dropdowns!$D$1,if($E31=Dropdowns!$E17,Dropdowns!$E$1,if($E31=Dropdowns!$F17,Dropdowns!$F$1,if($E31=Dropdowns!$G17,Dropdowns!$G$1,"N/A"))))</f>
        <v>2</v>
      </c>
    </row>
    <row r="32">
      <c r="A32" s="136"/>
      <c r="B32" s="137"/>
      <c r="C32" s="138" t="s">
        <v>227</v>
      </c>
      <c r="D32" s="138" t="s">
        <v>228</v>
      </c>
      <c r="E32" s="165" t="s">
        <v>861</v>
      </c>
      <c r="F32" s="114">
        <f>if($E32=Dropdowns!$D18,Dropdowns!$D$1,if($E32=Dropdowns!$E18,Dropdowns!$E$1,if($E32=Dropdowns!$F18,Dropdowns!$F$1,if($E32=Dropdowns!$G18,Dropdowns!$G$1,"N/A"))))</f>
        <v>2</v>
      </c>
    </row>
    <row r="33">
      <c r="A33" s="136"/>
      <c r="B33" s="137"/>
      <c r="C33" s="138" t="s">
        <v>230</v>
      </c>
      <c r="D33" s="138" t="s">
        <v>231</v>
      </c>
      <c r="E33" s="165" t="s">
        <v>232</v>
      </c>
      <c r="F33" s="114">
        <f>if($E33=Dropdowns!$D19,Dropdowns!$D$1,if($E33=Dropdowns!$E19,Dropdowns!$E$1,if($E33=Dropdowns!$F19,Dropdowns!$F$1,if($E33=Dropdowns!$G19,Dropdowns!$G$1,"N/A"))))</f>
        <v>2</v>
      </c>
    </row>
    <row r="34">
      <c r="A34" s="136"/>
      <c r="B34" s="137"/>
      <c r="C34" s="138" t="s">
        <v>233</v>
      </c>
      <c r="D34" s="138" t="s">
        <v>234</v>
      </c>
      <c r="E34" s="165" t="s">
        <v>695</v>
      </c>
      <c r="F34" s="114">
        <f>if($E34=Dropdowns!$D20,Dropdowns!$D$1,if($E34=Dropdowns!$E20,Dropdowns!$E$1,if($E34=Dropdowns!$F20,Dropdowns!$F$1,if($E34=Dropdowns!$G20,Dropdowns!$G$1,"N/A"))))</f>
        <v>2</v>
      </c>
    </row>
    <row r="35">
      <c r="A35" s="136"/>
      <c r="B35" s="137"/>
      <c r="C35" s="138" t="s">
        <v>236</v>
      </c>
      <c r="D35" s="138" t="s">
        <v>237</v>
      </c>
      <c r="E35" s="165" t="s">
        <v>922</v>
      </c>
      <c r="F35" s="114">
        <f>if($E35=Dropdowns!$D21,Dropdowns!$D$1,if($E35=Dropdowns!$E21,Dropdowns!$E$1,if($E35=Dropdowns!$F21,Dropdowns!$F$1,if($E35=Dropdowns!$G21,Dropdowns!$G$1,"N/A"))))</f>
        <v>2</v>
      </c>
    </row>
    <row r="36">
      <c r="A36" s="142"/>
      <c r="B36" s="143"/>
      <c r="C36" s="148"/>
      <c r="D36" s="144"/>
      <c r="E36" s="166"/>
      <c r="F36" s="147"/>
    </row>
    <row r="37">
      <c r="A37" s="136">
        <f>sum(F37:F49)/Dropdowns!H23</f>
        <v>0.6666666667</v>
      </c>
      <c r="B37" s="137" t="s">
        <v>239</v>
      </c>
      <c r="C37" s="138" t="s">
        <v>240</v>
      </c>
      <c r="D37" s="138" t="s">
        <v>241</v>
      </c>
      <c r="E37" s="165" t="s">
        <v>1186</v>
      </c>
      <c r="F37" s="114">
        <f>if($E37=Dropdowns!$D23,Dropdowns!$D$1,if($E37=Dropdowns!$E23,Dropdowns!$E$1,if($E37=Dropdowns!$F23,Dropdowns!$F$1,if($E37=Dropdowns!$G23,Dropdowns!$G$1,"N/A"))))</f>
        <v>2</v>
      </c>
    </row>
    <row r="38">
      <c r="A38" s="136" t="str">
        <f>IFS($A37&gt;=0.81, "Best", $A37&gt;=0.61, "Good", $A37&gt;=0.41, "Average", $A37&gt;=0.21, "Fair", TRUE, "Poor")</f>
        <v>Good</v>
      </c>
      <c r="B38" s="137"/>
      <c r="C38" s="138" t="s">
        <v>243</v>
      </c>
      <c r="D38" s="138" t="s">
        <v>244</v>
      </c>
      <c r="E38" s="165" t="s">
        <v>696</v>
      </c>
      <c r="F38" s="114">
        <f>if($E38=Dropdowns!$D24,Dropdowns!$D$1,if($E38=Dropdowns!$E24,Dropdowns!$E$1,if($E38=Dropdowns!$F24,Dropdowns!$F$1,if($E38=Dropdowns!$G24,Dropdowns!$G$1,"N/A"))))</f>
        <v>2</v>
      </c>
    </row>
    <row r="39">
      <c r="A39" s="136"/>
      <c r="B39" s="137"/>
      <c r="C39" s="138" t="s">
        <v>246</v>
      </c>
      <c r="D39" s="138" t="s">
        <v>247</v>
      </c>
      <c r="E39" s="165" t="s">
        <v>248</v>
      </c>
      <c r="F39" s="114">
        <f>if($E39=Dropdowns!$D25,Dropdowns!$D$1,if($E39=Dropdowns!$E25,Dropdowns!$E$1,if($E39=Dropdowns!$F25,Dropdowns!$F$1,if($E39=Dropdowns!$G25,Dropdowns!$G$1,"N/A"))))</f>
        <v>2</v>
      </c>
    </row>
    <row r="40">
      <c r="A40" s="136"/>
      <c r="B40" s="137"/>
      <c r="C40" s="138" t="s">
        <v>249</v>
      </c>
      <c r="D40" s="138" t="s">
        <v>250</v>
      </c>
      <c r="E40" s="165" t="s">
        <v>697</v>
      </c>
      <c r="F40" s="114">
        <f>if($E40=Dropdowns!$D26,Dropdowns!$D$1,if($E40=Dropdowns!$E26,Dropdowns!$E$1,if($E40=Dropdowns!$F26,Dropdowns!$F$1,if($E40=Dropdowns!$G26,Dropdowns!$G$1,"N/A"))))</f>
        <v>2</v>
      </c>
    </row>
    <row r="41">
      <c r="A41" s="136"/>
      <c r="B41" s="137"/>
      <c r="C41" s="138" t="s">
        <v>252</v>
      </c>
      <c r="D41" s="138" t="s">
        <v>253</v>
      </c>
      <c r="E41" s="165" t="s">
        <v>698</v>
      </c>
      <c r="F41" s="114">
        <f>if($E41=Dropdowns!$D27,Dropdowns!$D$1,if($E41=Dropdowns!$E27,Dropdowns!$E$1,if($E41=Dropdowns!$F27,Dropdowns!$F$1,if($E41=Dropdowns!$G27,Dropdowns!$G$1,"N/A"))))</f>
        <v>2</v>
      </c>
    </row>
    <row r="42">
      <c r="A42" s="136"/>
      <c r="B42" s="137"/>
      <c r="C42" s="138" t="s">
        <v>255</v>
      </c>
      <c r="D42" s="138" t="s">
        <v>256</v>
      </c>
      <c r="E42" s="165" t="s">
        <v>699</v>
      </c>
      <c r="F42" s="114">
        <f>if($E42=Dropdowns!$D28,Dropdowns!$D$1,if($E42=Dropdowns!$E28,Dropdowns!$E$1,if($E42=Dropdowns!$F28,Dropdowns!$F$1,if($E42=Dropdowns!$G28,Dropdowns!$G$1,"N/A"))))</f>
        <v>2</v>
      </c>
    </row>
    <row r="43">
      <c r="A43" s="136"/>
      <c r="B43" s="137"/>
      <c r="C43" s="138" t="s">
        <v>258</v>
      </c>
      <c r="D43" s="138" t="s">
        <v>259</v>
      </c>
      <c r="E43" s="165" t="s">
        <v>700</v>
      </c>
      <c r="F43" s="114">
        <f>if($E43=Dropdowns!$D29,Dropdowns!$D$1,if($E43=Dropdowns!$E29,Dropdowns!$E$1,if($E43=Dropdowns!$F29,Dropdowns!$F$1,if($E43=Dropdowns!$G29,Dropdowns!$G$1,"N/A"))))</f>
        <v>2</v>
      </c>
    </row>
    <row r="44">
      <c r="A44" s="136"/>
      <c r="B44" s="137"/>
      <c r="C44" s="138" t="s">
        <v>261</v>
      </c>
      <c r="D44" s="138" t="s">
        <v>262</v>
      </c>
      <c r="E44" s="165" t="s">
        <v>701</v>
      </c>
      <c r="F44" s="114">
        <f>if($E44=Dropdowns!$D30,Dropdowns!$D$1,if($E44=Dropdowns!$E30,Dropdowns!$E$1,if($E44=Dropdowns!$F30,Dropdowns!$F$1,if($E44=Dropdowns!$G30,Dropdowns!$G$1,"N/A"))))</f>
        <v>2</v>
      </c>
    </row>
    <row r="45">
      <c r="A45" s="136"/>
      <c r="B45" s="174"/>
      <c r="C45" s="138" t="s">
        <v>264</v>
      </c>
      <c r="D45" s="138" t="s">
        <v>265</v>
      </c>
      <c r="E45" s="165" t="s">
        <v>834</v>
      </c>
      <c r="F45" s="114">
        <f>if($E45=Dropdowns!$D31,Dropdowns!$D$1,if($E45=Dropdowns!$E31,Dropdowns!$E$1,if($E45=Dropdowns!$F31,Dropdowns!$F$1,if($E45=Dropdowns!$G31,Dropdowns!$G$1,"N/A"))))</f>
        <v>2</v>
      </c>
    </row>
    <row r="46">
      <c r="A46" s="136"/>
      <c r="B46" s="174"/>
      <c r="C46" s="138" t="s">
        <v>267</v>
      </c>
      <c r="D46" s="138" t="s">
        <v>268</v>
      </c>
      <c r="E46" s="165" t="s">
        <v>923</v>
      </c>
      <c r="F46" s="114">
        <f>if($E46=Dropdowns!$D32,Dropdowns!$D$1,if($E46=Dropdowns!$E32,Dropdowns!$E$1,if($E46=Dropdowns!$F32,Dropdowns!$F$1,if($E46=Dropdowns!$G32,Dropdowns!$G$1,"N/A"))))</f>
        <v>2</v>
      </c>
    </row>
    <row r="47">
      <c r="A47" s="136"/>
      <c r="B47" s="137"/>
      <c r="C47" s="138" t="s">
        <v>270</v>
      </c>
      <c r="D47" s="138" t="s">
        <v>271</v>
      </c>
      <c r="E47" s="165" t="s">
        <v>702</v>
      </c>
      <c r="F47" s="114">
        <f>if($E47=Dropdowns!$D33,Dropdowns!$D$1,if($E47=Dropdowns!$E33,Dropdowns!$E$1,if($E47=Dropdowns!$F33,Dropdowns!$F$1,if($E47=Dropdowns!$G33,Dropdowns!$G$1,"N/A"))))</f>
        <v>2</v>
      </c>
    </row>
    <row r="48">
      <c r="A48" s="136"/>
      <c r="B48" s="137"/>
      <c r="C48" s="138" t="s">
        <v>273</v>
      </c>
      <c r="D48" s="138" t="s">
        <v>274</v>
      </c>
      <c r="E48" s="165" t="s">
        <v>703</v>
      </c>
      <c r="F48" s="114">
        <f>if($E48=Dropdowns!$D34,Dropdowns!$D$1,if($E48=Dropdowns!$E34,Dropdowns!$E$1,if($E48=Dropdowns!$F34,Dropdowns!$F$1,if($E48=Dropdowns!$G34,Dropdowns!$G$1,"N/A"))))</f>
        <v>2</v>
      </c>
    </row>
    <row r="49">
      <c r="A49" s="136"/>
      <c r="B49" s="137"/>
      <c r="C49" s="138" t="s">
        <v>276</v>
      </c>
      <c r="D49" s="138" t="s">
        <v>277</v>
      </c>
      <c r="E49" s="165" t="s">
        <v>704</v>
      </c>
      <c r="F49" s="114">
        <f>if($E49=Dropdowns!$D35,Dropdowns!$D$1,if($E49=Dropdowns!$E35,Dropdowns!$E$1,if($E49=Dropdowns!$F35,Dropdowns!$F$1,if($E49=Dropdowns!$G35,Dropdowns!$G$1,"N/A"))))</f>
        <v>2</v>
      </c>
    </row>
    <row r="50">
      <c r="A50" s="142"/>
      <c r="B50" s="143"/>
      <c r="C50" s="144"/>
      <c r="D50" s="144"/>
      <c r="E50" s="166"/>
      <c r="F50" s="147"/>
    </row>
    <row r="51">
      <c r="A51" s="136">
        <f>sum(F51:F76)/Dropdowns!H37</f>
        <v>0.6666666667</v>
      </c>
      <c r="B51" s="137" t="s">
        <v>279</v>
      </c>
      <c r="C51" s="138" t="s">
        <v>280</v>
      </c>
      <c r="D51" s="138" t="s">
        <v>281</v>
      </c>
      <c r="E51" s="165" t="s">
        <v>1201</v>
      </c>
      <c r="F51" s="114">
        <f>if($E51=Dropdowns!$D37,Dropdowns!$D$1,if($E51=Dropdowns!$E37,Dropdowns!$E$1,if($E51=Dropdowns!$F37,Dropdowns!$F$1,if($E51=Dropdowns!$G37,Dropdowns!$G$1,"N/A"))))</f>
        <v>2</v>
      </c>
    </row>
    <row r="52">
      <c r="A52" s="136" t="str">
        <f>IFS($A51&gt;=0.81, "Best", $A51&gt;=0.61, "Good", $A51&gt;=0.41, "Average", $A51&gt;=0.21, "Fair", TRUE, "Poor")</f>
        <v>Good</v>
      </c>
      <c r="B52" s="137"/>
      <c r="C52" s="138" t="s">
        <v>283</v>
      </c>
      <c r="D52" s="138" t="s">
        <v>284</v>
      </c>
      <c r="E52" s="165" t="s">
        <v>756</v>
      </c>
      <c r="F52" s="114">
        <f>if($E52=Dropdowns!$D38,Dropdowns!$D$1,if($E52=Dropdowns!$E38,Dropdowns!$E$1,if($E52=Dropdowns!$F38,Dropdowns!$F$1,if($E52=Dropdowns!$G38,Dropdowns!$G$1,"N/A"))))</f>
        <v>2</v>
      </c>
    </row>
    <row r="53">
      <c r="A53" s="136"/>
      <c r="B53" s="137"/>
      <c r="C53" s="140" t="s">
        <v>286</v>
      </c>
      <c r="D53" s="138" t="s">
        <v>287</v>
      </c>
      <c r="E53" s="165" t="s">
        <v>967</v>
      </c>
      <c r="F53" s="114">
        <f>if($E53=Dropdowns!$D39,Dropdowns!$D$1,if($E53=Dropdowns!$E39,Dropdowns!$E$1,if($E53=Dropdowns!$F39,Dropdowns!$F$1,if($E53=Dropdowns!$G39,Dropdowns!$G$1,"N/A"))))</f>
        <v>2</v>
      </c>
    </row>
    <row r="54">
      <c r="A54" s="136"/>
      <c r="B54" s="137"/>
      <c r="C54" s="140" t="s">
        <v>289</v>
      </c>
      <c r="D54" s="138" t="s">
        <v>290</v>
      </c>
      <c r="E54" s="165" t="s">
        <v>705</v>
      </c>
      <c r="F54" s="114">
        <f>if($E54=Dropdowns!$D40,Dropdowns!$D$1,if($E54=Dropdowns!$E40,Dropdowns!$E$1,if($E54=Dropdowns!$F40,Dropdowns!$F$1,if($E54=Dropdowns!$G40,Dropdowns!$G$1,"N/A"))))</f>
        <v>2</v>
      </c>
    </row>
    <row r="55">
      <c r="A55" s="136"/>
      <c r="B55" s="137"/>
      <c r="C55" s="140" t="s">
        <v>292</v>
      </c>
      <c r="D55" s="138" t="s">
        <v>293</v>
      </c>
      <c r="E55" s="165" t="s">
        <v>706</v>
      </c>
      <c r="F55" s="114">
        <f>if($E55=Dropdowns!$D41,Dropdowns!$D$1,if($E55=Dropdowns!$E41,Dropdowns!$E$1,if($E55=Dropdowns!$F41,Dropdowns!$F$1,if($E55=Dropdowns!$G41,Dropdowns!$G$1,"N/A"))))</f>
        <v>2</v>
      </c>
    </row>
    <row r="56">
      <c r="A56" s="136"/>
      <c r="B56" s="137"/>
      <c r="C56" s="140" t="s">
        <v>295</v>
      </c>
      <c r="D56" s="140" t="s">
        <v>296</v>
      </c>
      <c r="E56" s="165" t="s">
        <v>1081</v>
      </c>
      <c r="F56" s="114">
        <f>if($E56=Dropdowns!$D42,Dropdowns!$D$1,if($E56=Dropdowns!$E42,Dropdowns!$E$1,if($E56=Dropdowns!$F42,Dropdowns!$F$1,if($E56=Dropdowns!$G42,Dropdowns!$G$1,"N/A"))))</f>
        <v>2</v>
      </c>
    </row>
    <row r="57">
      <c r="A57" s="136"/>
      <c r="B57" s="137"/>
      <c r="C57" s="140" t="s">
        <v>298</v>
      </c>
      <c r="D57" s="140" t="s">
        <v>299</v>
      </c>
      <c r="E57" s="165" t="s">
        <v>300</v>
      </c>
      <c r="F57" s="114">
        <f>if($E57=Dropdowns!$D43,Dropdowns!$D$1,if($E57=Dropdowns!$E43,Dropdowns!$E$1,if($E57=Dropdowns!$F43,Dropdowns!$F$1,if($E57=Dropdowns!$G43,Dropdowns!$G$1,"N/A"))))</f>
        <v>2</v>
      </c>
    </row>
    <row r="58">
      <c r="A58" s="136"/>
      <c r="B58" s="137"/>
      <c r="C58" s="140" t="s">
        <v>301</v>
      </c>
      <c r="D58" s="140" t="s">
        <v>302</v>
      </c>
      <c r="E58" s="165" t="s">
        <v>1017</v>
      </c>
      <c r="F58" s="114">
        <f>if($E58=Dropdowns!$D44,Dropdowns!$D$1,if($E58=Dropdowns!$E44,Dropdowns!$E$1,if($E58=Dropdowns!$F44,Dropdowns!$F$1,if($E58=Dropdowns!$G44,Dropdowns!$G$1,"N/A"))))</f>
        <v>2</v>
      </c>
    </row>
    <row r="59">
      <c r="A59" s="136"/>
      <c r="B59" s="137"/>
      <c r="C59" s="140" t="s">
        <v>304</v>
      </c>
      <c r="D59" s="140" t="s">
        <v>305</v>
      </c>
      <c r="E59" s="165" t="s">
        <v>799</v>
      </c>
      <c r="F59" s="114">
        <f>if($E59=Dropdowns!$D45,Dropdowns!$D$1,if($E59=Dropdowns!$E45,Dropdowns!$E$1,if($E59=Dropdowns!$F45,Dropdowns!$F$1,if($E59=Dropdowns!$G45,Dropdowns!$G$1,"N/A"))))</f>
        <v>2</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1072</v>
      </c>
      <c r="F61" s="114">
        <f>if($E61=Dropdowns!$D47,Dropdowns!$D$1,if($E61=Dropdowns!$E47,Dropdowns!$E$1,if($E61=Dropdowns!$F47,Dropdowns!$F$1,if($E61=Dropdowns!$G47,Dropdowns!$G$1,"N/A"))))</f>
        <v>2</v>
      </c>
    </row>
    <row r="62">
      <c r="A62" s="136"/>
      <c r="B62" s="137"/>
      <c r="C62" s="138" t="s">
        <v>313</v>
      </c>
      <c r="D62" s="138" t="s">
        <v>314</v>
      </c>
      <c r="E62" s="165" t="s">
        <v>1034</v>
      </c>
      <c r="F62" s="114">
        <f>if($E62=Dropdowns!$D48,Dropdowns!$D$1,if($E62=Dropdowns!$E48,Dropdowns!$E$1,if($E62=Dropdowns!$F48,Dropdowns!$F$1,if($E62=Dropdowns!$G48,Dropdowns!$G$1,"N/A"))))</f>
        <v>2</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1217</v>
      </c>
      <c r="F64" s="114">
        <f>if($E64=Dropdowns!$D50,Dropdowns!$D$1,if($E64=Dropdowns!$E50,Dropdowns!$E$1,if($E64=Dropdowns!$F50,Dropdowns!$F$1,if($E64=Dropdowns!$G50,Dropdowns!$G$1,"N/A"))))</f>
        <v>2</v>
      </c>
    </row>
    <row r="65">
      <c r="A65" s="136"/>
      <c r="B65" s="137"/>
      <c r="C65" s="138" t="s">
        <v>322</v>
      </c>
      <c r="D65" s="138" t="s">
        <v>323</v>
      </c>
      <c r="E65" s="165" t="s">
        <v>1219</v>
      </c>
      <c r="F65" s="114">
        <f>if($E65=Dropdowns!$D51,Dropdowns!$D$1,if($E65=Dropdowns!$E51,Dropdowns!$E$1,if($E65=Dropdowns!$F51,Dropdowns!$F$1,if($E65=Dropdowns!$G51,Dropdowns!$G$1,"N/A"))))</f>
        <v>2</v>
      </c>
    </row>
    <row r="66">
      <c r="A66" s="136"/>
      <c r="B66" s="137"/>
      <c r="C66" s="140" t="s">
        <v>325</v>
      </c>
      <c r="D66" s="138" t="s">
        <v>326</v>
      </c>
      <c r="E66" s="165" t="s">
        <v>802</v>
      </c>
      <c r="F66" s="114">
        <f>if($E66=Dropdowns!$D52,Dropdowns!$D$1,if($E66=Dropdowns!$E52,Dropdowns!$E$1,if($E66=Dropdowns!$F52,Dropdowns!$F$1,if($E66=Dropdowns!$G52,Dropdowns!$G$1,"N/A"))))</f>
        <v>2</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333</v>
      </c>
      <c r="F68" s="114">
        <f>if($E68=Dropdowns!$D54,Dropdowns!$D$1,if($E68=Dropdowns!$E54,Dropdowns!$E$1,if($E68=Dropdowns!$F54,Dropdowns!$F$1,if($E68=Dropdowns!$G54,Dropdowns!$G$1,"N/A"))))</f>
        <v>2</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803</v>
      </c>
      <c r="F70" s="114">
        <f>if($E70=Dropdowns!$D56,Dropdowns!$D$1,if($E70=Dropdowns!$E56,Dropdowns!$E$1,if($E70=Dropdowns!$F56,Dropdowns!$F$1,if($E70=Dropdowns!$G56,Dropdowns!$G$1,"N/A"))))</f>
        <v>2</v>
      </c>
    </row>
    <row r="71">
      <c r="A71" s="136"/>
      <c r="B71" s="137"/>
      <c r="C71" s="140" t="s">
        <v>340</v>
      </c>
      <c r="D71" s="140" t="s">
        <v>341</v>
      </c>
      <c r="E71" s="165" t="s">
        <v>342</v>
      </c>
      <c r="F71" s="114">
        <f>if($E71=Dropdowns!$D57,Dropdowns!$D$1,if($E71=Dropdowns!$E57,Dropdowns!$E$1,if($E71=Dropdowns!$F57,Dropdowns!$F$1,if($E71=Dropdowns!$G57,Dropdowns!$G$1,"N/A"))))</f>
        <v>2</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0.6666666667</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Good</v>
      </c>
      <c r="B79" s="137"/>
      <c r="C79" s="138" t="s">
        <v>362</v>
      </c>
      <c r="D79" s="138" t="s">
        <v>363</v>
      </c>
      <c r="E79" s="165" t="s">
        <v>1134</v>
      </c>
      <c r="F79" s="114">
        <f>if($E79=Dropdowns!$D65,Dropdowns!$D$1,if($E79=Dropdowns!$E65,Dropdowns!$E$1,if($E79=Dropdowns!$F65,Dropdowns!$F$1,if($E79=Dropdowns!$G65,Dropdowns!$G$1,"N/A"))))</f>
        <v>2</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968</v>
      </c>
      <c r="F83" s="114">
        <f>if($E83=Dropdowns!$D69,Dropdowns!$D$1,if($E83=Dropdowns!$E69,Dropdowns!$E$1,if($E83=Dropdowns!$F69,Dropdowns!$F$1,if($E83=Dropdowns!$G69,Dropdowns!$G$1,"N/A"))))</f>
        <v>2</v>
      </c>
    </row>
    <row r="84">
      <c r="A84" s="142"/>
      <c r="B84" s="143"/>
      <c r="C84" s="144"/>
      <c r="D84" s="144"/>
      <c r="E84" s="166"/>
      <c r="F84" s="147"/>
    </row>
    <row r="85">
      <c r="A85" s="136">
        <f>sum(F85:F95)/Dropdowns!H71</f>
        <v>0.696969697</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386</v>
      </c>
      <c r="F87" s="114">
        <f>if($E87=Dropdowns!$D73,Dropdowns!$D$1,if($E87=Dropdowns!$E73,Dropdowns!$E$1,if($E87=Dropdowns!$F73,Dropdowns!$F$1,if($E87=Dropdowns!$G73,Dropdowns!$G$1,"N/A"))))</f>
        <v>2</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401</v>
      </c>
      <c r="F92" s="114">
        <f>if($E92=Dropdowns!$D78,Dropdowns!$D$1,if($E92=Dropdowns!$E78,Dropdowns!$E$1,if($E92=Dropdowns!$F78,Dropdowns!$F$1,if($E92=Dropdowns!$G78,Dropdowns!$G$1,"N/A"))))</f>
        <v>2</v>
      </c>
    </row>
    <row r="93">
      <c r="A93" s="136"/>
      <c r="B93" s="137"/>
      <c r="C93" s="138" t="s">
        <v>402</v>
      </c>
      <c r="D93" s="138" t="s">
        <v>403</v>
      </c>
      <c r="E93" s="165" t="s">
        <v>404</v>
      </c>
      <c r="F93" s="114">
        <f>if($E93=Dropdowns!$D79,Dropdowns!$D$1,if($E93=Dropdowns!$E79,Dropdowns!$E$1,if($E93=Dropdowns!$F79,Dropdowns!$F$1,if($E93=Dropdowns!$G79,Dropdowns!$G$1,"N/A"))))</f>
        <v>2</v>
      </c>
    </row>
    <row r="94">
      <c r="A94" s="136"/>
      <c r="B94" s="137"/>
      <c r="C94" s="138" t="s">
        <v>405</v>
      </c>
      <c r="D94" s="138" t="s">
        <v>406</v>
      </c>
      <c r="E94" s="165" t="s">
        <v>407</v>
      </c>
      <c r="F94" s="114">
        <f>if($E94=Dropdowns!$D80,Dropdowns!$D$1,if($E94=Dropdowns!$E80,Dropdowns!$E$1,if($E94=Dropdowns!$F80,Dropdowns!$F$1,if($E94=Dropdowns!$G80,Dropdowns!$G$1,"N/A"))))</f>
        <v>2</v>
      </c>
    </row>
    <row r="95">
      <c r="A95" s="136"/>
      <c r="B95" s="137"/>
      <c r="C95" s="138" t="s">
        <v>408</v>
      </c>
      <c r="D95" s="138" t="s">
        <v>409</v>
      </c>
      <c r="E95" s="165" t="s">
        <v>410</v>
      </c>
      <c r="F95" s="114">
        <f>if($E95=Dropdowns!$D81,Dropdowns!$D$1,if($E95=Dropdowns!$E81,Dropdowns!$E$1,if($E95=Dropdowns!$F81,Dropdowns!$F$1,if($E95=Dropdowns!$G81,Dropdowns!$G$1,"N/A"))))</f>
        <v>2</v>
      </c>
    </row>
    <row r="96">
      <c r="A96" s="142"/>
      <c r="B96" s="143"/>
      <c r="C96" s="148"/>
      <c r="D96" s="144"/>
      <c r="E96" s="166"/>
      <c r="F96" s="147"/>
    </row>
    <row r="97">
      <c r="A97" s="136">
        <f>sum(F97:F112)/Dropdowns!H83</f>
        <v>0.6666666667</v>
      </c>
      <c r="B97" s="137" t="s">
        <v>411</v>
      </c>
      <c r="C97" s="138" t="s">
        <v>412</v>
      </c>
      <c r="D97" s="138" t="s">
        <v>413</v>
      </c>
      <c r="E97" s="165" t="s">
        <v>808</v>
      </c>
      <c r="F97" s="114">
        <f>if($E97=Dropdowns!$D83,Dropdowns!$D$1,if($E97=Dropdowns!$E83,Dropdowns!$E$1,if($E97=Dropdowns!$F83,Dropdowns!$F$1,if($E97=Dropdowns!$G83,Dropdowns!$G$1,"N/A"))))</f>
        <v>2</v>
      </c>
    </row>
    <row r="98">
      <c r="A98" s="136" t="str">
        <f>IFS($A97&gt;=0.81, "Best", $A97&gt;=0.61, "Good", $A97&gt;=0.41, "Average", $A97&gt;=0.21, "Fair", TRUE, "Poor")</f>
        <v>Good</v>
      </c>
      <c r="B98" s="137"/>
      <c r="C98" s="138" t="s">
        <v>415</v>
      </c>
      <c r="D98" s="138" t="s">
        <v>416</v>
      </c>
      <c r="E98" s="165" t="s">
        <v>714</v>
      </c>
      <c r="F98" s="114">
        <f>if($E98=Dropdowns!$D84,Dropdowns!$D$1,if($E98=Dropdowns!$E84,Dropdowns!$E$1,if($E98=Dropdowns!$F84,Dropdowns!$F$1,if($E98=Dropdowns!$G84,Dropdowns!$G$1,"N/A"))))</f>
        <v>2</v>
      </c>
    </row>
    <row r="99">
      <c r="A99" s="136"/>
      <c r="B99" s="137"/>
      <c r="C99" s="138" t="s">
        <v>418</v>
      </c>
      <c r="D99" s="138" t="s">
        <v>419</v>
      </c>
      <c r="E99" s="165" t="s">
        <v>758</v>
      </c>
      <c r="F99" s="114">
        <f>if($E99=Dropdowns!$D85,Dropdowns!$D$1,if($E99=Dropdowns!$E85,Dropdowns!$E$1,if($E99=Dropdowns!$F85,Dropdowns!$F$1,if($E99=Dropdowns!$G85,Dropdowns!$G$1,"N/A"))))</f>
        <v>2</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759</v>
      </c>
      <c r="F101" s="114">
        <f>if($E101=Dropdowns!$D87,Dropdowns!$D$1,if($E101=Dropdowns!$E87,Dropdowns!$E$1,if($E101=Dropdowns!$F87,Dropdowns!$F$1,if($E101=Dropdowns!$G87,Dropdowns!$G$1,"N/A"))))</f>
        <v>2</v>
      </c>
    </row>
    <row r="102">
      <c r="A102" s="136"/>
      <c r="B102" s="137"/>
      <c r="C102" s="138" t="s">
        <v>427</v>
      </c>
      <c r="D102" s="138" t="s">
        <v>428</v>
      </c>
      <c r="E102" s="165" t="s">
        <v>841</v>
      </c>
      <c r="F102" s="114">
        <f>if($E102=Dropdowns!$D88,Dropdowns!$D$1,if($E102=Dropdowns!$E88,Dropdowns!$E$1,if($E102=Dropdowns!$F88,Dropdowns!$F$1,if($E102=Dropdowns!$G88,Dropdowns!$G$1,"N/A"))))</f>
        <v>2</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435</v>
      </c>
      <c r="F104" s="114">
        <f>if($E104=Dropdowns!$D90,Dropdowns!$D$1,if($E104=Dropdowns!$E90,Dropdowns!$E$1,if($E104=Dropdowns!$F90,Dropdowns!$F$1,if($E104=Dropdowns!$G90,Dropdowns!$G$1,"N/A"))))</f>
        <v>2</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441</v>
      </c>
      <c r="F106" s="114">
        <f>if($E106=Dropdowns!$D92,Dropdowns!$D$1,if($E106=Dropdowns!$E92,Dropdowns!$E$1,if($E106=Dropdowns!$F92,Dropdowns!$F$1,if($E106=Dropdowns!$G92,Dropdowns!$G$1,"N/A"))))</f>
        <v>2</v>
      </c>
    </row>
    <row r="107">
      <c r="A107" s="136"/>
      <c r="B107" s="137"/>
      <c r="C107" s="138" t="s">
        <v>442</v>
      </c>
      <c r="D107" s="138" t="s">
        <v>443</v>
      </c>
      <c r="E107" s="165" t="s">
        <v>444</v>
      </c>
      <c r="F107" s="114">
        <f>if($E107=Dropdowns!$D93,Dropdowns!$D$1,if($E107=Dropdowns!$E93,Dropdowns!$E$1,if($E107=Dropdowns!$F93,Dropdowns!$F$1,if($E107=Dropdowns!$G93,Dropdowns!$G$1,"N/A"))))</f>
        <v>2</v>
      </c>
    </row>
    <row r="108">
      <c r="A108" s="136"/>
      <c r="B108" s="137"/>
      <c r="C108" s="138" t="s">
        <v>445</v>
      </c>
      <c r="D108" s="138" t="s">
        <v>446</v>
      </c>
      <c r="E108" s="165" t="s">
        <v>761</v>
      </c>
      <c r="F108" s="114">
        <f>if($E108=Dropdowns!$D94,Dropdowns!$D$1,if($E108=Dropdowns!$E94,Dropdowns!$E$1,if($E108=Dropdowns!$F94,Dropdowns!$F$1,if($E108=Dropdowns!$G94,Dropdowns!$G$1,"N/A"))))</f>
        <v>2</v>
      </c>
    </row>
    <row r="109">
      <c r="A109" s="136"/>
      <c r="B109" s="137"/>
      <c r="C109" s="138" t="s">
        <v>448</v>
      </c>
      <c r="D109" s="138" t="s">
        <v>449</v>
      </c>
      <c r="E109" s="165" t="s">
        <v>762</v>
      </c>
      <c r="F109" s="114">
        <f>if($E109=Dropdowns!$D95,Dropdowns!$D$1,if($E109=Dropdowns!$E95,Dropdowns!$E$1,if($E109=Dropdowns!$F95,Dropdowns!$F$1,if($E109=Dropdowns!$G95,Dropdowns!$G$1,"N/A"))))</f>
        <v>2</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5"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sum(F114:F118)/Dropdowns!H100</f>
        <v>0.6666666667</v>
      </c>
      <c r="B114" s="137" t="s">
        <v>460</v>
      </c>
      <c r="C114" s="138" t="s">
        <v>461</v>
      </c>
      <c r="D114" s="140" t="s">
        <v>462</v>
      </c>
      <c r="E114" s="165" t="s">
        <v>809</v>
      </c>
      <c r="F114" s="114">
        <f>if($E114=Dropdowns!$D100,Dropdowns!$D$1,if($E114=Dropdowns!$E100,Dropdowns!$E$1,if($E114=Dropdowns!$F100,Dropdowns!$F$1,if($E114=Dropdowns!$G100,Dropdowns!$G$1,"N/A"))))</f>
        <v>2</v>
      </c>
    </row>
    <row r="115">
      <c r="A115" s="136" t="str">
        <f>IFS($A114&gt;=0.81, "Best", $A114&gt;=0.6,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0.6666666667</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Good</v>
      </c>
      <c r="B121" s="137"/>
      <c r="C121" s="140" t="s">
        <v>480</v>
      </c>
      <c r="D121" s="138" t="s">
        <v>481</v>
      </c>
      <c r="E121" s="165" t="s">
        <v>1302</v>
      </c>
      <c r="F121" s="114">
        <f>if($E121=Dropdowns!$D107,Dropdowns!$D$1,if($E121=Dropdowns!$E107,Dropdowns!$E$1,if($E121=Dropdowns!$F107,Dropdowns!$F$1,if($E121=Dropdowns!$G107,Dropdowns!$G$1,"N/A"))))</f>
        <v>2</v>
      </c>
    </row>
    <row r="122">
      <c r="A122" s="136"/>
      <c r="B122" s="137"/>
      <c r="C122" s="138" t="s">
        <v>483</v>
      </c>
      <c r="D122" s="138" t="s">
        <v>484</v>
      </c>
      <c r="E122" s="165" t="s">
        <v>722</v>
      </c>
      <c r="F122" s="114">
        <f>if($E122=Dropdowns!$D108,Dropdowns!$D$1,if($E122=Dropdowns!$E108,Dropdowns!$E$1,if($E122=Dropdowns!$F108,Dropdowns!$F$1,if($E122=Dropdowns!$G108,Dropdowns!$G$1,"N/A"))))</f>
        <v>2</v>
      </c>
    </row>
    <row r="123">
      <c r="A123" s="136"/>
      <c r="B123" s="137"/>
      <c r="C123" s="138" t="s">
        <v>486</v>
      </c>
      <c r="D123" s="138" t="s">
        <v>487</v>
      </c>
      <c r="E123" s="165" t="s">
        <v>488</v>
      </c>
      <c r="F123" s="114">
        <f>if($E123=Dropdowns!$D109,Dropdowns!$D$1,if($E123=Dropdowns!$E109,Dropdowns!$E$1,if($E123=Dropdowns!$F109,Dropdowns!$F$1,if($E123=Dropdowns!$G109,Dropdowns!$G$1,"N/A"))))</f>
        <v>2</v>
      </c>
    </row>
    <row r="124">
      <c r="A124" s="136"/>
      <c r="B124" s="137"/>
      <c r="C124" s="138" t="s">
        <v>489</v>
      </c>
      <c r="D124" s="138" t="s">
        <v>490</v>
      </c>
      <c r="E124" s="165" t="s">
        <v>812</v>
      </c>
      <c r="F124" s="114">
        <f>if($E124=Dropdowns!$D110,Dropdowns!$D$1,if($E124=Dropdowns!$E110,Dropdowns!$E$1,if($E124=Dropdowns!$F110,Dropdowns!$F$1,if($E124=Dropdowns!$G110,Dropdowns!$G$1,"N/A"))))</f>
        <v>2</v>
      </c>
    </row>
    <row r="125">
      <c r="A125" s="136"/>
      <c r="B125" s="137"/>
      <c r="C125" s="140" t="s">
        <v>492</v>
      </c>
      <c r="D125" s="138" t="s">
        <v>493</v>
      </c>
      <c r="E125" s="165" t="s">
        <v>845</v>
      </c>
      <c r="F125" s="114">
        <f>if($E125=Dropdowns!$D111,Dropdowns!$D$1,if($E125=Dropdowns!$E111,Dropdowns!$E$1,if($E125=Dropdowns!$F111,Dropdowns!$F$1,if($E125=Dropdowns!$G111,Dropdowns!$G$1,"N/A"))))</f>
        <v>2</v>
      </c>
    </row>
    <row r="126">
      <c r="A126" s="136"/>
      <c r="B126" s="137"/>
      <c r="C126" s="138" t="s">
        <v>495</v>
      </c>
      <c r="D126" s="138" t="s">
        <v>496</v>
      </c>
      <c r="E126" s="165" t="s">
        <v>813</v>
      </c>
      <c r="F126" s="114">
        <f>if($E126=Dropdowns!$D112,Dropdowns!$D$1,if($E126=Dropdowns!$E112,Dropdowns!$E$1,if($E126=Dropdowns!$F112,Dropdowns!$F$1,if($E126=Dropdowns!$G112,Dropdowns!$G$1,"N/A"))))</f>
        <v>2</v>
      </c>
    </row>
    <row r="127">
      <c r="A127" s="136"/>
      <c r="B127" s="137"/>
      <c r="C127" s="138" t="s">
        <v>498</v>
      </c>
      <c r="D127" s="138" t="s">
        <v>499</v>
      </c>
      <c r="E127" s="165" t="s">
        <v>846</v>
      </c>
      <c r="F127" s="114">
        <f>if($E127=Dropdowns!$D113,Dropdowns!$D$1,if($E127=Dropdowns!$E113,Dropdowns!$E$1,if($E127=Dropdowns!$F113,Dropdowns!$F$1,if($E127=Dropdowns!$G113,Dropdowns!$G$1,"N/A"))))</f>
        <v>2</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764</v>
      </c>
      <c r="F129" s="114">
        <f>if($E129=Dropdowns!$D115,Dropdowns!$D$1,if($E129=Dropdowns!$E115,Dropdowns!$E$1,if($E129=Dropdowns!$F115,Dropdowns!$F$1,if($E129=Dropdowns!$G115,Dropdowns!$G$1,"N/A"))))</f>
        <v>2</v>
      </c>
    </row>
    <row r="130">
      <c r="A130" s="136"/>
      <c r="B130" s="137"/>
      <c r="C130" s="138" t="s">
        <v>507</v>
      </c>
      <c r="D130" s="138" t="s">
        <v>508</v>
      </c>
      <c r="E130" s="165" t="s">
        <v>765</v>
      </c>
      <c r="F130" s="114">
        <f>if($E130=Dropdowns!$D116,Dropdowns!$D$1,if($E130=Dropdowns!$E116,Dropdowns!$E$1,if($E130=Dropdowns!$F116,Dropdowns!$F$1,if($E130=Dropdowns!$G116,Dropdowns!$G$1,"N/A"))))</f>
        <v>2</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0.6666666667</v>
      </c>
      <c r="B133" s="137" t="s">
        <v>513</v>
      </c>
      <c r="C133" s="138" t="s">
        <v>514</v>
      </c>
      <c r="D133" s="138" t="s">
        <v>515</v>
      </c>
      <c r="E133" s="165" t="s">
        <v>516</v>
      </c>
      <c r="F133" s="114">
        <f>if($E133=Dropdowns!$D119,Dropdowns!$D$1,if($E133=Dropdowns!$E119,Dropdowns!$E$1,if($E133=Dropdowns!$F119,Dropdowns!$F$1,if($E133=Dropdowns!$G119,Dropdowns!$G$1,"N/A"))))</f>
        <v>2</v>
      </c>
    </row>
    <row r="134">
      <c r="A134" s="136" t="str">
        <f>IFS($A133&gt;=0.81, "Best", $A133&gt;=0.61, "Good", $A133&gt;=0.41, "Average", $A133&gt;=0.21, "Fair", TRUE, "Poor")</f>
        <v>Good</v>
      </c>
      <c r="B134" s="137"/>
      <c r="C134" s="138" t="s">
        <v>517</v>
      </c>
      <c r="D134" s="138" t="s">
        <v>518</v>
      </c>
      <c r="E134" s="165" t="s">
        <v>519</v>
      </c>
      <c r="F134" s="114">
        <f>if($E134=Dropdowns!$D120,Dropdowns!$D$1,if($E134=Dropdowns!$E120,Dropdowns!$E$1,if($E134=Dropdowns!$F120,Dropdowns!$F$1,if($E134=Dropdowns!$G120,Dropdowns!$G$1,"N/A"))))</f>
        <v>2</v>
      </c>
    </row>
    <row r="135">
      <c r="A135" s="136"/>
      <c r="B135" s="137"/>
      <c r="C135" s="138" t="s">
        <v>520</v>
      </c>
      <c r="D135" s="138" t="s">
        <v>521</v>
      </c>
      <c r="E135" s="165" t="s">
        <v>724</v>
      </c>
      <c r="F135" s="114">
        <f>if($E135=Dropdowns!$D121,Dropdowns!$D$1,if($E135=Dropdowns!$E121,Dropdowns!$E$1,if($E135=Dropdowns!$F121,Dropdowns!$F$1,if($E135=Dropdowns!$G121,Dropdowns!$G$1,"N/A"))))</f>
        <v>2</v>
      </c>
    </row>
    <row r="136">
      <c r="A136" s="136"/>
      <c r="B136" s="137"/>
      <c r="C136" s="138" t="s">
        <v>523</v>
      </c>
      <c r="D136" s="138" t="s">
        <v>524</v>
      </c>
      <c r="E136" s="165" t="s">
        <v>725</v>
      </c>
      <c r="F136" s="114">
        <f>if($E136=Dropdowns!$D122,Dropdowns!$D$1,if($E136=Dropdowns!$E122,Dropdowns!$E$1,if($E136=Dropdowns!$F122,Dropdowns!$F$1,if($E136=Dropdowns!$G122,Dropdowns!$G$1,"N/A"))))</f>
        <v>2</v>
      </c>
    </row>
    <row r="137">
      <c r="A137" s="136"/>
      <c r="B137" s="137"/>
      <c r="C137" s="138" t="s">
        <v>526</v>
      </c>
      <c r="D137" s="138" t="s">
        <v>527</v>
      </c>
      <c r="E137" s="165" t="s">
        <v>726</v>
      </c>
      <c r="F137" s="114">
        <f>if($E137=Dropdowns!$D123,Dropdowns!$D$1,if($E137=Dropdowns!$E123,Dropdowns!$E$1,if($E137=Dropdowns!$F123,Dropdowns!$F$1,if($E137=Dropdowns!$G123,Dropdowns!$G$1,"N/A"))))</f>
        <v>2</v>
      </c>
    </row>
    <row r="138">
      <c r="A138" s="136"/>
      <c r="B138" s="137"/>
      <c r="C138" s="140" t="s">
        <v>529</v>
      </c>
      <c r="D138" s="138" t="s">
        <v>530</v>
      </c>
      <c r="E138" s="165" t="s">
        <v>727</v>
      </c>
      <c r="F138" s="114">
        <f>if($E138=Dropdowns!$D124,Dropdowns!$D$1,if($E138=Dropdowns!$E124,Dropdowns!$E$1,if($E138=Dropdowns!$F124,Dropdowns!$F$1,if($E138=Dropdowns!$G124,Dropdowns!$G$1,"N/A"))))</f>
        <v>2</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537</v>
      </c>
      <c r="F140" s="114">
        <f>if($E140=Dropdowns!$D126,Dropdowns!$D$1,if($E140=Dropdowns!$E126,Dropdowns!$E$1,if($E140=Dropdowns!$F126,Dropdowns!$F$1,if($E140=Dropdowns!$G126,Dropdowns!$G$1,"N/A"))))</f>
        <v>2</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546</v>
      </c>
      <c r="F143" s="114">
        <f>if($E143=Dropdowns!$D129,Dropdowns!$D$1,if($E143=Dropdowns!$E129,Dropdowns!$E$1,if($E143=Dropdowns!$F129,Dropdowns!$F$1,if($E143=Dropdowns!$G129,Dropdowns!$G$1,"N/A"))))</f>
        <v>2</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0.6666666667</v>
      </c>
      <c r="B146" s="137" t="s">
        <v>550</v>
      </c>
      <c r="C146" s="138" t="s">
        <v>551</v>
      </c>
      <c r="D146" s="138" t="s">
        <v>552</v>
      </c>
      <c r="E146" s="165" t="s">
        <v>847</v>
      </c>
      <c r="F146" s="114">
        <f>if($E146=Dropdowns!$D132,Dropdowns!$D$1,if($E146=Dropdowns!$E132,Dropdowns!$E$1,if($E146=Dropdowns!$F132,Dropdowns!$F$1,if($E146=Dropdowns!$G132,Dropdowns!$G$1,"N/A"))))</f>
        <v>2</v>
      </c>
    </row>
    <row r="147">
      <c r="A147" s="136" t="str">
        <f>IFS($A146&gt;=0.81, "Best", $A146&gt;=0.61, "Good", $A146&gt;=0.41, "Average", $A146&gt;=0.21, "Fair", TRUE, "Poor")</f>
        <v>Good</v>
      </c>
      <c r="B147" s="137"/>
      <c r="C147" s="138" t="s">
        <v>554</v>
      </c>
      <c r="D147" s="138" t="s">
        <v>555</v>
      </c>
      <c r="E147" s="165" t="s">
        <v>902</v>
      </c>
      <c r="F147" s="114">
        <f>if($E147=Dropdowns!$D133,Dropdowns!$D$1,if($E147=Dropdowns!$E133,Dropdowns!$E$1,if($E147=Dropdowns!$F133,Dropdowns!$F$1,if($E147=Dropdowns!$G133,Dropdowns!$G$1,"N/A"))))</f>
        <v>2</v>
      </c>
    </row>
    <row r="148">
      <c r="A148" s="136"/>
      <c r="B148" s="137"/>
      <c r="C148" s="138" t="s">
        <v>557</v>
      </c>
      <c r="D148" s="138" t="s">
        <v>558</v>
      </c>
      <c r="E148" s="165" t="s">
        <v>929</v>
      </c>
      <c r="F148" s="114">
        <f>if($E148=Dropdowns!$D134,Dropdowns!$D$1,if($E148=Dropdowns!$E134,Dropdowns!$E$1,if($E148=Dropdowns!$F134,Dropdowns!$F$1,if($E148=Dropdowns!$G134,Dropdowns!$G$1,"N/A"))))</f>
        <v>2</v>
      </c>
    </row>
    <row r="149">
      <c r="A149" s="136"/>
      <c r="B149" s="137"/>
      <c r="C149" s="140" t="s">
        <v>560</v>
      </c>
      <c r="D149" s="138" t="s">
        <v>561</v>
      </c>
      <c r="E149" s="165" t="s">
        <v>728</v>
      </c>
      <c r="F149" s="114">
        <f>if($E149=Dropdowns!$D135,Dropdowns!$D$1,if($E149=Dropdowns!$E135,Dropdowns!$E$1,if($E149=Dropdowns!$F135,Dropdowns!$F$1,if($E149=Dropdowns!$G135,Dropdowns!$G$1,"N/A"))))</f>
        <v>2</v>
      </c>
    </row>
    <row r="150">
      <c r="A150" s="136"/>
      <c r="B150" s="137"/>
      <c r="C150" s="138" t="s">
        <v>563</v>
      </c>
      <c r="D150" s="138" t="s">
        <v>564</v>
      </c>
      <c r="E150" s="165" t="s">
        <v>969</v>
      </c>
      <c r="F150" s="114">
        <f>if($E150=Dropdowns!$D136,Dropdowns!$D$1,if($E150=Dropdowns!$E136,Dropdowns!$E$1,if($E150=Dropdowns!$F136,Dropdowns!$F$1,if($E150=Dropdowns!$G136,Dropdowns!$G$1,"N/A"))))</f>
        <v>2</v>
      </c>
    </row>
    <row r="151">
      <c r="A151" s="136"/>
      <c r="B151" s="137"/>
      <c r="C151" s="138" t="s">
        <v>566</v>
      </c>
      <c r="D151" s="138" t="s">
        <v>567</v>
      </c>
      <c r="E151" s="165" t="s">
        <v>729</v>
      </c>
      <c r="F151" s="114">
        <f>if($E151=Dropdowns!$D137,Dropdowns!$D$1,if($E151=Dropdowns!$E137,Dropdowns!$E$1,if($E151=Dropdowns!$F137,Dropdowns!$F$1,if($E151=Dropdowns!$G137,Dropdowns!$G$1,"N/A"))))</f>
        <v>2</v>
      </c>
    </row>
    <row r="152">
      <c r="A152" s="136"/>
      <c r="B152" s="137"/>
      <c r="C152" s="138" t="s">
        <v>569</v>
      </c>
      <c r="D152" s="138" t="s">
        <v>570</v>
      </c>
      <c r="E152" s="165" t="s">
        <v>905</v>
      </c>
      <c r="F152" s="114">
        <f>if($E152=Dropdowns!$D138,Dropdowns!$D$1,if($E152=Dropdowns!$E138,Dropdowns!$E$1,if($E152=Dropdowns!$F138,Dropdowns!$F$1,if($E152=Dropdowns!$G138,Dropdowns!$G$1,"N/A"))))</f>
        <v>2</v>
      </c>
    </row>
    <row r="153">
      <c r="A153" s="136"/>
      <c r="B153" s="137"/>
      <c r="C153" s="140" t="s">
        <v>572</v>
      </c>
      <c r="D153" s="138" t="s">
        <v>573</v>
      </c>
      <c r="E153" s="165" t="s">
        <v>816</v>
      </c>
      <c r="F153" s="114">
        <f>if($E153=Dropdowns!$D139,Dropdowns!$D$1,if($E153=Dropdowns!$E139,Dropdowns!$E$1,if($E153=Dropdowns!$F139,Dropdowns!$F$1,if($E153=Dropdowns!$G139,Dropdowns!$G$1,"N/A"))))</f>
        <v>2</v>
      </c>
    </row>
    <row r="154">
      <c r="A154" s="136"/>
      <c r="B154" s="137"/>
      <c r="C154" s="138" t="s">
        <v>575</v>
      </c>
      <c r="D154" s="138" t="s">
        <v>576</v>
      </c>
      <c r="E154" s="165" t="s">
        <v>772</v>
      </c>
      <c r="F154" s="114">
        <f>if($E154=Dropdowns!$D140,Dropdowns!$D$1,if($E154=Dropdowns!$E140,Dropdowns!$E$1,if($E154=Dropdowns!$F140,Dropdowns!$F$1,if($E154=Dropdowns!$G140,Dropdowns!$G$1,"N/A"))))</f>
        <v>2</v>
      </c>
    </row>
    <row r="155">
      <c r="A155" s="136"/>
      <c r="B155" s="137"/>
      <c r="C155" s="138" t="s">
        <v>578</v>
      </c>
      <c r="D155" s="138" t="s">
        <v>579</v>
      </c>
      <c r="E155" s="165" t="s">
        <v>817</v>
      </c>
      <c r="F155" s="114">
        <f>if($E155=Dropdowns!$D141,Dropdowns!$D$1,if($E155=Dropdowns!$E141,Dropdowns!$E$1,if($E155=Dropdowns!$F141,Dropdowns!$F$1,if($E155=Dropdowns!$G141,Dropdowns!$G$1,"N/A"))))</f>
        <v>2</v>
      </c>
    </row>
    <row r="156">
      <c r="A156" s="136"/>
      <c r="B156" s="137"/>
      <c r="C156" s="138" t="s">
        <v>581</v>
      </c>
      <c r="D156" s="138" t="s">
        <v>582</v>
      </c>
      <c r="E156" s="165" t="s">
        <v>818</v>
      </c>
      <c r="F156" s="114">
        <f>if($E156=Dropdowns!$D142,Dropdowns!$D$1,if($E156=Dropdowns!$E142,Dropdowns!$E$1,if($E156=Dropdowns!$F142,Dropdowns!$F$1,if($E156=Dropdowns!$G142,Dropdowns!$G$1,"N/A"))))</f>
        <v>2</v>
      </c>
    </row>
    <row r="157">
      <c r="A157" s="136"/>
      <c r="B157" s="137"/>
      <c r="C157" s="138" t="s">
        <v>584</v>
      </c>
      <c r="D157" s="138" t="s">
        <v>585</v>
      </c>
      <c r="E157" s="165" t="s">
        <v>819</v>
      </c>
      <c r="F157" s="114">
        <f>if($E157=Dropdowns!$D143,Dropdowns!$D$1,if($E157=Dropdowns!$E143,Dropdowns!$E$1,if($E157=Dropdowns!$F143,Dropdowns!$F$1,if($E157=Dropdowns!$G143,Dropdowns!$G$1,"N/A"))))</f>
        <v>2</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0.6666666667</v>
      </c>
      <c r="B160" s="137" t="s">
        <v>590</v>
      </c>
      <c r="C160" s="138" t="s">
        <v>591</v>
      </c>
      <c r="D160" s="138" t="s">
        <v>592</v>
      </c>
      <c r="E160" s="165" t="s">
        <v>906</v>
      </c>
      <c r="F160" s="114">
        <f>if($E160=Dropdowns!$D146,Dropdowns!$D$1,if($E160=Dropdowns!$E146,Dropdowns!$E$1,if($E160=Dropdowns!$F146,Dropdowns!$F$1,if($E160=Dropdowns!$G146,Dropdowns!$G$1,"N/A"))))</f>
        <v>2</v>
      </c>
    </row>
    <row r="161">
      <c r="A161" s="136" t="str">
        <f>IFS($A160&gt;=0.81, "Best", $A160&gt;=0.61, "Good", $A160&gt;=0.41, "Average", $A160&gt;=0.21, "Fair", TRUE, "Poor")</f>
        <v>Good</v>
      </c>
      <c r="B161" s="137"/>
      <c r="C161" s="138" t="s">
        <v>594</v>
      </c>
      <c r="D161" s="138" t="s">
        <v>595</v>
      </c>
      <c r="E161" s="165" t="s">
        <v>907</v>
      </c>
      <c r="F161" s="114">
        <f>if($E161=Dropdowns!$D147,Dropdowns!$D$1,if($E161=Dropdowns!$E147,Dropdowns!$E$1,if($E161=Dropdowns!$F147,Dropdowns!$F$1,if($E161=Dropdowns!$G147,Dropdowns!$G$1,"N/A"))))</f>
        <v>2</v>
      </c>
    </row>
    <row r="162">
      <c r="A162" s="136"/>
      <c r="B162" s="137"/>
      <c r="C162" s="138" t="s">
        <v>597</v>
      </c>
      <c r="D162" s="138" t="s">
        <v>598</v>
      </c>
      <c r="E162" s="165" t="s">
        <v>732</v>
      </c>
      <c r="F162" s="114">
        <f>if($E162=Dropdowns!$D148,Dropdowns!$D$1,if($E162=Dropdowns!$E148,Dropdowns!$E$1,if($E162=Dropdowns!$F148,Dropdowns!$F$1,if($E162=Dropdowns!$G148,Dropdowns!$G$1,"N/A"))))</f>
        <v>2</v>
      </c>
    </row>
    <row r="163">
      <c r="A163" s="136"/>
      <c r="B163" s="137"/>
      <c r="C163" s="138" t="s">
        <v>600</v>
      </c>
      <c r="D163" s="138" t="s">
        <v>601</v>
      </c>
      <c r="E163" s="165" t="s">
        <v>733</v>
      </c>
      <c r="F163" s="114">
        <f>if($E163=Dropdowns!$D149,Dropdowns!$D$1,if($E163=Dropdowns!$E149,Dropdowns!$E$1,if($E163=Dropdowns!$F149,Dropdowns!$F$1,if($E163=Dropdowns!$G149,Dropdowns!$G$1,"N/A"))))</f>
        <v>2</v>
      </c>
    </row>
    <row r="164">
      <c r="A164" s="136"/>
      <c r="B164" s="137"/>
      <c r="C164" s="138" t="s">
        <v>603</v>
      </c>
      <c r="D164" s="138" t="s">
        <v>604</v>
      </c>
      <c r="E164" s="165" t="s">
        <v>734</v>
      </c>
      <c r="F164" s="114">
        <f>if($E164=Dropdowns!$D150,Dropdowns!$D$1,if($E164=Dropdowns!$E150,Dropdowns!$E$1,if($E164=Dropdowns!$F150,Dropdowns!$F$1,if($E164=Dropdowns!$G150,Dropdowns!$G$1,"N/A"))))</f>
        <v>2</v>
      </c>
    </row>
    <row r="165">
      <c r="A165" s="136"/>
      <c r="B165" s="137"/>
      <c r="C165" s="138" t="s">
        <v>606</v>
      </c>
      <c r="D165" s="138" t="s">
        <v>607</v>
      </c>
      <c r="E165" s="165" t="s">
        <v>970</v>
      </c>
      <c r="F165" s="114">
        <f>if($E165=Dropdowns!$D151,Dropdowns!$D$1,if($E165=Dropdowns!$E151,Dropdowns!$E$1,if($E165=Dropdowns!$F151,Dropdowns!$F$1,if($E165=Dropdowns!$G151,Dropdowns!$G$1,"N/A"))))</f>
        <v>2</v>
      </c>
    </row>
    <row r="166">
      <c r="A166" s="136"/>
      <c r="B166" s="137"/>
      <c r="C166" s="138" t="s">
        <v>609</v>
      </c>
      <c r="D166" s="138" t="s">
        <v>610</v>
      </c>
      <c r="E166" s="165" t="s">
        <v>777</v>
      </c>
      <c r="F166" s="114">
        <f>if($E166=Dropdowns!$D152,Dropdowns!$D$1,if($E166=Dropdowns!$E152,Dropdowns!$E$1,if($E166=Dropdowns!$F152,Dropdowns!$F$1,if($E166=Dropdowns!$G152,Dropdowns!$G$1,"N/A"))))</f>
        <v>2</v>
      </c>
    </row>
    <row r="167">
      <c r="A167" s="136"/>
      <c r="B167" s="137"/>
      <c r="C167" s="138" t="s">
        <v>612</v>
      </c>
      <c r="D167" s="138" t="s">
        <v>613</v>
      </c>
      <c r="E167" s="165" t="s">
        <v>820</v>
      </c>
      <c r="F167" s="114">
        <f>if($E167=Dropdowns!$D153,Dropdowns!$D$1,if($E167=Dropdowns!$E153,Dropdowns!$E$1,if($E167=Dropdowns!$F153,Dropdowns!$F$1,if($E167=Dropdowns!$G153,Dropdowns!$G$1,"N/A"))))</f>
        <v>2</v>
      </c>
    </row>
    <row r="168">
      <c r="A168" s="136"/>
      <c r="B168" s="137"/>
      <c r="C168" s="138" t="s">
        <v>615</v>
      </c>
      <c r="D168" s="138" t="s">
        <v>616</v>
      </c>
      <c r="E168" s="165" t="s">
        <v>849</v>
      </c>
      <c r="F168" s="114">
        <f>if($E168=Dropdowns!$D154,Dropdowns!$D$1,if($E168=Dropdowns!$E154,Dropdowns!$E$1,if($E168=Dropdowns!$F154,Dropdowns!$F$1,if($E168=Dropdowns!$G154,Dropdowns!$G$1,"N/A"))))</f>
        <v>2</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629</v>
      </c>
      <c r="F172" s="114">
        <f>if($E172=Dropdowns!$D158,Dropdowns!$D$1,if($E172=Dropdowns!$E158,Dropdowns!$E$1,if($E172=Dropdowns!$F158,Dropdowns!$F$1,if($E172=Dropdowns!$G158,Dropdowns!$G$1,"N/A"))))</f>
        <v>2</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735</v>
      </c>
      <c r="F178" s="114">
        <f>if($E178=Dropdowns!$D164,Dropdowns!$D$1,if($E178=Dropdowns!$E164,Dropdowns!$E$1,if($E178=Dropdowns!$F164,Dropdowns!$F$1,if($E178=Dropdowns!$G164,Dropdowns!$G$1,"N/A"))))</f>
        <v>2</v>
      </c>
    </row>
    <row r="179">
      <c r="A179" s="136"/>
      <c r="B179" s="137"/>
      <c r="C179" s="138" t="s">
        <v>648</v>
      </c>
      <c r="D179" s="138" t="s">
        <v>649</v>
      </c>
      <c r="E179" s="165" t="s">
        <v>851</v>
      </c>
      <c r="F179" s="114">
        <f>if($E179=Dropdowns!$D165,Dropdowns!$D$1,if($E179=Dropdowns!$E165,Dropdowns!$E$1,if($E179=Dropdowns!$F165,Dropdowns!$F$1,if($E179=Dropdowns!$G165,Dropdowns!$G$1,"N/A"))))</f>
        <v>2</v>
      </c>
    </row>
    <row r="180">
      <c r="A180" s="136"/>
      <c r="B180" s="137"/>
      <c r="C180" s="138" t="s">
        <v>651</v>
      </c>
      <c r="D180" s="138" t="s">
        <v>652</v>
      </c>
      <c r="E180" s="165" t="s">
        <v>778</v>
      </c>
      <c r="F180" s="114">
        <f>if($E180=Dropdowns!$D166,Dropdowns!$D$1,if($E180=Dropdowns!$E166,Dropdowns!$E$1,if($E180=Dropdowns!$F166,Dropdowns!$F$1,if($E180=Dropdowns!$G166,Dropdowns!$G$1,"N/A"))))</f>
        <v>2</v>
      </c>
    </row>
    <row r="181">
      <c r="A181" s="136"/>
      <c r="B181" s="137"/>
      <c r="C181" s="138" t="s">
        <v>654</v>
      </c>
      <c r="D181" s="138" t="s">
        <v>655</v>
      </c>
      <c r="E181" s="165" t="s">
        <v>779</v>
      </c>
      <c r="F181" s="114">
        <f>if($E181=Dropdowns!$D167,Dropdowns!$D$1,if($E181=Dropdowns!$E167,Dropdowns!$E$1,if($E181=Dropdowns!$F167,Dropdowns!$F$1,if($E181=Dropdowns!$G167,Dropdowns!$G$1,"N/A"))))</f>
        <v>2</v>
      </c>
    </row>
    <row r="182">
      <c r="A182" s="136"/>
      <c r="B182" s="137"/>
      <c r="C182" s="138" t="s">
        <v>657</v>
      </c>
      <c r="D182" s="138" t="s">
        <v>658</v>
      </c>
      <c r="E182" s="165" t="s">
        <v>971</v>
      </c>
      <c r="F182" s="114">
        <f>if($E182=Dropdowns!$D168,Dropdowns!$D$1,if($E182=Dropdowns!$E168,Dropdowns!$E$1,if($E182=Dropdowns!$F168,Dropdowns!$F$1,if($E182=Dropdowns!$G168,Dropdowns!$G$1,"N/A"))))</f>
        <v>2</v>
      </c>
    </row>
    <row r="183">
      <c r="A183" s="136"/>
      <c r="B183" s="137"/>
      <c r="C183" s="138" t="s">
        <v>660</v>
      </c>
      <c r="D183" s="138" t="s">
        <v>661</v>
      </c>
      <c r="E183" s="165" t="s">
        <v>821</v>
      </c>
      <c r="F183" s="114">
        <f>if($E183=Dropdowns!$D169,Dropdowns!$D$1,if($E183=Dropdowns!$E169,Dropdowns!$E$1,if($E183=Dropdowns!$F169,Dropdowns!$F$1,if($E183=Dropdowns!$G169,Dropdowns!$G$1,"N/A"))))</f>
        <v>2</v>
      </c>
    </row>
    <row r="184">
      <c r="A184" s="136"/>
      <c r="B184" s="137"/>
      <c r="C184" s="138" t="s">
        <v>663</v>
      </c>
      <c r="D184" s="138" t="s">
        <v>664</v>
      </c>
      <c r="E184" s="165" t="s">
        <v>736</v>
      </c>
      <c r="F184" s="114">
        <f>if($E184=Dropdowns!$D170,Dropdowns!$D$1,if($E184=Dropdowns!$E170,Dropdowns!$E$1,if($E184=Dropdowns!$F170,Dropdowns!$F$1,if($E184=Dropdowns!$G170,Dropdowns!$G$1,"N/A"))))</f>
        <v>2</v>
      </c>
    </row>
    <row r="185">
      <c r="A185" s="136"/>
      <c r="B185" s="137"/>
      <c r="C185" s="138" t="s">
        <v>666</v>
      </c>
      <c r="D185" s="138" t="s">
        <v>667</v>
      </c>
      <c r="E185" s="165" t="s">
        <v>668</v>
      </c>
      <c r="F185" s="114">
        <f>if($E185=Dropdowns!$D171,Dropdowns!$D$1,if($E185=Dropdowns!$E171,Dropdowns!$E$1,if($E185=Dropdowns!$F171,Dropdowns!$F$1,if($E185=Dropdowns!$G171,Dropdowns!$G$1,"N/A"))))</f>
        <v>2</v>
      </c>
    </row>
    <row r="186">
      <c r="A186" s="113"/>
      <c r="B186" s="129"/>
      <c r="C186" s="130"/>
      <c r="D186" s="151"/>
      <c r="E186" s="131"/>
      <c r="F186" s="114"/>
    </row>
    <row r="187">
      <c r="A187" s="152" t="s">
        <v>669</v>
      </c>
      <c r="F187" s="114"/>
    </row>
    <row r="188">
      <c r="A188" s="170" t="s">
        <v>1452</v>
      </c>
      <c r="B188" s="138"/>
      <c r="C188" s="130"/>
      <c r="D188" s="154" t="s">
        <v>671</v>
      </c>
      <c r="E188" s="131"/>
      <c r="F188" s="114"/>
    </row>
    <row r="189">
      <c r="A189" s="176"/>
      <c r="B189" s="138"/>
      <c r="C189" s="155"/>
      <c r="D189" s="154" t="s">
        <v>673</v>
      </c>
      <c r="E189" s="131"/>
      <c r="F189" s="114"/>
    </row>
    <row r="190">
      <c r="A190" s="176"/>
      <c r="B190" s="129"/>
      <c r="C190" s="130"/>
      <c r="D190" s="156" t="s">
        <v>675</v>
      </c>
      <c r="E190" s="131"/>
      <c r="F190" s="114"/>
    </row>
    <row r="191">
      <c r="A191" s="176"/>
      <c r="B191" s="138"/>
      <c r="C191" s="130"/>
      <c r="D191" s="154" t="s">
        <v>677</v>
      </c>
      <c r="E191" s="131"/>
      <c r="F191" s="114"/>
    </row>
    <row r="192">
      <c r="A192" s="176"/>
      <c r="B192" s="138"/>
      <c r="C192" s="130"/>
      <c r="D192" s="154" t="s">
        <v>679</v>
      </c>
      <c r="E192" s="131"/>
      <c r="F192" s="114"/>
    </row>
    <row r="193">
      <c r="A193" s="176"/>
      <c r="B193" s="129"/>
      <c r="C193" s="155"/>
      <c r="D193" s="151"/>
      <c r="E193" s="131"/>
      <c r="F193" s="114"/>
    </row>
    <row r="194">
      <c r="A194" s="176"/>
      <c r="B194" s="129"/>
      <c r="C194" s="155"/>
      <c r="D194" s="151"/>
      <c r="E194" s="131"/>
      <c r="F194" s="114"/>
    </row>
    <row r="195">
      <c r="A195" s="157"/>
      <c r="B195" s="129"/>
      <c r="C195" s="155"/>
      <c r="D195" s="151"/>
      <c r="E195" s="131"/>
      <c r="F195" s="114"/>
    </row>
    <row r="196">
      <c r="A196" s="157" t="s">
        <v>63</v>
      </c>
      <c r="B196" s="158" t="s">
        <v>680</v>
      </c>
      <c r="C196" s="155"/>
      <c r="D196" s="151"/>
      <c r="E196" s="131"/>
      <c r="F196" s="114"/>
    </row>
    <row r="197">
      <c r="A197" s="157" t="s">
        <v>681</v>
      </c>
      <c r="B197" s="159" t="s">
        <v>682</v>
      </c>
      <c r="F197" s="114"/>
    </row>
    <row r="198">
      <c r="A198" s="157"/>
      <c r="B198" s="129"/>
      <c r="C198" s="155"/>
      <c r="D198" s="151"/>
      <c r="E198" s="131"/>
      <c r="F198" s="114"/>
    </row>
    <row r="199">
      <c r="A199" s="157"/>
      <c r="B199" s="129"/>
      <c r="C199" s="155"/>
      <c r="D199" s="151"/>
      <c r="E199" s="131"/>
      <c r="F199" s="114"/>
    </row>
  </sheetData>
  <mergeCells count="15">
    <mergeCell ref="C8:D8"/>
    <mergeCell ref="C9:D9"/>
    <mergeCell ref="C10:D10"/>
    <mergeCell ref="A11:E11"/>
    <mergeCell ref="A12:E12"/>
    <mergeCell ref="A13:E13"/>
    <mergeCell ref="A187:E187"/>
    <mergeCell ref="B197:E197"/>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3" priority="11" operator="between">
      <formula>"101%"</formula>
      <formula>"66%"</formula>
    </cfRule>
  </conditionalFormatting>
  <conditionalFormatting sqref="B5:B6">
    <cfRule type="cellIs" dxfId="5" priority="12" operator="between">
      <formula>"67%"</formula>
      <formula>"32%"</formula>
    </cfRule>
  </conditionalFormatting>
  <conditionalFormatting sqref="B5:B6">
    <cfRule type="cellIs" dxfId="7" priority="13" operator="lessThanOrEqual">
      <formula>"33%"</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B7:B10">
      <formula1>"✅ Yes,🚫 No,⚠️ Under 18 With Parent Consent Only,🟠 With caution,⚠️ With caution, Parent consent for under 13,⚠️ Ages 13-18 With Parent Consent Only"</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D189"/>
    <hyperlink r:id="rId5" ref="D190"/>
    <hyperlink r:id="rId6" ref="D191"/>
    <hyperlink r:id="rId7" ref="D192"/>
    <hyperlink r:id="rId8" ref="B196"/>
  </hyperlinks>
  <drawing r:id="rId9"/>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6D01"/>
    <outlinePr summaryBelow="0" summaryRight="0"/>
  </sheetPr>
  <sheetViews>
    <sheetView workbookViewId="0"/>
  </sheetViews>
  <sheetFormatPr customHeight="1" defaultColWidth="12.63" defaultRowHeight="15.75"/>
  <cols>
    <col customWidth="1" min="1" max="1" width="17.63"/>
    <col customWidth="1" min="2" max="2" width="25.5"/>
    <col customWidth="1" min="3" max="3" width="28.5"/>
    <col customWidth="1" min="4" max="4" width="60.13"/>
    <col customWidth="1" min="5" max="5" width="56.75"/>
    <col customWidth="1" hidden="1" min="6" max="6" width="8.13"/>
  </cols>
  <sheetData>
    <row r="1">
      <c r="A1" s="67" t="s">
        <v>137</v>
      </c>
    </row>
    <row r="2">
      <c r="A2" s="180" t="s">
        <v>31</v>
      </c>
    </row>
    <row r="3">
      <c r="A3" s="111" t="s">
        <v>1453</v>
      </c>
    </row>
    <row r="4">
      <c r="A4" s="113"/>
      <c r="F4" s="114"/>
    </row>
    <row r="5">
      <c r="A5" s="115" t="s">
        <v>164</v>
      </c>
      <c r="B5" s="116">
        <f>sum(F16:F199)/Dropdowns!I2</f>
        <v>0.7379454927</v>
      </c>
      <c r="C5" s="117" t="str">
        <f t="shared" ref="C5:C6" si="1">IF(AND(B5 &gt;= 0, B5 &lt; 0.33), "FAIL", IF(AND(B5 &gt;= 0.33, B5 &lt;= 0.66), "WARNING", IF(AND(B5 &gt; 0.66, B5 &lt;= 1), "PASS", "")))
</f>
        <v>PASS</v>
      </c>
      <c r="D5" s="118" t="str">
        <f>IFERROR(__xludf.DUMMYFUNCTION("SPARKLINE(B5,{""charttype"",""bar"";""max"",1;""min"",0;""color1"",""#33a854""})"),"")</f>
        <v/>
      </c>
      <c r="E5" s="119" t="s">
        <v>1454</v>
      </c>
      <c r="F5" s="120"/>
    </row>
    <row r="6">
      <c r="A6" s="115" t="s">
        <v>166</v>
      </c>
      <c r="B6" s="116">
        <f>sum(F20,F30,F34,F37,F49,F51,F52,F56,F58,F70,F75,F85,F97,F102,F109,F114,F121,F122,F125,F127,F128,F130,F133,F136,F139,F140,F147,F148,F149,F150,F151,F165,F169,F173)/Dropdowns!M2</f>
        <v>0.7352941176</v>
      </c>
      <c r="C6" s="117" t="str">
        <f t="shared" si="1"/>
        <v>PASS</v>
      </c>
      <c r="D6" s="118" t="str">
        <f>IFERROR(__xludf.DUMMYFUNCTION("SPARKLINE(B6,{""charttype"",""bar"";""max"",1;""min"",0;""color1"",""#33a854""})"),"")</f>
        <v/>
      </c>
      <c r="E6" s="121" t="s">
        <v>167</v>
      </c>
      <c r="F6" s="114"/>
    </row>
    <row r="7">
      <c r="A7" s="113"/>
      <c r="B7" s="123" t="s">
        <v>140</v>
      </c>
      <c r="C7" s="124" t="s">
        <v>168</v>
      </c>
      <c r="E7" s="161"/>
      <c r="F7" s="114"/>
    </row>
    <row r="8">
      <c r="B8" s="123" t="s">
        <v>146</v>
      </c>
      <c r="C8" s="126" t="s">
        <v>1455</v>
      </c>
      <c r="E8" s="72"/>
      <c r="F8" s="114"/>
    </row>
    <row r="9">
      <c r="B9" s="123" t="s">
        <v>146</v>
      </c>
      <c r="C9" s="126" t="s">
        <v>1456</v>
      </c>
      <c r="E9" s="72"/>
      <c r="F9" s="114"/>
    </row>
    <row r="10">
      <c r="B10" s="123" t="s">
        <v>142</v>
      </c>
      <c r="C10" s="126" t="s">
        <v>1457</v>
      </c>
      <c r="E10" s="78"/>
      <c r="F10" s="114"/>
    </row>
    <row r="11">
      <c r="A11" s="113"/>
      <c r="F11" s="114"/>
    </row>
    <row r="12">
      <c r="A12" s="127" t="s">
        <v>173</v>
      </c>
      <c r="B12" s="50"/>
      <c r="C12" s="50"/>
      <c r="D12" s="50"/>
      <c r="E12" s="51"/>
      <c r="F12" s="114"/>
    </row>
    <row r="13">
      <c r="A13" s="162" t="s">
        <v>1458</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1</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Best</v>
      </c>
      <c r="B17" s="137"/>
      <c r="C17" s="138" t="s">
        <v>184</v>
      </c>
      <c r="D17" s="138" t="s">
        <v>185</v>
      </c>
      <c r="E17" s="164" t="s">
        <v>186</v>
      </c>
      <c r="F17" s="114">
        <f>if($E17=Dropdowns!$D3,Dropdowns!$D$1,if($E17=Dropdowns!$E3,Dropdowns!$E$1,if($E17=Dropdowns!$F3,Dropdowns!$F$1,if($E17=Dropdowns!$G3,Dropdowns!$G$1,"N/A"))))</f>
        <v>3</v>
      </c>
    </row>
    <row r="18">
      <c r="A18" s="136"/>
      <c r="B18" s="137"/>
      <c r="C18" s="140" t="s">
        <v>187</v>
      </c>
      <c r="D18" s="138" t="s">
        <v>188</v>
      </c>
      <c r="E18" s="164" t="s">
        <v>189</v>
      </c>
      <c r="F18" s="114">
        <f>if($E18=Dropdowns!$D4,Dropdowns!$D$1,if($E18=Dropdowns!$E4,Dropdowns!$E$1,if($E18=Dropdowns!$F4,Dropdowns!$F$1,if($E18=Dropdowns!$G4,Dropdowns!$G$1,"N/A"))))</f>
        <v>3</v>
      </c>
    </row>
    <row r="19">
      <c r="A19" s="142"/>
      <c r="B19" s="143"/>
      <c r="C19" s="144"/>
      <c r="D19" s="145"/>
      <c r="E19" s="166"/>
      <c r="F19" s="147"/>
    </row>
    <row r="20">
      <c r="A20" s="136">
        <f>sum(F20:F35)/Dropdowns!H6</f>
        <v>0.7916666667</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Good</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202</v>
      </c>
      <c r="F23" s="114">
        <f>if($E23=Dropdowns!$D9,Dropdowns!$D$1,if($E23=Dropdowns!$E9,Dropdowns!$E$1,if($E23=Dropdowns!$F9,Dropdowns!$F$1,if($E23=Dropdowns!$G9,Dropdowns!$G$1,"N/A"))))</f>
        <v>3</v>
      </c>
    </row>
    <row r="24">
      <c r="A24" s="136"/>
      <c r="B24" s="137"/>
      <c r="C24" s="138" t="s">
        <v>203</v>
      </c>
      <c r="D24" s="140" t="s">
        <v>204</v>
      </c>
      <c r="E24" s="167" t="s">
        <v>205</v>
      </c>
      <c r="F24" s="114">
        <f>if($E24=Dropdowns!$D10,Dropdowns!$D$1,if($E24=Dropdowns!$E10,Dropdowns!$E$1,if($E24=Dropdowns!$F10,Dropdowns!$F$1,if($E24=Dropdowns!$G10,Dropdowns!$G$1,"N/A"))))</f>
        <v>3</v>
      </c>
    </row>
    <row r="25">
      <c r="A25" s="136"/>
      <c r="B25" s="137"/>
      <c r="C25" s="138" t="s">
        <v>206</v>
      </c>
      <c r="D25" s="138" t="s">
        <v>207</v>
      </c>
      <c r="E25" s="165" t="s">
        <v>889</v>
      </c>
      <c r="F25" s="114">
        <f>if($E25=Dropdowns!$D11,Dropdowns!$D$1,if($E25=Dropdowns!$E11,Dropdowns!$E$1,if($E25=Dropdowns!$F11,Dropdowns!$F$1,if($E25=Dropdowns!$G11,Dropdowns!$G$1,"N/A"))))</f>
        <v>1</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693</v>
      </c>
      <c r="F28" s="114">
        <f>if($E28=Dropdowns!$D14,Dropdowns!$D$1,if($E28=Dropdowns!$E14,Dropdowns!$E$1,if($E28=Dropdowns!$F14,Dropdowns!$F$1,if($E28=Dropdowns!$G14,Dropdowns!$G$1,"N/A"))))</f>
        <v>3</v>
      </c>
    </row>
    <row r="29">
      <c r="A29" s="136"/>
      <c r="B29" s="137"/>
      <c r="C29" s="138" t="s">
        <v>218</v>
      </c>
      <c r="D29" s="138" t="s">
        <v>219</v>
      </c>
      <c r="E29" s="165" t="s">
        <v>751</v>
      </c>
      <c r="F29" s="114">
        <f>if($E29=Dropdowns!$D15,Dropdowns!$D$1,if($E29=Dropdowns!$E15,Dropdowns!$E$1,if($E29=Dropdowns!$F15,Dropdowns!$F$1,if($E29=Dropdowns!$G15,Dropdowns!$G$1,"N/A"))))</f>
        <v>2</v>
      </c>
    </row>
    <row r="30">
      <c r="A30" s="136"/>
      <c r="B30" s="174"/>
      <c r="C30" s="138" t="s">
        <v>221</v>
      </c>
      <c r="D30" s="138" t="s">
        <v>222</v>
      </c>
      <c r="E30" s="165" t="s">
        <v>752</v>
      </c>
      <c r="F30" s="114">
        <f>if($E30=Dropdowns!$D16,Dropdowns!$D$1,if($E30=Dropdowns!$E16,Dropdowns!$E$1,if($E30=Dropdowns!$F16,Dropdowns!$F$1,if($E30=Dropdowns!$G16,Dropdowns!$G$1,"N/A"))))</f>
        <v>1</v>
      </c>
    </row>
    <row r="31">
      <c r="A31" s="136"/>
      <c r="B31" s="137"/>
      <c r="C31" s="138" t="s">
        <v>224</v>
      </c>
      <c r="D31" s="138" t="s">
        <v>225</v>
      </c>
      <c r="E31" s="165" t="s">
        <v>753</v>
      </c>
      <c r="F31" s="114">
        <f>if($E31=Dropdowns!$D17,Dropdowns!$D$1,if($E31=Dropdowns!$E17,Dropdowns!$E$1,if($E31=Dropdowns!$F17,Dropdowns!$F$1,if($E31=Dropdowns!$G17,Dropdowns!$G$1,"N/A"))))</f>
        <v>2</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232</v>
      </c>
      <c r="F33" s="114">
        <f>if($E33=Dropdowns!$D19,Dropdowns!$D$1,if($E33=Dropdowns!$E19,Dropdowns!$E$1,if($E33=Dropdowns!$F19,Dropdowns!$F$1,if($E33=Dropdowns!$G19,Dropdowns!$G$1,"N/A"))))</f>
        <v>2</v>
      </c>
    </row>
    <row r="34">
      <c r="A34" s="136"/>
      <c r="B34" s="137"/>
      <c r="C34" s="138" t="s">
        <v>233</v>
      </c>
      <c r="D34" s="138" t="s">
        <v>234</v>
      </c>
      <c r="E34" s="165" t="s">
        <v>695</v>
      </c>
      <c r="F34" s="114">
        <f>if($E34=Dropdowns!$D20,Dropdowns!$D$1,if($E34=Dropdowns!$E20,Dropdowns!$E$1,if($E34=Dropdowns!$F20,Dropdowns!$F$1,if($E34=Dropdowns!$G20,Dropdowns!$G$1,"N/A"))))</f>
        <v>2</v>
      </c>
    </row>
    <row r="35">
      <c r="A35" s="136"/>
      <c r="B35" s="137"/>
      <c r="C35" s="138" t="s">
        <v>236</v>
      </c>
      <c r="D35" s="138" t="s">
        <v>237</v>
      </c>
      <c r="E35" s="165" t="s">
        <v>922</v>
      </c>
      <c r="F35" s="114">
        <f>if($E35=Dropdowns!$D21,Dropdowns!$D$1,if($E35=Dropdowns!$E21,Dropdowns!$E$1,if($E35=Dropdowns!$F21,Dropdowns!$F$1,if($E35=Dropdowns!$G21,Dropdowns!$G$1,"N/A"))))</f>
        <v>2</v>
      </c>
    </row>
    <row r="36">
      <c r="A36" s="142"/>
      <c r="B36" s="143"/>
      <c r="C36" s="148"/>
      <c r="D36" s="144"/>
      <c r="E36" s="166"/>
      <c r="F36" s="147"/>
    </row>
    <row r="37">
      <c r="A37" s="136">
        <f>sum(F37:F49)/Dropdowns!H23</f>
        <v>0.641025641</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Good</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248</v>
      </c>
      <c r="F39" s="114">
        <f>if($E39=Dropdowns!$D25,Dropdowns!$D$1,if($E39=Dropdowns!$E25,Dropdowns!$E$1,if($E39=Dropdowns!$F25,Dropdowns!$F$1,if($E39=Dropdowns!$G25,Dropdowns!$G$1,"N/A"))))</f>
        <v>2</v>
      </c>
    </row>
    <row r="40">
      <c r="A40" s="136"/>
      <c r="B40" s="137"/>
      <c r="C40" s="138" t="s">
        <v>249</v>
      </c>
      <c r="D40" s="138" t="s">
        <v>250</v>
      </c>
      <c r="E40" s="165" t="s">
        <v>697</v>
      </c>
      <c r="F40" s="114">
        <f>if($E40=Dropdowns!$D26,Dropdowns!$D$1,if($E40=Dropdowns!$E26,Dropdowns!$E$1,if($E40=Dropdowns!$F26,Dropdowns!$F$1,if($E40=Dropdowns!$G26,Dropdowns!$G$1,"N/A"))))</f>
        <v>2</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699</v>
      </c>
      <c r="F42" s="114">
        <f>if($E42=Dropdowns!$D28,Dropdowns!$D$1,if($E42=Dropdowns!$E28,Dropdowns!$E$1,if($E42=Dropdowns!$F28,Dropdowns!$F$1,if($E42=Dropdowns!$G28,Dropdowns!$G$1,"N/A"))))</f>
        <v>2</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701</v>
      </c>
      <c r="F44" s="114">
        <f>if($E44=Dropdowns!$D30,Dropdowns!$D$1,if($E44=Dropdowns!$E30,Dropdowns!$E$1,if($E44=Dropdowns!$F30,Dropdowns!$F$1,if($E44=Dropdowns!$G30,Dropdowns!$G$1,"N/A"))))</f>
        <v>2</v>
      </c>
    </row>
    <row r="45">
      <c r="A45" s="136"/>
      <c r="B45" s="174"/>
      <c r="C45" s="138" t="s">
        <v>264</v>
      </c>
      <c r="D45" s="138" t="s">
        <v>265</v>
      </c>
      <c r="E45" s="165" t="s">
        <v>834</v>
      </c>
      <c r="F45" s="114">
        <f>if($E45=Dropdowns!$D31,Dropdowns!$D$1,if($E45=Dropdowns!$E31,Dropdowns!$E$1,if($E45=Dropdowns!$F31,Dropdowns!$F$1,if($E45=Dropdowns!$G31,Dropdowns!$G$1,"N/A"))))</f>
        <v>2</v>
      </c>
    </row>
    <row r="46">
      <c r="A46" s="136"/>
      <c r="B46" s="174"/>
      <c r="C46" s="138" t="s">
        <v>267</v>
      </c>
      <c r="D46" s="138" t="s">
        <v>268</v>
      </c>
      <c r="E46" s="165" t="s">
        <v>755</v>
      </c>
      <c r="F46" s="114">
        <f>if($E46=Dropdowns!$D32,Dropdowns!$D$1,if($E46=Dropdowns!$E32,Dropdowns!$E$1,if($E46=Dropdowns!$F32,Dropdowns!$F$1,if($E46=Dropdowns!$G32,Dropdowns!$G$1,"N/A"))))</f>
        <v>3</v>
      </c>
    </row>
    <row r="47">
      <c r="A47" s="136"/>
      <c r="B47" s="137"/>
      <c r="C47" s="138" t="s">
        <v>270</v>
      </c>
      <c r="D47" s="138" t="s">
        <v>271</v>
      </c>
      <c r="E47" s="165" t="s">
        <v>702</v>
      </c>
      <c r="F47" s="114">
        <f>if($E47=Dropdowns!$D33,Dropdowns!$D$1,if($E47=Dropdowns!$E33,Dropdowns!$E$1,if($E47=Dropdowns!$F33,Dropdowns!$F$1,if($E47=Dropdowns!$G33,Dropdowns!$G$1,"N/A"))))</f>
        <v>2</v>
      </c>
    </row>
    <row r="48">
      <c r="A48" s="136"/>
      <c r="B48" s="137"/>
      <c r="C48" s="138" t="s">
        <v>273</v>
      </c>
      <c r="D48" s="138" t="s">
        <v>274</v>
      </c>
      <c r="E48" s="165" t="s">
        <v>703</v>
      </c>
      <c r="F48" s="114">
        <f>if($E48=Dropdowns!$D34,Dropdowns!$D$1,if($E48=Dropdowns!$E34,Dropdowns!$E$1,if($E48=Dropdowns!$F34,Dropdowns!$F$1,if($E48=Dropdowns!$G34,Dropdowns!$G$1,"N/A"))))</f>
        <v>2</v>
      </c>
    </row>
    <row r="49">
      <c r="A49" s="136"/>
      <c r="B49" s="137"/>
      <c r="C49" s="138" t="s">
        <v>276</v>
      </c>
      <c r="D49" s="138" t="s">
        <v>277</v>
      </c>
      <c r="E49" s="165" t="s">
        <v>704</v>
      </c>
      <c r="F49" s="114">
        <f>if($E49=Dropdowns!$D35,Dropdowns!$D$1,if($E49=Dropdowns!$E35,Dropdowns!$E$1,if($E49=Dropdowns!$F35,Dropdowns!$F$1,if($E49=Dropdowns!$G35,Dropdowns!$G$1,"N/A"))))</f>
        <v>2</v>
      </c>
    </row>
    <row r="50">
      <c r="A50" s="142"/>
      <c r="B50" s="143"/>
      <c r="C50" s="144"/>
      <c r="D50" s="144"/>
      <c r="E50" s="166"/>
      <c r="F50" s="147"/>
    </row>
    <row r="51">
      <c r="A51" s="136">
        <f>sum(F51:F76)/Dropdowns!H37</f>
        <v>0.6538461538</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1081</v>
      </c>
      <c r="F56" s="114">
        <f>if($E56=Dropdowns!$D42,Dropdowns!$D$1,if($E56=Dropdowns!$E42,Dropdowns!$E$1,if($E56=Dropdowns!$F42,Dropdowns!$F$1,if($E56=Dropdowns!$G42,Dropdowns!$G$1,"N/A"))))</f>
        <v>2</v>
      </c>
    </row>
    <row r="57">
      <c r="A57" s="136"/>
      <c r="B57" s="137"/>
      <c r="C57" s="140" t="s">
        <v>298</v>
      </c>
      <c r="D57" s="140" t="s">
        <v>299</v>
      </c>
      <c r="E57" s="165" t="s">
        <v>300</v>
      </c>
      <c r="F57" s="114">
        <f>if($E57=Dropdowns!$D43,Dropdowns!$D$1,if($E57=Dropdowns!$E43,Dropdowns!$E$1,if($E57=Dropdowns!$F43,Dropdowns!$F$1,if($E57=Dropdowns!$G43,Dropdowns!$G$1,"N/A"))))</f>
        <v>2</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327</v>
      </c>
      <c r="F66" s="114">
        <f>if($E66=Dropdowns!$D52,Dropdowns!$D$1,if($E66=Dropdowns!$E52,Dropdowns!$E$1,if($E66=Dropdowns!$F52,Dropdowns!$F$1,if($E66=Dropdowns!$G52,Dropdowns!$G$1,"N/A"))))</f>
        <v>3</v>
      </c>
    </row>
    <row r="67">
      <c r="A67" s="136"/>
      <c r="B67" s="137"/>
      <c r="C67" s="138" t="s">
        <v>328</v>
      </c>
      <c r="D67" s="138" t="s">
        <v>329</v>
      </c>
      <c r="E67" s="165" t="s">
        <v>1222</v>
      </c>
      <c r="F67" s="114">
        <f>if($E67=Dropdowns!$D53,Dropdowns!$D$1,if($E67=Dropdowns!$E53,Dropdowns!$E$1,if($E67=Dropdowns!$F53,Dropdowns!$F$1,if($E67=Dropdowns!$G53,Dropdowns!$G$1,"N/A"))))</f>
        <v>1</v>
      </c>
    </row>
    <row r="68">
      <c r="A68" s="136"/>
      <c r="B68" s="137"/>
      <c r="C68" s="140" t="s">
        <v>331</v>
      </c>
      <c r="D68" s="138" t="s">
        <v>332</v>
      </c>
      <c r="E68" s="165" t="s">
        <v>333</v>
      </c>
      <c r="F68" s="114">
        <f>if($E68=Dropdowns!$D54,Dropdowns!$D$1,if($E68=Dropdowns!$E54,Dropdowns!$E$1,if($E68=Dropdowns!$F54,Dropdowns!$F$1,if($E68=Dropdowns!$G54,Dropdowns!$G$1,"N/A"))))</f>
        <v>2</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803</v>
      </c>
      <c r="F70" s="114">
        <f>if($E70=Dropdowns!$D56,Dropdowns!$D$1,if($E70=Dropdowns!$E56,Dropdowns!$E$1,if($E70=Dropdowns!$F56,Dropdowns!$F$1,if($E70=Dropdowns!$G56,Dropdowns!$G$1,"N/A"))))</f>
        <v>2</v>
      </c>
    </row>
    <row r="71">
      <c r="A71" s="136"/>
      <c r="B71" s="137"/>
      <c r="C71" s="140" t="s">
        <v>340</v>
      </c>
      <c r="D71" s="140" t="s">
        <v>341</v>
      </c>
      <c r="E71" s="165" t="s">
        <v>342</v>
      </c>
      <c r="F71" s="114">
        <f>if($E71=Dropdowns!$D57,Dropdowns!$D$1,if($E71=Dropdowns!$E57,Dropdowns!$E$1,if($E71=Dropdowns!$F57,Dropdowns!$F$1,if($E71=Dropdowns!$G57,Dropdowns!$G$1,"N/A"))))</f>
        <v>2</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0.9444444444</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Best</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1244</v>
      </c>
      <c r="F80" s="114">
        <f>if($E80=Dropdowns!$D66,Dropdowns!$D$1,if($E80=Dropdowns!$E66,Dropdowns!$E$1,if($E80=Dropdowns!$F66,Dropdowns!$F$1,if($E80=Dropdowns!$G66,Dropdowns!$G$1,"N/A"))))</f>
        <v>3</v>
      </c>
    </row>
    <row r="81">
      <c r="A81" s="136"/>
      <c r="B81" s="137"/>
      <c r="C81" s="138" t="s">
        <v>368</v>
      </c>
      <c r="D81" s="138" t="s">
        <v>369</v>
      </c>
      <c r="E81" s="165" t="s">
        <v>863</v>
      </c>
      <c r="F81" s="114">
        <f>if($E81=Dropdowns!$D67,Dropdowns!$D$1,if($E81=Dropdowns!$E67,Dropdowns!$E$1,if($E81=Dropdowns!$F67,Dropdowns!$F$1,if($E81=Dropdowns!$G67,Dropdowns!$G$1,"N/A"))))</f>
        <v>3</v>
      </c>
    </row>
    <row r="82">
      <c r="A82" s="136"/>
      <c r="B82" s="137"/>
      <c r="C82" s="138" t="s">
        <v>371</v>
      </c>
      <c r="D82" s="138" t="s">
        <v>372</v>
      </c>
      <c r="E82" s="165" t="s">
        <v>864</v>
      </c>
      <c r="F82" s="114">
        <f>if($E82=Dropdowns!$D68,Dropdowns!$D$1,if($E82=Dropdowns!$E68,Dropdowns!$E$1,if($E82=Dropdowns!$F68,Dropdowns!$F$1,if($E82=Dropdowns!$G68,Dropdowns!$G$1,"N/A"))))</f>
        <v>3</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0.7878787879</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65" t="s">
        <v>948</v>
      </c>
      <c r="F86" s="114">
        <f>if($E86=Dropdowns!$D72,Dropdowns!$D$1,if($E86=Dropdowns!$E72,Dropdowns!$E$1,if($E86=Dropdowns!$F72,Dropdowns!$F$1,if($E86=Dropdowns!$G72,Dropdowns!$G$1,"N/A"))))</f>
        <v>3</v>
      </c>
    </row>
    <row r="87">
      <c r="A87" s="136"/>
      <c r="B87" s="137"/>
      <c r="C87" s="138" t="s">
        <v>384</v>
      </c>
      <c r="D87" s="138" t="s">
        <v>385</v>
      </c>
      <c r="E87" s="165" t="s">
        <v>865</v>
      </c>
      <c r="F87" s="114">
        <f>if($E87=Dropdowns!$D73,Dropdowns!$D$1,if($E87=Dropdowns!$E73,Dropdowns!$E$1,if($E87=Dropdowns!$F73,Dropdowns!$F$1,if($E87=Dropdowns!$G73,Dropdowns!$G$1,"N/A"))))</f>
        <v>3</v>
      </c>
    </row>
    <row r="88">
      <c r="A88" s="136"/>
      <c r="B88" s="137"/>
      <c r="C88" s="138" t="s">
        <v>387</v>
      </c>
      <c r="D88" s="138" t="s">
        <v>388</v>
      </c>
      <c r="E88" s="165" t="s">
        <v>924</v>
      </c>
      <c r="F88" s="114">
        <f>if($E88=Dropdowns!$D74,Dropdowns!$D$1,if($E88=Dropdowns!$E74,Dropdowns!$E$1,if($E88=Dropdowns!$F74,Dropdowns!$F$1,if($E88=Dropdowns!$G74,Dropdowns!$G$1,"N/A"))))</f>
        <v>3</v>
      </c>
    </row>
    <row r="89">
      <c r="A89" s="136"/>
      <c r="B89" s="137"/>
      <c r="C89" s="138" t="s">
        <v>390</v>
      </c>
      <c r="D89" s="138" t="s">
        <v>391</v>
      </c>
      <c r="E89" s="165" t="s">
        <v>392</v>
      </c>
      <c r="F89" s="114">
        <f>if($E89=Dropdowns!$D75,Dropdowns!$D$1,if($E89=Dropdowns!$E75,Dropdowns!$E$1,if($E89=Dropdowns!$F75,Dropdowns!$F$1,if($E89=Dropdowns!$G75,Dropdowns!$G$1,"N/A"))))</f>
        <v>3</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839</v>
      </c>
      <c r="F92" s="114">
        <f>if($E92=Dropdowns!$D78,Dropdowns!$D$1,if($E92=Dropdowns!$E78,Dropdowns!$E$1,if($E92=Dropdowns!$F78,Dropdowns!$F$1,if($E92=Dropdowns!$G78,Dropdowns!$G$1,"N/A"))))</f>
        <v>3</v>
      </c>
    </row>
    <row r="93">
      <c r="A93" s="136"/>
      <c r="B93" s="137"/>
      <c r="C93" s="138" t="s">
        <v>402</v>
      </c>
      <c r="D93" s="138" t="s">
        <v>403</v>
      </c>
      <c r="E93" s="165" t="s">
        <v>806</v>
      </c>
      <c r="F93" s="114">
        <f>if($E93=Dropdowns!$D79,Dropdowns!$D$1,if($E93=Dropdowns!$E79,Dropdowns!$E$1,if($E93=Dropdowns!$F79,Dropdowns!$F$1,if($E93=Dropdowns!$G79,Dropdowns!$G$1,"N/A"))))</f>
        <v>1</v>
      </c>
    </row>
    <row r="94">
      <c r="A94" s="136"/>
      <c r="B94" s="137"/>
      <c r="C94" s="138" t="s">
        <v>405</v>
      </c>
      <c r="D94" s="138" t="s">
        <v>406</v>
      </c>
      <c r="E94" s="165" t="s">
        <v>894</v>
      </c>
      <c r="F94" s="114" t="str">
        <f>if($E94=Dropdowns!$D80,Dropdowns!$D$1,if($E94=Dropdowns!$E80,Dropdowns!$E$1,if($E94=Dropdowns!$F80,Dropdowns!$F$1,if($E94=Dropdowns!$G80,Dropdowns!$G$1,"N/A"))))</f>
        <v>N/A</v>
      </c>
    </row>
    <row r="95">
      <c r="A95" s="136"/>
      <c r="B95" s="137"/>
      <c r="C95" s="138" t="s">
        <v>408</v>
      </c>
      <c r="D95" s="138" t="s">
        <v>409</v>
      </c>
      <c r="E95" s="165" t="s">
        <v>925</v>
      </c>
      <c r="F95" s="114">
        <f>if($E95=Dropdowns!$D81,Dropdowns!$D$1,if($E95=Dropdowns!$E81,Dropdowns!$E$1,if($E95=Dropdowns!$F81,Dropdowns!$F$1,if($E95=Dropdowns!$G81,Dropdowns!$G$1,"N/A"))))</f>
        <v>3</v>
      </c>
    </row>
    <row r="96">
      <c r="A96" s="142"/>
      <c r="B96" s="143"/>
      <c r="C96" s="148"/>
      <c r="D96" s="144"/>
      <c r="E96" s="166"/>
      <c r="F96" s="147"/>
    </row>
    <row r="97">
      <c r="A97" s="136">
        <f>sum(F97:F112)/Dropdowns!H83</f>
        <v>0.8541666667</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Best</v>
      </c>
      <c r="B98" s="137"/>
      <c r="C98" s="138" t="s">
        <v>415</v>
      </c>
      <c r="D98" s="138" t="s">
        <v>416</v>
      </c>
      <c r="E98" s="165" t="s">
        <v>417</v>
      </c>
      <c r="F98" s="114">
        <f>if($E98=Dropdowns!$D84,Dropdowns!$D$1,if($E98=Dropdowns!$E84,Dropdowns!$E$1,if($E98=Dropdowns!$F84,Dropdowns!$F$1,if($E98=Dropdowns!$G84,Dropdowns!$G$1,"N/A"))))</f>
        <v>3</v>
      </c>
    </row>
    <row r="99">
      <c r="A99" s="136"/>
      <c r="B99" s="137"/>
      <c r="C99" s="138" t="s">
        <v>418</v>
      </c>
      <c r="D99" s="138" t="s">
        <v>419</v>
      </c>
      <c r="E99" s="165" t="s">
        <v>420</v>
      </c>
      <c r="F99" s="114">
        <f>if($E99=Dropdowns!$D85,Dropdowns!$D$1,if($E99=Dropdowns!$E85,Dropdowns!$E$1,if($E99=Dropdowns!$F85,Dropdowns!$F$1,if($E99=Dropdowns!$G85,Dropdowns!$G$1,"N/A"))))</f>
        <v>3</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426</v>
      </c>
      <c r="F101" s="114">
        <f>if($E101=Dropdowns!$D87,Dropdowns!$D$1,if($E101=Dropdowns!$E87,Dropdowns!$E$1,if($E101=Dropdowns!$F87,Dropdowns!$F$1,if($E101=Dropdowns!$G87,Dropdowns!$G$1,"N/A"))))</f>
        <v>3</v>
      </c>
    </row>
    <row r="102">
      <c r="A102" s="136"/>
      <c r="B102" s="137"/>
      <c r="C102" s="138" t="s">
        <v>427</v>
      </c>
      <c r="D102" s="138" t="s">
        <v>428</v>
      </c>
      <c r="E102" s="165" t="s">
        <v>429</v>
      </c>
      <c r="F102" s="114">
        <f>if($E102=Dropdowns!$D88,Dropdowns!$D$1,if($E102=Dropdowns!$E88,Dropdowns!$E$1,if($E102=Dropdowns!$F88,Dropdowns!$F$1,if($E102=Dropdowns!$G88,Dropdowns!$G$1,"N/A"))))</f>
        <v>3</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441</v>
      </c>
      <c r="F106" s="114">
        <f>if($E106=Dropdowns!$D92,Dropdowns!$D$1,if($E106=Dropdowns!$E92,Dropdowns!$E$1,if($E106=Dropdowns!$F92,Dropdowns!$F$1,if($E106=Dropdowns!$G92,Dropdowns!$G$1,"N/A"))))</f>
        <v>2</v>
      </c>
    </row>
    <row r="107">
      <c r="A107" s="136"/>
      <c r="B107" s="137"/>
      <c r="C107" s="138" t="s">
        <v>442</v>
      </c>
      <c r="D107" s="138" t="s">
        <v>443</v>
      </c>
      <c r="E107" s="165" t="s">
        <v>843</v>
      </c>
      <c r="F107" s="114">
        <f>if($E107=Dropdowns!$D93,Dropdowns!$D$1,if($E107=Dropdowns!$E93,Dropdowns!$E$1,if($E107=Dropdowns!$F93,Dropdowns!$F$1,if($E107=Dropdowns!$G93,Dropdowns!$G$1,"N/A"))))</f>
        <v>3</v>
      </c>
    </row>
    <row r="108">
      <c r="A108" s="136"/>
      <c r="B108" s="137"/>
      <c r="C108" s="138" t="s">
        <v>445</v>
      </c>
      <c r="D108" s="138" t="s">
        <v>446</v>
      </c>
      <c r="E108" s="165" t="s">
        <v>447</v>
      </c>
      <c r="F108" s="114">
        <f>if($E108=Dropdowns!$D94,Dropdowns!$D$1,if($E108=Dropdowns!$E94,Dropdowns!$E$1,if($E108=Dropdowns!$F94,Dropdowns!$F$1,if($E108=Dropdowns!$G94,Dropdowns!$G$1,"N/A"))))</f>
        <v>3</v>
      </c>
    </row>
    <row r="109">
      <c r="A109" s="136"/>
      <c r="B109" s="137"/>
      <c r="C109" s="138" t="s">
        <v>448</v>
      </c>
      <c r="D109" s="138" t="s">
        <v>449</v>
      </c>
      <c r="E109" s="165" t="s">
        <v>762</v>
      </c>
      <c r="F109" s="114">
        <f>if($E109=Dropdowns!$D95,Dropdowns!$D$1,if($E109=Dropdowns!$E95,Dropdowns!$E$1,if($E109=Dropdowns!$F95,Dropdowns!$F$1,if($E109=Dropdowns!$G95,Dropdowns!$G$1,"N/A"))))</f>
        <v>2</v>
      </c>
    </row>
    <row r="110">
      <c r="A110" s="136"/>
      <c r="B110" s="137"/>
      <c r="C110" s="140" t="s">
        <v>451</v>
      </c>
      <c r="D110" s="140" t="s">
        <v>452</v>
      </c>
      <c r="E110" s="165" t="s">
        <v>453</v>
      </c>
      <c r="F110" s="114">
        <f>if($E110=Dropdowns!$D96,Dropdowns!$D$1,if($E110=Dropdowns!$E96,Dropdowns!$E$1,if($E110=Dropdowns!$F96,Dropdowns!$F$1,if($E110=Dropdowns!$G96,Dropdowns!$G$1,"N/A"))))</f>
        <v>3</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5"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sum(F114:F118)/Dropdowns!H100</f>
        <v>0.6</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 "Good", $A114&gt;=0.41, "Average", $A114&gt;=0.21, "Fair", TRUE, "Poor")</f>
        <v>Good</v>
      </c>
      <c r="B115" s="137"/>
      <c r="C115" s="140" t="s">
        <v>464</v>
      </c>
      <c r="D115" s="140" t="s">
        <v>465</v>
      </c>
      <c r="E115" s="165" t="s">
        <v>926</v>
      </c>
      <c r="F115" s="114">
        <f>if($E115=Dropdowns!$D101,Dropdowns!$D$1,if($E115=Dropdowns!$E101,Dropdowns!$E$1,if($E115=Dropdowns!$F101,Dropdowns!$F$1,if($E115=Dropdowns!$G101,Dropdowns!$G$1,"N/A"))))</f>
        <v>1</v>
      </c>
    </row>
    <row r="116">
      <c r="A116" s="136"/>
      <c r="B116" s="137"/>
      <c r="C116" s="140" t="s">
        <v>467</v>
      </c>
      <c r="D116" s="140" t="s">
        <v>468</v>
      </c>
      <c r="E116" s="165" t="s">
        <v>896</v>
      </c>
      <c r="F116" s="114">
        <f>if($E116=Dropdowns!$D102,Dropdowns!$D$1,if($E116=Dropdowns!$E102,Dropdowns!$E$1,if($E116=Dropdowns!$F102,Dropdowns!$F$1,if($E116=Dropdowns!$G102,Dropdowns!$G$1,"N/A"))))</f>
        <v>1</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0.75</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Good</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722</v>
      </c>
      <c r="F122" s="114">
        <f>if($E122=Dropdowns!$D108,Dropdowns!$D$1,if($E122=Dropdowns!$E108,Dropdowns!$E$1,if($E122=Dropdowns!$F108,Dropdowns!$F$1,if($E122=Dropdowns!$G108,Dropdowns!$G$1,"N/A"))))</f>
        <v>2</v>
      </c>
    </row>
    <row r="123">
      <c r="A123" s="136"/>
      <c r="B123" s="137"/>
      <c r="C123" s="138" t="s">
        <v>486</v>
      </c>
      <c r="D123" s="138" t="s">
        <v>487</v>
      </c>
      <c r="E123" s="165" t="s">
        <v>488</v>
      </c>
      <c r="F123" s="114">
        <f>if($E123=Dropdowns!$D109,Dropdowns!$D$1,if($E123=Dropdowns!$E109,Dropdowns!$E$1,if($E123=Dropdowns!$F109,Dropdowns!$F$1,if($E123=Dropdowns!$G109,Dropdowns!$G$1,"N/A"))))</f>
        <v>2</v>
      </c>
    </row>
    <row r="124">
      <c r="A124" s="136"/>
      <c r="B124" s="137"/>
      <c r="C124" s="138" t="s">
        <v>489</v>
      </c>
      <c r="D124" s="138" t="s">
        <v>490</v>
      </c>
      <c r="E124" s="165" t="s">
        <v>491</v>
      </c>
      <c r="F124" s="114">
        <f>if($E124=Dropdowns!$D110,Dropdowns!$D$1,if($E124=Dropdowns!$E110,Dropdowns!$E$1,if($E124=Dropdowns!$F110,Dropdowns!$F$1,if($E124=Dropdowns!$G110,Dropdowns!$G$1,"N/A"))))</f>
        <v>3</v>
      </c>
    </row>
    <row r="125">
      <c r="A125" s="136"/>
      <c r="B125" s="137"/>
      <c r="C125" s="140" t="s">
        <v>492</v>
      </c>
      <c r="D125" s="138" t="s">
        <v>493</v>
      </c>
      <c r="E125" s="165" t="s">
        <v>494</v>
      </c>
      <c r="F125" s="114">
        <f>if($E125=Dropdowns!$D111,Dropdowns!$D$1,if($E125=Dropdowns!$E111,Dropdowns!$E$1,if($E125=Dropdowns!$F111,Dropdowns!$F$1,if($E125=Dropdowns!$G111,Dropdowns!$G$1,"N/A"))))</f>
        <v>3</v>
      </c>
    </row>
    <row r="126">
      <c r="A126" s="136"/>
      <c r="B126" s="137"/>
      <c r="C126" s="138" t="s">
        <v>495</v>
      </c>
      <c r="D126" s="138" t="s">
        <v>496</v>
      </c>
      <c r="E126" s="165" t="s">
        <v>813</v>
      </c>
      <c r="F126" s="114">
        <f>if($E126=Dropdowns!$D112,Dropdowns!$D$1,if($E126=Dropdowns!$E112,Dropdowns!$E$1,if($E126=Dropdowns!$F112,Dropdowns!$F$1,if($E126=Dropdowns!$G112,Dropdowns!$G$1,"N/A"))))</f>
        <v>2</v>
      </c>
    </row>
    <row r="127">
      <c r="A127" s="136"/>
      <c r="B127" s="137"/>
      <c r="C127" s="138" t="s">
        <v>498</v>
      </c>
      <c r="D127" s="138" t="s">
        <v>499</v>
      </c>
      <c r="E127" s="165" t="s">
        <v>846</v>
      </c>
      <c r="F127" s="114">
        <f>if($E127=Dropdowns!$D113,Dropdowns!$D$1,if($E127=Dropdowns!$E113,Dropdowns!$E$1,if($E127=Dropdowns!$F113,Dropdowns!$F$1,if($E127=Dropdowns!$G113,Dropdowns!$G$1,"N/A"))))</f>
        <v>2</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509</v>
      </c>
      <c r="F130" s="114">
        <f>if($E130=Dropdowns!$D116,Dropdowns!$D$1,if($E130=Dropdowns!$E116,Dropdowns!$E$1,if($E130=Dropdowns!$F116,Dropdowns!$F$1,if($E130=Dropdowns!$G116,Dropdowns!$G$1,"N/A"))))</f>
        <v>3</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0.8055555556</v>
      </c>
      <c r="B133" s="137" t="s">
        <v>513</v>
      </c>
      <c r="C133" s="138" t="s">
        <v>514</v>
      </c>
      <c r="D133" s="138" t="s">
        <v>515</v>
      </c>
      <c r="E133" s="165" t="s">
        <v>869</v>
      </c>
      <c r="F133" s="114">
        <f>if($E133=Dropdowns!$D119,Dropdowns!$D$1,if($E133=Dropdowns!$E119,Dropdowns!$E$1,if($E133=Dropdowns!$F119,Dropdowns!$F$1,if($E133=Dropdowns!$G119,Dropdowns!$G$1,"N/A"))))</f>
        <v>3</v>
      </c>
    </row>
    <row r="134">
      <c r="A134" s="136" t="str">
        <f>IFS($A133&gt;=0.81, "Best", $A133&gt;=0.61, "Good", $A133&gt;=0.41, "Average", $A133&gt;=0.21, "Fair", TRUE, "Poor")</f>
        <v>Good</v>
      </c>
      <c r="B134" s="137"/>
      <c r="C134" s="138" t="s">
        <v>517</v>
      </c>
      <c r="D134" s="138" t="s">
        <v>518</v>
      </c>
      <c r="E134" s="165" t="s">
        <v>1018</v>
      </c>
      <c r="F134" s="114">
        <f>if($E134=Dropdowns!$D120,Dropdowns!$D$1,if($E134=Dropdowns!$E120,Dropdowns!$E$1,if($E134=Dropdowns!$F120,Dropdowns!$F$1,if($E134=Dropdowns!$G120,Dropdowns!$G$1,"N/A"))))</f>
        <v>3</v>
      </c>
    </row>
    <row r="135">
      <c r="A135" s="136"/>
      <c r="B135" s="137"/>
      <c r="C135" s="138" t="s">
        <v>520</v>
      </c>
      <c r="D135" s="138" t="s">
        <v>521</v>
      </c>
      <c r="E135" s="165" t="s">
        <v>871</v>
      </c>
      <c r="F135" s="114">
        <f>if($E135=Dropdowns!$D121,Dropdowns!$D$1,if($E135=Dropdowns!$E121,Dropdowns!$E$1,if($E135=Dropdowns!$F121,Dropdowns!$F$1,if($E135=Dropdowns!$G121,Dropdowns!$G$1,"N/A"))))</f>
        <v>1</v>
      </c>
    </row>
    <row r="136">
      <c r="A136" s="136"/>
      <c r="B136" s="137"/>
      <c r="C136" s="138" t="s">
        <v>523</v>
      </c>
      <c r="D136" s="138" t="s">
        <v>524</v>
      </c>
      <c r="E136" s="165" t="s">
        <v>1019</v>
      </c>
      <c r="F136" s="114">
        <f>if($E136=Dropdowns!$D122,Dropdowns!$D$1,if($E136=Dropdowns!$E122,Dropdowns!$E$1,if($E136=Dropdowns!$F122,Dropdowns!$F$1,if($E136=Dropdowns!$G122,Dropdowns!$G$1,"N/A"))))</f>
        <v>1</v>
      </c>
    </row>
    <row r="137">
      <c r="A137" s="136"/>
      <c r="B137" s="137"/>
      <c r="C137" s="138" t="s">
        <v>526</v>
      </c>
      <c r="D137" s="138" t="s">
        <v>527</v>
      </c>
      <c r="E137" s="165" t="s">
        <v>528</v>
      </c>
      <c r="F137" s="114">
        <f>if($E137=Dropdowns!$D123,Dropdowns!$D$1,if($E137=Dropdowns!$E123,Dropdowns!$E$1,if($E137=Dropdowns!$F123,Dropdowns!$F$1,if($E137=Dropdowns!$G123,Dropdowns!$G$1,"N/A"))))</f>
        <v>3</v>
      </c>
    </row>
    <row r="138">
      <c r="A138" s="136"/>
      <c r="B138" s="137"/>
      <c r="C138" s="140" t="s">
        <v>529</v>
      </c>
      <c r="D138" s="138" t="s">
        <v>530</v>
      </c>
      <c r="E138" s="165" t="s">
        <v>531</v>
      </c>
      <c r="F138" s="114">
        <f>if($E138=Dropdowns!$D124,Dropdowns!$D$1,if($E138=Dropdowns!$E124,Dropdowns!$E$1,if($E138=Dropdowns!$F124,Dropdowns!$F$1,if($E138=Dropdowns!$G124,Dropdowns!$G$1,"N/A"))))</f>
        <v>3</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927</v>
      </c>
      <c r="F140" s="114">
        <f>if($E140=Dropdowns!$D126,Dropdowns!$D$1,if($E140=Dropdowns!$E126,Dropdowns!$E$1,if($E140=Dropdowns!$F126,Dropdowns!$F$1,if($E140=Dropdowns!$G126,Dropdowns!$G$1,"N/A"))))</f>
        <v>3</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901</v>
      </c>
      <c r="F143" s="114">
        <f>if($E143=Dropdowns!$D129,Dropdowns!$D$1,if($E143=Dropdowns!$E129,Dropdowns!$E$1,if($E143=Dropdowns!$F129,Dropdowns!$F$1,if($E143=Dropdowns!$G129,Dropdowns!$G$1,"N/A"))))</f>
        <v>3</v>
      </c>
    </row>
    <row r="144">
      <c r="A144" s="136"/>
      <c r="B144" s="137"/>
      <c r="C144" s="138" t="s">
        <v>547</v>
      </c>
      <c r="D144" s="138" t="s">
        <v>548</v>
      </c>
      <c r="E144" s="165" t="s">
        <v>928</v>
      </c>
      <c r="F144" s="114">
        <f>if($E144=Dropdowns!$D130,Dropdowns!$D$1,if($E144=Dropdowns!$E130,Dropdowns!$E$1,if($E144=Dropdowns!$F130,Dropdowns!$F$1,if($E144=Dropdowns!$G130,Dropdowns!$G$1,"N/A"))))</f>
        <v>3</v>
      </c>
    </row>
    <row r="145">
      <c r="A145" s="142"/>
      <c r="B145" s="143"/>
      <c r="C145" s="145"/>
      <c r="D145" s="145"/>
      <c r="E145" s="169"/>
      <c r="F145" s="145"/>
    </row>
    <row r="146">
      <c r="A146" s="136">
        <f>sum(F146:F158)/Dropdowns!H132</f>
        <v>0.7179487179</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Good</v>
      </c>
      <c r="B147" s="137"/>
      <c r="C147" s="138" t="s">
        <v>554</v>
      </c>
      <c r="D147" s="138" t="s">
        <v>555</v>
      </c>
      <c r="E147" s="165" t="s">
        <v>902</v>
      </c>
      <c r="F147" s="114">
        <f>if($E147=Dropdowns!$D133,Dropdowns!$D$1,if($E147=Dropdowns!$E133,Dropdowns!$E$1,if($E147=Dropdowns!$F133,Dropdowns!$F$1,if($E147=Dropdowns!$G133,Dropdowns!$G$1,"N/A"))))</f>
        <v>2</v>
      </c>
    </row>
    <row r="148">
      <c r="A148" s="136"/>
      <c r="B148" s="137"/>
      <c r="C148" s="138" t="s">
        <v>557</v>
      </c>
      <c r="D148" s="138" t="s">
        <v>558</v>
      </c>
      <c r="E148" s="165" t="s">
        <v>929</v>
      </c>
      <c r="F148" s="114">
        <f>if($E148=Dropdowns!$D134,Dropdowns!$D$1,if($E148=Dropdowns!$E134,Dropdowns!$E$1,if($E148=Dropdowns!$F134,Dropdowns!$F$1,if($E148=Dropdowns!$G134,Dropdowns!$G$1,"N/A"))))</f>
        <v>2</v>
      </c>
    </row>
    <row r="149">
      <c r="A149" s="136"/>
      <c r="B149" s="137"/>
      <c r="C149" s="140" t="s">
        <v>560</v>
      </c>
      <c r="D149" s="138" t="s">
        <v>561</v>
      </c>
      <c r="E149" s="165" t="s">
        <v>728</v>
      </c>
      <c r="F149" s="114">
        <f>if($E149=Dropdowns!$D135,Dropdowns!$D$1,if($E149=Dropdowns!$E135,Dropdowns!$E$1,if($E149=Dropdowns!$F135,Dropdowns!$F$1,if($E149=Dropdowns!$G135,Dropdowns!$G$1,"N/A"))))</f>
        <v>2</v>
      </c>
    </row>
    <row r="150">
      <c r="A150" s="136"/>
      <c r="B150" s="137"/>
      <c r="C150" s="138" t="s">
        <v>563</v>
      </c>
      <c r="D150" s="138" t="s">
        <v>564</v>
      </c>
      <c r="E150" s="165" t="s">
        <v>969</v>
      </c>
      <c r="F150" s="114">
        <f>if($E150=Dropdowns!$D136,Dropdowns!$D$1,if($E150=Dropdowns!$E136,Dropdowns!$E$1,if($E150=Dropdowns!$F136,Dropdowns!$F$1,if($E150=Dropdowns!$G136,Dropdowns!$G$1,"N/A"))))</f>
        <v>2</v>
      </c>
    </row>
    <row r="151">
      <c r="A151" s="136"/>
      <c r="B151" s="137"/>
      <c r="C151" s="138" t="s">
        <v>566</v>
      </c>
      <c r="D151" s="138" t="s">
        <v>567</v>
      </c>
      <c r="E151" s="165" t="s">
        <v>729</v>
      </c>
      <c r="F151" s="114">
        <f>if($E151=Dropdowns!$D137,Dropdowns!$D$1,if($E151=Dropdowns!$E137,Dropdowns!$E$1,if($E151=Dropdowns!$F137,Dropdowns!$F$1,if($E151=Dropdowns!$G137,Dropdowns!$G$1,"N/A"))))</f>
        <v>2</v>
      </c>
    </row>
    <row r="152">
      <c r="A152" s="136"/>
      <c r="B152" s="137"/>
      <c r="C152" s="138" t="s">
        <v>569</v>
      </c>
      <c r="D152" s="138" t="s">
        <v>570</v>
      </c>
      <c r="E152" s="165" t="s">
        <v>905</v>
      </c>
      <c r="F152" s="114">
        <f>if($E152=Dropdowns!$D138,Dropdowns!$D$1,if($E152=Dropdowns!$E138,Dropdowns!$E$1,if($E152=Dropdowns!$F138,Dropdowns!$F$1,if($E152=Dropdowns!$G138,Dropdowns!$G$1,"N/A"))))</f>
        <v>2</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772</v>
      </c>
      <c r="F154" s="114">
        <f>if($E154=Dropdowns!$D140,Dropdowns!$D$1,if($E154=Dropdowns!$E140,Dropdowns!$E$1,if($E154=Dropdowns!$F140,Dropdowns!$F$1,if($E154=Dropdowns!$G140,Dropdowns!$G$1,"N/A"))))</f>
        <v>2</v>
      </c>
    </row>
    <row r="155">
      <c r="A155" s="136"/>
      <c r="B155" s="137"/>
      <c r="C155" s="138" t="s">
        <v>578</v>
      </c>
      <c r="D155" s="138" t="s">
        <v>579</v>
      </c>
      <c r="E155" s="165" t="s">
        <v>817</v>
      </c>
      <c r="F155" s="114">
        <f>if($E155=Dropdowns!$D141,Dropdowns!$D$1,if($E155=Dropdowns!$E141,Dropdowns!$E$1,if($E155=Dropdowns!$F141,Dropdowns!$F$1,if($E155=Dropdowns!$G141,Dropdowns!$G$1,"N/A"))))</f>
        <v>2</v>
      </c>
    </row>
    <row r="156">
      <c r="A156" s="136"/>
      <c r="B156" s="137"/>
      <c r="C156" s="138" t="s">
        <v>581</v>
      </c>
      <c r="D156" s="138" t="s">
        <v>582</v>
      </c>
      <c r="E156" s="165" t="s">
        <v>583</v>
      </c>
      <c r="F156" s="114">
        <f>if($E156=Dropdowns!$D142,Dropdowns!$D$1,if($E156=Dropdowns!$E142,Dropdowns!$E$1,if($E156=Dropdowns!$F142,Dropdowns!$F$1,if($E156=Dropdowns!$G142,Dropdowns!$G$1,"N/A"))))</f>
        <v>3</v>
      </c>
    </row>
    <row r="157">
      <c r="A157" s="136"/>
      <c r="B157" s="137"/>
      <c r="C157" s="138" t="s">
        <v>584</v>
      </c>
      <c r="D157" s="138" t="s">
        <v>585</v>
      </c>
      <c r="E157" s="165" t="s">
        <v>1340</v>
      </c>
      <c r="F157" s="114">
        <f>if($E157=Dropdowns!$D143,Dropdowns!$D$1,if($E157=Dropdowns!$E143,Dropdowns!$E$1,if($E157=Dropdowns!$F143,Dropdowns!$F$1,if($E157=Dropdowns!$G143,Dropdowns!$G$1,"N/A"))))</f>
        <v>3</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0.6666666667</v>
      </c>
      <c r="B160" s="137" t="s">
        <v>590</v>
      </c>
      <c r="C160" s="138" t="s">
        <v>591</v>
      </c>
      <c r="D160" s="138" t="s">
        <v>592</v>
      </c>
      <c r="E160" s="165" t="s">
        <v>906</v>
      </c>
      <c r="F160" s="114">
        <f>if($E160=Dropdowns!$D146,Dropdowns!$D$1,if($E160=Dropdowns!$E146,Dropdowns!$E$1,if($E160=Dropdowns!$F146,Dropdowns!$F$1,if($E160=Dropdowns!$G146,Dropdowns!$G$1,"N/A"))))</f>
        <v>2</v>
      </c>
    </row>
    <row r="161">
      <c r="A161" s="136" t="str">
        <f>IFS($A160&gt;=0.81, "Best", $A160&gt;=0.61, "Good", $A160&gt;=0.41, "Average", $A160&gt;=0.21, "Fair", TRUE, "Poor")</f>
        <v>Good</v>
      </c>
      <c r="B161" s="137"/>
      <c r="C161" s="138" t="s">
        <v>594</v>
      </c>
      <c r="D161" s="138" t="s">
        <v>595</v>
      </c>
      <c r="E161" s="165" t="s">
        <v>907</v>
      </c>
      <c r="F161" s="114">
        <f>if($E161=Dropdowns!$D147,Dropdowns!$D$1,if($E161=Dropdowns!$E147,Dropdowns!$E$1,if($E161=Dropdowns!$F147,Dropdowns!$F$1,if($E161=Dropdowns!$G147,Dropdowns!$G$1,"N/A"))))</f>
        <v>2</v>
      </c>
    </row>
    <row r="162">
      <c r="A162" s="136"/>
      <c r="B162" s="137"/>
      <c r="C162" s="138" t="s">
        <v>597</v>
      </c>
      <c r="D162" s="138" t="s">
        <v>598</v>
      </c>
      <c r="E162" s="165" t="s">
        <v>776</v>
      </c>
      <c r="F162" s="114">
        <f>if($E162=Dropdowns!$D148,Dropdowns!$D$1,if($E162=Dropdowns!$E148,Dropdowns!$E$1,if($E162=Dropdowns!$F148,Dropdowns!$F$1,if($E162=Dropdowns!$G148,Dropdowns!$G$1,"N/A"))))</f>
        <v>3</v>
      </c>
    </row>
    <row r="163">
      <c r="A163" s="136"/>
      <c r="B163" s="137"/>
      <c r="C163" s="138" t="s">
        <v>600</v>
      </c>
      <c r="D163" s="138" t="s">
        <v>601</v>
      </c>
      <c r="E163" s="165" t="s">
        <v>733</v>
      </c>
      <c r="F163" s="114">
        <f>if($E163=Dropdowns!$D149,Dropdowns!$D$1,if($E163=Dropdowns!$E149,Dropdowns!$E$1,if($E163=Dropdowns!$F149,Dropdowns!$F$1,if($E163=Dropdowns!$G149,Dropdowns!$G$1,"N/A"))))</f>
        <v>2</v>
      </c>
    </row>
    <row r="164">
      <c r="A164" s="136"/>
      <c r="B164" s="137"/>
      <c r="C164" s="138" t="s">
        <v>603</v>
      </c>
      <c r="D164" s="138" t="s">
        <v>604</v>
      </c>
      <c r="E164" s="165" t="s">
        <v>988</v>
      </c>
      <c r="F164" s="114">
        <f>if($E164=Dropdowns!$D150,Dropdowns!$D$1,if($E164=Dropdowns!$E150,Dropdowns!$E$1,if($E164=Dropdowns!$F150,Dropdowns!$F$1,if($E164=Dropdowns!$G150,Dropdowns!$G$1,"N/A"))))</f>
        <v>0</v>
      </c>
    </row>
    <row r="165">
      <c r="A165" s="136"/>
      <c r="B165" s="137"/>
      <c r="C165" s="138" t="s">
        <v>606</v>
      </c>
      <c r="D165" s="138" t="s">
        <v>607</v>
      </c>
      <c r="E165" s="165" t="s">
        <v>931</v>
      </c>
      <c r="F165" s="114">
        <f>if($E165=Dropdowns!$D151,Dropdowns!$D$1,if($E165=Dropdowns!$E151,Dropdowns!$E$1,if($E165=Dropdowns!$F151,Dropdowns!$F$1,if($E165=Dropdowns!$G151,Dropdowns!$G$1,"N/A"))))</f>
        <v>1</v>
      </c>
    </row>
    <row r="166">
      <c r="A166" s="136"/>
      <c r="B166" s="137"/>
      <c r="C166" s="138" t="s">
        <v>609</v>
      </c>
      <c r="D166" s="138" t="s">
        <v>610</v>
      </c>
      <c r="E166" s="165" t="s">
        <v>954</v>
      </c>
      <c r="F166" s="114">
        <f>if($E166=Dropdowns!$D152,Dropdowns!$D$1,if($E166=Dropdowns!$E152,Dropdowns!$E$1,if($E166=Dropdowns!$F152,Dropdowns!$F$1,if($E166=Dropdowns!$G152,Dropdowns!$G$1,"N/A"))))</f>
        <v>0</v>
      </c>
    </row>
    <row r="167">
      <c r="A167" s="136"/>
      <c r="B167" s="137"/>
      <c r="C167" s="138" t="s">
        <v>612</v>
      </c>
      <c r="D167" s="138" t="s">
        <v>613</v>
      </c>
      <c r="E167" s="165" t="s">
        <v>820</v>
      </c>
      <c r="F167" s="114">
        <f>if($E167=Dropdowns!$D153,Dropdowns!$D$1,if($E167=Dropdowns!$E153,Dropdowns!$E$1,if($E167=Dropdowns!$F153,Dropdowns!$F$1,if($E167=Dropdowns!$G153,Dropdowns!$G$1,"N/A"))))</f>
        <v>2</v>
      </c>
    </row>
    <row r="168">
      <c r="A168" s="136"/>
      <c r="B168" s="137"/>
      <c r="C168" s="138" t="s">
        <v>615</v>
      </c>
      <c r="D168" s="138" t="s">
        <v>616</v>
      </c>
      <c r="E168" s="165" t="s">
        <v>849</v>
      </c>
      <c r="F168" s="114">
        <f>if($E168=Dropdowns!$D154,Dropdowns!$D$1,if($E168=Dropdowns!$E154,Dropdowns!$E$1,if($E168=Dropdowns!$F154,Dropdowns!$F$1,if($E168=Dropdowns!$G154,Dropdowns!$G$1,"N/A"))))</f>
        <v>2</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908</v>
      </c>
      <c r="F172" s="114">
        <f>if($E172=Dropdowns!$D158,Dropdowns!$D$1,if($E172=Dropdowns!$E158,Dropdowns!$E$1,if($E172=Dropdowns!$F158,Dropdowns!$F$1,if($E172=Dropdowns!$G158,Dropdowns!$G$1,"N/A"))))</f>
        <v>3</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735</v>
      </c>
      <c r="F178" s="114">
        <f>if($E178=Dropdowns!$D164,Dropdowns!$D$1,if($E178=Dropdowns!$E164,Dropdowns!$E$1,if($E178=Dropdowns!$F164,Dropdowns!$F$1,if($E178=Dropdowns!$G164,Dropdowns!$G$1,"N/A"))))</f>
        <v>2</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778</v>
      </c>
      <c r="F180" s="114">
        <f>if($E180=Dropdowns!$D166,Dropdowns!$D$1,if($E180=Dropdowns!$E166,Dropdowns!$E$1,if($E180=Dropdowns!$F166,Dropdowns!$F$1,if($E180=Dropdowns!$G166,Dropdowns!$G$1,"N/A"))))</f>
        <v>2</v>
      </c>
    </row>
    <row r="181">
      <c r="A181" s="136"/>
      <c r="B181" s="137"/>
      <c r="C181" s="138" t="s">
        <v>654</v>
      </c>
      <c r="D181" s="138" t="s">
        <v>655</v>
      </c>
      <c r="E181" s="165" t="s">
        <v>779</v>
      </c>
      <c r="F181" s="114">
        <f>if($E181=Dropdowns!$D167,Dropdowns!$D$1,if($E181=Dropdowns!$E167,Dropdowns!$E$1,if($E181=Dropdowns!$F167,Dropdowns!$F$1,if($E181=Dropdowns!$G167,Dropdowns!$G$1,"N/A"))))</f>
        <v>2</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821</v>
      </c>
      <c r="F183" s="114">
        <f>if($E183=Dropdowns!$D169,Dropdowns!$D$1,if($E183=Dropdowns!$E169,Dropdowns!$E$1,if($E183=Dropdowns!$F169,Dropdowns!$F$1,if($E183=Dropdowns!$G169,Dropdowns!$G$1,"N/A"))))</f>
        <v>2</v>
      </c>
    </row>
    <row r="184">
      <c r="A184" s="136"/>
      <c r="B184" s="137"/>
      <c r="C184" s="138" t="s">
        <v>663</v>
      </c>
      <c r="D184" s="138" t="s">
        <v>664</v>
      </c>
      <c r="E184" s="165" t="s">
        <v>665</v>
      </c>
      <c r="F184" s="114">
        <f>if($E184=Dropdowns!$D170,Dropdowns!$D$1,if($E184=Dropdowns!$E170,Dropdowns!$E$1,if($E184=Dropdowns!$F170,Dropdowns!$F$1,if($E184=Dropdowns!$G170,Dropdowns!$G$1,"N/A"))))</f>
        <v>3</v>
      </c>
    </row>
    <row r="185">
      <c r="A185" s="136"/>
      <c r="B185" s="137"/>
      <c r="C185" s="138" t="s">
        <v>666</v>
      </c>
      <c r="D185" s="138" t="s">
        <v>667</v>
      </c>
      <c r="E185" s="165" t="s">
        <v>668</v>
      </c>
      <c r="F185" s="114">
        <f>if($E185=Dropdowns!$D171,Dropdowns!$D$1,if($E185=Dropdowns!$E171,Dropdowns!$E$1,if($E185=Dropdowns!$F171,Dropdowns!$F$1,if($E185=Dropdowns!$G171,Dropdowns!$G$1,"N/A"))))</f>
        <v>2</v>
      </c>
    </row>
    <row r="186">
      <c r="A186" s="113"/>
      <c r="B186" s="129"/>
      <c r="C186" s="130"/>
      <c r="D186" s="151"/>
      <c r="E186" s="131"/>
      <c r="F186" s="114"/>
    </row>
    <row r="187">
      <c r="A187" s="152" t="s">
        <v>669</v>
      </c>
      <c r="F187" s="114"/>
    </row>
    <row r="188">
      <c r="A188" s="170" t="s">
        <v>1459</v>
      </c>
      <c r="B188" s="138"/>
      <c r="C188" s="130"/>
      <c r="D188" s="154" t="s">
        <v>671</v>
      </c>
      <c r="E188" s="131"/>
      <c r="F188" s="114"/>
    </row>
    <row r="189">
      <c r="A189" s="170" t="s">
        <v>1460</v>
      </c>
      <c r="B189" s="138"/>
      <c r="C189" s="155"/>
      <c r="D189" s="154" t="s">
        <v>673</v>
      </c>
      <c r="E189" s="131"/>
      <c r="F189" s="114"/>
    </row>
    <row r="190">
      <c r="A190" s="170" t="s">
        <v>1461</v>
      </c>
      <c r="B190" s="138"/>
      <c r="C190" s="130"/>
      <c r="D190" s="156" t="s">
        <v>675</v>
      </c>
      <c r="E190" s="131"/>
      <c r="F190" s="114"/>
    </row>
    <row r="191">
      <c r="A191" s="170" t="s">
        <v>1462</v>
      </c>
      <c r="B191" s="138"/>
      <c r="C191" s="130"/>
      <c r="D191" s="154" t="s">
        <v>677</v>
      </c>
      <c r="E191" s="131"/>
      <c r="F191" s="114"/>
    </row>
    <row r="192">
      <c r="A192" s="170" t="s">
        <v>1463</v>
      </c>
      <c r="B192" s="138"/>
      <c r="C192" s="130"/>
      <c r="D192" s="154" t="s">
        <v>679</v>
      </c>
      <c r="E192" s="131"/>
      <c r="F192" s="114"/>
    </row>
    <row r="193">
      <c r="A193" s="176"/>
      <c r="B193" s="129"/>
      <c r="C193" s="155"/>
      <c r="D193" s="151"/>
      <c r="E193" s="131"/>
      <c r="F193" s="114"/>
    </row>
    <row r="194">
      <c r="A194" s="176"/>
      <c r="B194" s="129"/>
      <c r="C194" s="155"/>
      <c r="D194" s="151"/>
      <c r="E194" s="131"/>
      <c r="F194" s="114"/>
    </row>
    <row r="195">
      <c r="A195" s="157"/>
      <c r="B195" s="129"/>
      <c r="C195" s="155"/>
      <c r="D195" s="151"/>
      <c r="E195" s="131"/>
      <c r="F195" s="114"/>
    </row>
    <row r="196">
      <c r="A196" s="157" t="s">
        <v>63</v>
      </c>
      <c r="B196" s="158" t="s">
        <v>680</v>
      </c>
      <c r="C196" s="155"/>
      <c r="D196" s="151"/>
      <c r="E196" s="131"/>
      <c r="F196" s="114"/>
    </row>
    <row r="197">
      <c r="A197" s="157" t="s">
        <v>681</v>
      </c>
      <c r="B197" s="159" t="s">
        <v>682</v>
      </c>
      <c r="F197" s="114"/>
    </row>
    <row r="198">
      <c r="A198" s="157"/>
      <c r="B198" s="129"/>
      <c r="C198" s="155"/>
      <c r="D198" s="151"/>
      <c r="E198" s="131"/>
      <c r="F198" s="114"/>
    </row>
    <row r="199">
      <c r="A199" s="157"/>
      <c r="B199" s="129"/>
      <c r="C199" s="155"/>
      <c r="D199" s="151"/>
      <c r="E199" s="131"/>
      <c r="F199" s="114"/>
    </row>
  </sheetData>
  <mergeCells count="15">
    <mergeCell ref="C8:D8"/>
    <mergeCell ref="C9:D9"/>
    <mergeCell ref="C10:D10"/>
    <mergeCell ref="A11:E11"/>
    <mergeCell ref="A12:E12"/>
    <mergeCell ref="A13:E13"/>
    <mergeCell ref="A187:E187"/>
    <mergeCell ref="B197:E197"/>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3" priority="11" operator="between">
      <formula>"101%"</formula>
      <formula>"66%"</formula>
    </cfRule>
  </conditionalFormatting>
  <conditionalFormatting sqref="B5:B6">
    <cfRule type="cellIs" dxfId="5" priority="12" operator="between">
      <formula>"67%"</formula>
      <formula>"32%"</formula>
    </cfRule>
  </conditionalFormatting>
  <conditionalFormatting sqref="B5:B6">
    <cfRule type="cellIs" dxfId="7" priority="13" operator="lessThanOrEqual">
      <formula>"33%"</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B7:B10">
      <formula1>"✅ Yes,🚫 No,⚠️ Under 18 With Parent Consent Only,🟠 With caution,⚠️ With caution, Parent consent for under 13,⚠️ With caution, Parent consent for 11-15,✅ Safe for 16+"</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A190"/>
    <hyperlink r:id="rId7" ref="D190"/>
    <hyperlink r:id="rId8" ref="A191"/>
    <hyperlink r:id="rId9" ref="D191"/>
    <hyperlink r:id="rId10" ref="A192"/>
    <hyperlink r:id="rId11" ref="D192"/>
    <hyperlink r:id="rId12" ref="B196"/>
  </hyperlinks>
  <drawing r:id="rId13"/>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6D01"/>
    <outlinePr summaryBelow="0" summaryRight="0"/>
  </sheetPr>
  <sheetViews>
    <sheetView workbookViewId="0"/>
  </sheetViews>
  <sheetFormatPr customHeight="1" defaultColWidth="12.63" defaultRowHeight="15.75"/>
  <cols>
    <col customWidth="1" min="1" max="1" width="17.63"/>
    <col customWidth="1" min="2" max="2" width="23.63"/>
    <col customWidth="1" min="3" max="3" width="28.5"/>
    <col customWidth="1" min="4" max="4" width="60.13"/>
    <col customWidth="1" min="5" max="5" width="56.75"/>
    <col customWidth="1" hidden="1" min="6" max="6" width="8.13"/>
  </cols>
  <sheetData>
    <row r="1">
      <c r="A1" s="67" t="s">
        <v>137</v>
      </c>
    </row>
    <row r="2">
      <c r="A2" s="180" t="s">
        <v>1464</v>
      </c>
    </row>
    <row r="3">
      <c r="A3" s="111" t="s">
        <v>1465</v>
      </c>
    </row>
    <row r="4">
      <c r="A4" s="113"/>
      <c r="F4" s="114"/>
    </row>
    <row r="5">
      <c r="A5" s="115" t="s">
        <v>164</v>
      </c>
      <c r="B5" s="116">
        <f>sum(F16:F198)/Dropdowns!I2</f>
        <v>0.4171907757</v>
      </c>
      <c r="C5" s="117" t="str">
        <f t="shared" ref="C5:C6" si="1">IF(AND(B5 &gt;= 0, B5 &lt; 0.33), "FAIL", IF(AND(B5 &gt;= 0.33, B5 &lt;= 0.66), "WARNING", IF(AND(B5 &gt; 0.66, B5 &lt;= 1), "PASS", "")))
</f>
        <v>WARNING</v>
      </c>
      <c r="D5" s="118" t="str">
        <f>IFERROR(__xludf.DUMMYFUNCTION("SPARKLINE(B5,{""charttype"",""bar"";""max"",1;""min"",0;""color1"",""#b18f2b""})"),"")</f>
        <v/>
      </c>
      <c r="E5" s="119" t="s">
        <v>1466</v>
      </c>
      <c r="F5" s="120"/>
    </row>
    <row r="6">
      <c r="A6" s="115" t="s">
        <v>166</v>
      </c>
      <c r="B6" s="116">
        <f>sum(F20,F30,F34,F37,F49,F51,F52,F56,F58,F70,F75,F85,F97,F102,F109,F114,F121,F122,F125,F127,F128,F130,F133,F136,F139,F140,F147,F148,F149,F150,F151,F165,F169,F173)/Dropdowns!M2</f>
        <v>0.4117647059</v>
      </c>
      <c r="C6" s="117" t="str">
        <f t="shared" si="1"/>
        <v>WARNING</v>
      </c>
      <c r="D6" s="118" t="str">
        <f>IFERROR(__xludf.DUMMYFUNCTION("SPARKLINE(B6,{""charttype"",""bar"";""max"",1;""min"",0;""color1"",""#b18f2b""})"),"")</f>
        <v/>
      </c>
      <c r="E6" s="121" t="s">
        <v>167</v>
      </c>
      <c r="F6" s="114"/>
    </row>
    <row r="7">
      <c r="A7" s="113"/>
      <c r="B7" s="123" t="s">
        <v>140</v>
      </c>
      <c r="C7" s="124" t="s">
        <v>168</v>
      </c>
      <c r="E7" s="161"/>
      <c r="F7" s="114"/>
    </row>
    <row r="8">
      <c r="B8" s="123" t="s">
        <v>142</v>
      </c>
      <c r="C8" s="126" t="s">
        <v>1467</v>
      </c>
      <c r="E8" s="72"/>
      <c r="F8" s="114"/>
    </row>
    <row r="9">
      <c r="B9" s="123" t="s">
        <v>142</v>
      </c>
      <c r="C9" s="126" t="s">
        <v>1468</v>
      </c>
      <c r="E9" s="72"/>
      <c r="F9" s="114"/>
    </row>
    <row r="10">
      <c r="B10" s="123" t="s">
        <v>140</v>
      </c>
      <c r="C10" s="126" t="s">
        <v>1469</v>
      </c>
      <c r="E10" s="78"/>
      <c r="F10" s="114"/>
    </row>
    <row r="11">
      <c r="A11" s="113"/>
      <c r="F11" s="114"/>
    </row>
    <row r="12">
      <c r="A12" s="127" t="s">
        <v>173</v>
      </c>
      <c r="B12" s="50"/>
      <c r="C12" s="50"/>
      <c r="D12" s="50"/>
      <c r="E12" s="51"/>
      <c r="F12" s="114"/>
    </row>
    <row r="13">
      <c r="A13" s="162" t="s">
        <v>1470</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0.6666666667</v>
      </c>
      <c r="B16" s="137" t="s">
        <v>180</v>
      </c>
      <c r="C16" s="138" t="s">
        <v>181</v>
      </c>
      <c r="D16" s="138" t="s">
        <v>182</v>
      </c>
      <c r="E16" s="198" t="s">
        <v>1160</v>
      </c>
      <c r="F16" s="114">
        <f>if($E16=Dropdowns!$D2,Dropdowns!$D$1,if($E16=Dropdowns!$E2,Dropdowns!$E$1,if($E16=Dropdowns!$F2,Dropdowns!$F$1,if($E16=Dropdowns!$G2,Dropdowns!$G$1,"N/A"))))</f>
        <v>2</v>
      </c>
    </row>
    <row r="17">
      <c r="A17" s="136" t="str">
        <f>IFS($A16&gt;=0.81, "Best", $A16&gt;=0.61, "Good", $A16&gt;=0.41, "Average", $A16&gt;=0.21, "Fair", TRUE, "Poor")</f>
        <v>Good</v>
      </c>
      <c r="B17" s="137"/>
      <c r="C17" s="138" t="s">
        <v>184</v>
      </c>
      <c r="D17" s="138" t="s">
        <v>185</v>
      </c>
      <c r="E17" s="165" t="s">
        <v>749</v>
      </c>
      <c r="F17" s="114">
        <f>if($E17=Dropdowns!$D3,Dropdowns!$D$1,if($E17=Dropdowns!$E3,Dropdowns!$E$1,if($E17=Dropdowns!$F3,Dropdowns!$F$1,if($E17=Dropdowns!$G3,Dropdowns!$G$1,"N/A"))))</f>
        <v>2</v>
      </c>
    </row>
    <row r="18">
      <c r="A18" s="136"/>
      <c r="B18" s="137"/>
      <c r="C18" s="140" t="s">
        <v>187</v>
      </c>
      <c r="D18" s="138" t="s">
        <v>188</v>
      </c>
      <c r="E18" s="165" t="s">
        <v>690</v>
      </c>
      <c r="F18" s="114">
        <f>if($E18=Dropdowns!$D4,Dropdowns!$D$1,if($E18=Dropdowns!$E4,Dropdowns!$E$1,if($E18=Dropdowns!$F4,Dropdowns!$F$1,if($E18=Dropdowns!$G4,Dropdowns!$G$1,"N/A"))))</f>
        <v>2</v>
      </c>
    </row>
    <row r="19">
      <c r="A19" s="142"/>
      <c r="B19" s="143"/>
      <c r="C19" s="144"/>
      <c r="D19" s="145"/>
      <c r="E19" s="166"/>
      <c r="F19" s="147"/>
    </row>
    <row r="20">
      <c r="A20" s="136">
        <f>sum(F20:F35)/Dropdowns!H6</f>
        <v>0.6666666667</v>
      </c>
      <c r="B20" s="137" t="s">
        <v>190</v>
      </c>
      <c r="C20" s="126" t="s">
        <v>191</v>
      </c>
      <c r="D20" s="126" t="s">
        <v>192</v>
      </c>
      <c r="E20" s="167" t="s">
        <v>196</v>
      </c>
      <c r="F20" s="114">
        <f>if($E20=Dropdowns!$D6,Dropdowns!$D$1,if($E20=Dropdowns!$E6,Dropdowns!$E$1,if($E20=Dropdowns!$F6,Dropdowns!$F$1,if($E20=Dropdowns!$G6,Dropdowns!$G$1,"N/A"))))</f>
        <v>2</v>
      </c>
    </row>
    <row r="21">
      <c r="A21" s="136" t="str">
        <f>IFS($A20&gt;=0.81, "Best", $A20&gt;=0.61, "Good", $A20&gt;=0.41, "Average", $A20&gt;=0.21, "Fair", TRUE, "Poor")</f>
        <v>Good</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793</v>
      </c>
      <c r="F22" s="114">
        <f>if($E22=Dropdowns!$D8,Dropdowns!$D$1,if($E22=Dropdowns!$E8,Dropdowns!$E$1,if($E22=Dropdowns!$F8,Dropdowns!$F$1,if($E22=Dropdowns!$G8,Dropdowns!$G$1,"N/A"))))</f>
        <v>2</v>
      </c>
    </row>
    <row r="23">
      <c r="A23" s="136"/>
      <c r="B23" s="137"/>
      <c r="C23" s="138" t="s">
        <v>200</v>
      </c>
      <c r="D23" s="138" t="s">
        <v>201</v>
      </c>
      <c r="E23" s="165" t="s">
        <v>794</v>
      </c>
      <c r="F23" s="114">
        <f>if($E23=Dropdowns!$D9,Dropdowns!$D$1,if($E23=Dropdowns!$E9,Dropdowns!$E$1,if($E23=Dropdowns!$F9,Dropdowns!$F$1,if($E23=Dropdowns!$G9,Dropdowns!$G$1,"N/A"))))</f>
        <v>2</v>
      </c>
    </row>
    <row r="24">
      <c r="A24" s="136"/>
      <c r="B24" s="137"/>
      <c r="C24" s="138" t="s">
        <v>203</v>
      </c>
      <c r="D24" s="140" t="s">
        <v>204</v>
      </c>
      <c r="E24" s="167" t="s">
        <v>966</v>
      </c>
      <c r="F24" s="114">
        <f>if($E24=Dropdowns!$D10,Dropdowns!$D$1,if($E24=Dropdowns!$E10,Dropdowns!$E$1,if($E24=Dropdowns!$F10,Dropdowns!$F$1,if($E24=Dropdowns!$G10,Dropdowns!$G$1,"N/A"))))</f>
        <v>1</v>
      </c>
    </row>
    <row r="25">
      <c r="A25" s="136"/>
      <c r="B25" s="137"/>
      <c r="C25" s="138" t="s">
        <v>206</v>
      </c>
      <c r="D25" s="138" t="s">
        <v>207</v>
      </c>
      <c r="E25" s="165" t="s">
        <v>691</v>
      </c>
      <c r="F25" s="114">
        <f>if($E25=Dropdowns!$D11,Dropdowns!$D$1,if($E25=Dropdowns!$E11,Dropdowns!$E$1,if($E25=Dropdowns!$F11,Dropdowns!$F$1,if($E25=Dropdowns!$G11,Dropdowns!$G$1,"N/A"))))</f>
        <v>3</v>
      </c>
    </row>
    <row r="26">
      <c r="A26" s="136"/>
      <c r="B26" s="137"/>
      <c r="C26" s="140" t="s">
        <v>209</v>
      </c>
      <c r="D26" s="138" t="s">
        <v>210</v>
      </c>
      <c r="E26" s="165" t="s">
        <v>211</v>
      </c>
      <c r="F26" s="114">
        <f>if($E26=Dropdowns!$D12,Dropdowns!$D$1,if($E26=Dropdowns!$E12,Dropdowns!$E$1,if($E26=Dropdowns!$F12,Dropdowns!$F$1,if($E26=Dropdowns!$G12,Dropdowns!$G$1,"N/A"))))</f>
        <v>2</v>
      </c>
    </row>
    <row r="27">
      <c r="A27" s="136"/>
      <c r="B27" s="137"/>
      <c r="C27" s="138" t="s">
        <v>212</v>
      </c>
      <c r="D27" s="138" t="s">
        <v>213</v>
      </c>
      <c r="E27" s="165" t="s">
        <v>1172</v>
      </c>
      <c r="F27" s="114">
        <f>if($E27=Dropdowns!$D13,Dropdowns!$D$1,if($E27=Dropdowns!$E13,Dropdowns!$E$1,if($E27=Dropdowns!$F13,Dropdowns!$F$1,if($E27=Dropdowns!$G13,Dropdowns!$G$1,"N/A"))))</f>
        <v>2</v>
      </c>
    </row>
    <row r="28">
      <c r="A28" s="136"/>
      <c r="B28" s="137"/>
      <c r="C28" s="138" t="s">
        <v>215</v>
      </c>
      <c r="D28" s="138" t="s">
        <v>216</v>
      </c>
      <c r="E28" s="165" t="s">
        <v>217</v>
      </c>
      <c r="F28" s="114">
        <f>if($E28=Dropdowns!$D14,Dropdowns!$D$1,if($E28=Dropdowns!$E14,Dropdowns!$E$1,if($E28=Dropdowns!$F14,Dropdowns!$F$1,if($E28=Dropdowns!$G14,Dropdowns!$G$1,"N/A"))))</f>
        <v>2</v>
      </c>
    </row>
    <row r="29">
      <c r="A29" s="136"/>
      <c r="B29" s="137"/>
      <c r="C29" s="138" t="s">
        <v>218</v>
      </c>
      <c r="D29" s="138" t="s">
        <v>219</v>
      </c>
      <c r="E29" s="165" t="s">
        <v>751</v>
      </c>
      <c r="F29" s="114">
        <f>if($E29=Dropdowns!$D15,Dropdowns!$D$1,if($E29=Dropdowns!$E15,Dropdowns!$E$1,if($E29=Dropdowns!$F15,Dropdowns!$F$1,if($E29=Dropdowns!$G15,Dropdowns!$G$1,"N/A"))))</f>
        <v>2</v>
      </c>
    </row>
    <row r="30">
      <c r="A30" s="136"/>
      <c r="B30" s="174"/>
      <c r="C30" s="138" t="s">
        <v>221</v>
      </c>
      <c r="D30" s="138" t="s">
        <v>222</v>
      </c>
      <c r="E30" s="165" t="s">
        <v>694</v>
      </c>
      <c r="F30" s="114">
        <f>if($E30=Dropdowns!$D16,Dropdowns!$D$1,if($E30=Dropdowns!$E16,Dropdowns!$E$1,if($E30=Dropdowns!$F16,Dropdowns!$F$1,if($E30=Dropdowns!$G16,Dropdowns!$G$1,"N/A"))))</f>
        <v>2</v>
      </c>
    </row>
    <row r="31">
      <c r="A31" s="136"/>
      <c r="B31" s="137"/>
      <c r="C31" s="138" t="s">
        <v>224</v>
      </c>
      <c r="D31" s="138" t="s">
        <v>225</v>
      </c>
      <c r="E31" s="165" t="s">
        <v>753</v>
      </c>
      <c r="F31" s="114">
        <f>if($E31=Dropdowns!$D17,Dropdowns!$D$1,if($E31=Dropdowns!$E17,Dropdowns!$E$1,if($E31=Dropdowns!$F17,Dropdowns!$F$1,if($E31=Dropdowns!$G17,Dropdowns!$G$1,"N/A"))))</f>
        <v>2</v>
      </c>
    </row>
    <row r="32">
      <c r="A32" s="136"/>
      <c r="B32" s="137"/>
      <c r="C32" s="138" t="s">
        <v>227</v>
      </c>
      <c r="D32" s="138" t="s">
        <v>228</v>
      </c>
      <c r="E32" s="165" t="s">
        <v>861</v>
      </c>
      <c r="F32" s="114">
        <f>if($E32=Dropdowns!$D18,Dropdowns!$D$1,if($E32=Dropdowns!$E18,Dropdowns!$E$1,if($E32=Dropdowns!$F18,Dropdowns!$F$1,if($E32=Dropdowns!$G18,Dropdowns!$G$1,"N/A"))))</f>
        <v>2</v>
      </c>
    </row>
    <row r="33">
      <c r="A33" s="136"/>
      <c r="B33" s="137"/>
      <c r="C33" s="138" t="s">
        <v>230</v>
      </c>
      <c r="D33" s="138" t="s">
        <v>231</v>
      </c>
      <c r="E33" s="165" t="s">
        <v>232</v>
      </c>
      <c r="F33" s="114">
        <f>if($E33=Dropdowns!$D19,Dropdowns!$D$1,if($E33=Dropdowns!$E19,Dropdowns!$E$1,if($E33=Dropdowns!$F19,Dropdowns!$F$1,if($E33=Dropdowns!$G19,Dropdowns!$G$1,"N/A"))))</f>
        <v>2</v>
      </c>
    </row>
    <row r="34">
      <c r="A34" s="136"/>
      <c r="B34" s="137"/>
      <c r="C34" s="138" t="s">
        <v>233</v>
      </c>
      <c r="D34" s="138" t="s">
        <v>234</v>
      </c>
      <c r="E34" s="165" t="s">
        <v>695</v>
      </c>
      <c r="F34" s="114">
        <f>if($E34=Dropdowns!$D20,Dropdowns!$D$1,if($E34=Dropdowns!$E20,Dropdowns!$E$1,if($E34=Dropdowns!$F20,Dropdowns!$F$1,if($E34=Dropdowns!$G20,Dropdowns!$G$1,"N/A"))))</f>
        <v>2</v>
      </c>
    </row>
    <row r="35">
      <c r="A35" s="136"/>
      <c r="B35" s="137"/>
      <c r="C35" s="138" t="s">
        <v>236</v>
      </c>
      <c r="D35" s="138" t="s">
        <v>237</v>
      </c>
      <c r="E35" s="165" t="s">
        <v>922</v>
      </c>
      <c r="F35" s="114">
        <f>if($E35=Dropdowns!$D21,Dropdowns!$D$1,if($E35=Dropdowns!$E21,Dropdowns!$E$1,if($E35=Dropdowns!$F21,Dropdowns!$F$1,if($E35=Dropdowns!$G21,Dropdowns!$G$1,"N/A"))))</f>
        <v>2</v>
      </c>
    </row>
    <row r="36">
      <c r="A36" s="142"/>
      <c r="B36" s="143"/>
      <c r="C36" s="148"/>
      <c r="D36" s="144"/>
      <c r="E36" s="166"/>
      <c r="F36" s="147"/>
    </row>
    <row r="37">
      <c r="A37" s="136">
        <f>sum(F37:F49)/Dropdowns!H23</f>
        <v>0.6153846154</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Good</v>
      </c>
      <c r="B38" s="137"/>
      <c r="C38" s="138" t="s">
        <v>243</v>
      </c>
      <c r="D38" s="138" t="s">
        <v>244</v>
      </c>
      <c r="E38" s="165" t="s">
        <v>696</v>
      </c>
      <c r="F38" s="114">
        <f>if($E38=Dropdowns!$D24,Dropdowns!$D$1,if($E38=Dropdowns!$E24,Dropdowns!$E$1,if($E38=Dropdowns!$F24,Dropdowns!$F$1,if($E38=Dropdowns!$G24,Dropdowns!$G$1,"N/A"))))</f>
        <v>2</v>
      </c>
    </row>
    <row r="39">
      <c r="A39" s="136"/>
      <c r="B39" s="137"/>
      <c r="C39" s="138" t="s">
        <v>246</v>
      </c>
      <c r="D39" s="138" t="s">
        <v>247</v>
      </c>
      <c r="E39" s="165" t="s">
        <v>797</v>
      </c>
      <c r="F39" s="114">
        <f>if($E39=Dropdowns!$D25,Dropdowns!$D$1,if($E39=Dropdowns!$E25,Dropdowns!$E$1,if($E39=Dropdowns!$F25,Dropdowns!$F$1,if($E39=Dropdowns!$G25,Dropdowns!$G$1,"N/A"))))</f>
        <v>1</v>
      </c>
    </row>
    <row r="40">
      <c r="A40" s="136"/>
      <c r="B40" s="137"/>
      <c r="C40" s="138" t="s">
        <v>249</v>
      </c>
      <c r="D40" s="138" t="s">
        <v>250</v>
      </c>
      <c r="E40" s="165" t="s">
        <v>251</v>
      </c>
      <c r="F40" s="114">
        <f>if($E40=Dropdowns!$D26,Dropdowns!$D$1,if($E40=Dropdowns!$E26,Dropdowns!$E$1,if($E40=Dropdowns!$F26,Dropdowns!$F$1,if($E40=Dropdowns!$G26,Dropdowns!$G$1,"N/A"))))</f>
        <v>3</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699</v>
      </c>
      <c r="F42" s="114">
        <f>if($E42=Dropdowns!$D28,Dropdowns!$D$1,if($E42=Dropdowns!$E28,Dropdowns!$E$1,if($E42=Dropdowns!$F28,Dropdowns!$F$1,if($E42=Dropdowns!$G28,Dropdowns!$G$1,"N/A"))))</f>
        <v>2</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263</v>
      </c>
      <c r="F44" s="114">
        <f>if($E44=Dropdowns!$D30,Dropdowns!$D$1,if($E44=Dropdowns!$E30,Dropdowns!$E$1,if($E44=Dropdowns!$F30,Dropdowns!$F$1,if($E44=Dropdowns!$G30,Dropdowns!$G$1,"N/A"))))</f>
        <v>3</v>
      </c>
    </row>
    <row r="45">
      <c r="A45" s="136"/>
      <c r="B45" s="174"/>
      <c r="C45" s="138" t="s">
        <v>264</v>
      </c>
      <c r="D45" s="138" t="s">
        <v>265</v>
      </c>
      <c r="E45" s="165" t="s">
        <v>834</v>
      </c>
      <c r="F45" s="114">
        <f>if($E45=Dropdowns!$D31,Dropdowns!$D$1,if($E45=Dropdowns!$E31,Dropdowns!$E$1,if($E45=Dropdowns!$F31,Dropdowns!$F$1,if($E45=Dropdowns!$G31,Dropdowns!$G$1,"N/A"))))</f>
        <v>2</v>
      </c>
    </row>
    <row r="46">
      <c r="A46" s="136"/>
      <c r="B46" s="174"/>
      <c r="C46" s="138" t="s">
        <v>267</v>
      </c>
      <c r="D46" s="138" t="s">
        <v>268</v>
      </c>
      <c r="E46" s="165" t="s">
        <v>923</v>
      </c>
      <c r="F46" s="114">
        <f>if($E46=Dropdowns!$D32,Dropdowns!$D$1,if($E46=Dropdowns!$E32,Dropdowns!$E$1,if($E46=Dropdowns!$F32,Dropdowns!$F$1,if($E46=Dropdowns!$G32,Dropdowns!$G$1,"N/A"))))</f>
        <v>2</v>
      </c>
    </row>
    <row r="47">
      <c r="A47" s="136"/>
      <c r="B47" s="137"/>
      <c r="C47" s="138" t="s">
        <v>270</v>
      </c>
      <c r="D47" s="138" t="s">
        <v>271</v>
      </c>
      <c r="E47" s="165" t="s">
        <v>702</v>
      </c>
      <c r="F47" s="114">
        <f>if($E47=Dropdowns!$D33,Dropdowns!$D$1,if($E47=Dropdowns!$E33,Dropdowns!$E$1,if($E47=Dropdowns!$F33,Dropdowns!$F$1,if($E47=Dropdowns!$G33,Dropdowns!$G$1,"N/A"))))</f>
        <v>2</v>
      </c>
    </row>
    <row r="48">
      <c r="A48" s="136"/>
      <c r="B48" s="137"/>
      <c r="C48" s="138" t="s">
        <v>273</v>
      </c>
      <c r="D48" s="138" t="s">
        <v>274</v>
      </c>
      <c r="E48" s="165" t="s">
        <v>703</v>
      </c>
      <c r="F48" s="114">
        <f>if($E48=Dropdowns!$D34,Dropdowns!$D$1,if($E48=Dropdowns!$E34,Dropdowns!$E$1,if($E48=Dropdowns!$F34,Dropdowns!$F$1,if($E48=Dropdowns!$G34,Dropdowns!$G$1,"N/A"))))</f>
        <v>2</v>
      </c>
    </row>
    <row r="49">
      <c r="A49" s="136"/>
      <c r="B49" s="137"/>
      <c r="C49" s="138" t="s">
        <v>276</v>
      </c>
      <c r="D49" s="138" t="s">
        <v>277</v>
      </c>
      <c r="E49" s="165" t="s">
        <v>704</v>
      </c>
      <c r="F49" s="114">
        <f>if($E49=Dropdowns!$D35,Dropdowns!$D$1,if($E49=Dropdowns!$E35,Dropdowns!$E$1,if($E49=Dropdowns!$F35,Dropdowns!$F$1,if($E49=Dropdowns!$G35,Dropdowns!$G$1,"N/A"))))</f>
        <v>2</v>
      </c>
    </row>
    <row r="50">
      <c r="A50" s="142"/>
      <c r="B50" s="143"/>
      <c r="C50" s="144"/>
      <c r="D50" s="144"/>
      <c r="E50" s="166"/>
      <c r="F50" s="147"/>
    </row>
    <row r="51">
      <c r="A51" s="136">
        <f>sum(F51:F76)/Dropdowns!H37</f>
        <v>0.6538461538</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756</v>
      </c>
      <c r="F52" s="114">
        <f>if($E52=Dropdowns!$D38,Dropdowns!$D$1,if($E52=Dropdowns!$E38,Dropdowns!$E$1,if($E52=Dropdowns!$F38,Dropdowns!$F$1,if($E52=Dropdowns!$G38,Dropdowns!$G$1,"N/A"))))</f>
        <v>2</v>
      </c>
    </row>
    <row r="53">
      <c r="A53" s="136"/>
      <c r="B53" s="137"/>
      <c r="C53" s="140" t="s">
        <v>286</v>
      </c>
      <c r="D53" s="138" t="s">
        <v>287</v>
      </c>
      <c r="E53" s="165" t="s">
        <v>967</v>
      </c>
      <c r="F53" s="114">
        <f>if($E53=Dropdowns!$D39,Dropdowns!$D$1,if($E53=Dropdowns!$E39,Dropdowns!$E$1,if($E53=Dropdowns!$F39,Dropdowns!$F$1,if($E53=Dropdowns!$G39,Dropdowns!$G$1,"N/A"))))</f>
        <v>2</v>
      </c>
    </row>
    <row r="54">
      <c r="A54" s="136"/>
      <c r="B54" s="137"/>
      <c r="C54" s="140" t="s">
        <v>289</v>
      </c>
      <c r="D54" s="138" t="s">
        <v>290</v>
      </c>
      <c r="E54" s="165" t="s">
        <v>705</v>
      </c>
      <c r="F54" s="114">
        <f>if($E54=Dropdowns!$D40,Dropdowns!$D$1,if($E54=Dropdowns!$E40,Dropdowns!$E$1,if($E54=Dropdowns!$F40,Dropdowns!$F$1,if($E54=Dropdowns!$G40,Dropdowns!$G$1,"N/A"))))</f>
        <v>2</v>
      </c>
    </row>
    <row r="55">
      <c r="A55" s="136"/>
      <c r="B55" s="137"/>
      <c r="C55" s="140" t="s">
        <v>292</v>
      </c>
      <c r="D55" s="138" t="s">
        <v>293</v>
      </c>
      <c r="E55" s="165" t="s">
        <v>706</v>
      </c>
      <c r="F55" s="114">
        <f>if($E55=Dropdowns!$D41,Dropdowns!$D$1,if($E55=Dropdowns!$E41,Dropdowns!$E$1,if($E55=Dropdowns!$F41,Dropdowns!$F$1,if($E55=Dropdowns!$G41,Dropdowns!$G$1,"N/A"))))</f>
        <v>2</v>
      </c>
    </row>
    <row r="56">
      <c r="A56" s="136"/>
      <c r="B56" s="137"/>
      <c r="C56" s="140" t="s">
        <v>295</v>
      </c>
      <c r="D56" s="140" t="s">
        <v>296</v>
      </c>
      <c r="E56" s="165" t="s">
        <v>1081</v>
      </c>
      <c r="F56" s="114">
        <f>if($E56=Dropdowns!$D42,Dropdowns!$D$1,if($E56=Dropdowns!$E42,Dropdowns!$E$1,if($E56=Dropdowns!$F42,Dropdowns!$F$1,if($E56=Dropdowns!$G42,Dropdowns!$G$1,"N/A"))))</f>
        <v>2</v>
      </c>
    </row>
    <row r="57">
      <c r="A57" s="136"/>
      <c r="B57" s="137"/>
      <c r="C57" s="140" t="s">
        <v>298</v>
      </c>
      <c r="D57" s="140" t="s">
        <v>299</v>
      </c>
      <c r="E57" s="165" t="s">
        <v>300</v>
      </c>
      <c r="F57" s="114">
        <f>if($E57=Dropdowns!$D43,Dropdowns!$D$1,if($E57=Dropdowns!$E43,Dropdowns!$E$1,if($E57=Dropdowns!$F43,Dropdowns!$F$1,if($E57=Dropdowns!$G43,Dropdowns!$G$1,"N/A"))))</f>
        <v>2</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799</v>
      </c>
      <c r="F59" s="114">
        <f>if($E59=Dropdowns!$D45,Dropdowns!$D$1,if($E59=Dropdowns!$E45,Dropdowns!$E$1,if($E59=Dropdowns!$F45,Dropdowns!$F$1,if($E59=Dropdowns!$G45,Dropdowns!$G$1,"N/A"))))</f>
        <v>2</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1034</v>
      </c>
      <c r="F62" s="114">
        <f>if($E62=Dropdowns!$D48,Dropdowns!$D$1,if($E62=Dropdowns!$E48,Dropdowns!$E$1,if($E62=Dropdowns!$F48,Dropdowns!$F$1,if($E62=Dropdowns!$G48,Dropdowns!$G$1,"N/A"))))</f>
        <v>2</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1219</v>
      </c>
      <c r="F65" s="114">
        <f>if($E65=Dropdowns!$D51,Dropdowns!$D$1,if($E65=Dropdowns!$E51,Dropdowns!$E$1,if($E65=Dropdowns!$F51,Dropdowns!$F$1,if($E65=Dropdowns!$G51,Dropdowns!$G$1,"N/A"))))</f>
        <v>2</v>
      </c>
    </row>
    <row r="66">
      <c r="A66" s="136"/>
      <c r="B66" s="137"/>
      <c r="C66" s="140" t="s">
        <v>325</v>
      </c>
      <c r="D66" s="138" t="s">
        <v>326</v>
      </c>
      <c r="E66" s="165" t="s">
        <v>802</v>
      </c>
      <c r="F66" s="114">
        <f>if($E66=Dropdowns!$D52,Dropdowns!$D$1,if($E66=Dropdowns!$E52,Dropdowns!$E$1,if($E66=Dropdowns!$F52,Dropdowns!$F$1,if($E66=Dropdowns!$G52,Dropdowns!$G$1,"N/A"))))</f>
        <v>2</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333</v>
      </c>
      <c r="F68" s="114">
        <f>if($E68=Dropdowns!$D54,Dropdowns!$D$1,if($E68=Dropdowns!$E54,Dropdowns!$E$1,if($E68=Dropdowns!$F54,Dropdowns!$F$1,if($E68=Dropdowns!$G54,Dropdowns!$G$1,"N/A"))))</f>
        <v>2</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339</v>
      </c>
      <c r="F70" s="114">
        <f>if($E70=Dropdowns!$D56,Dropdowns!$D$1,if($E70=Dropdowns!$E56,Dropdowns!$E$1,if($E70=Dropdowns!$F56,Dropdowns!$F$1,if($E70=Dropdowns!$G56,Dropdowns!$G$1,"N/A"))))</f>
        <v>3</v>
      </c>
    </row>
    <row r="71">
      <c r="A71" s="136"/>
      <c r="B71" s="137"/>
      <c r="C71" s="140" t="s">
        <v>340</v>
      </c>
      <c r="D71" s="140" t="s">
        <v>341</v>
      </c>
      <c r="E71" s="165" t="s">
        <v>342</v>
      </c>
      <c r="F71" s="114">
        <f>if($E71=Dropdowns!$D57,Dropdowns!$D$1,if($E71=Dropdowns!$E57,Dropdowns!$E$1,if($E71=Dropdowns!$F57,Dropdowns!$F$1,if($E71=Dropdowns!$G57,Dropdowns!$G$1,"N/A"))))</f>
        <v>2</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0.6111111111</v>
      </c>
      <c r="B78" s="137" t="s">
        <v>358</v>
      </c>
      <c r="C78" s="138" t="s">
        <v>359</v>
      </c>
      <c r="D78" s="138" t="s">
        <v>360</v>
      </c>
      <c r="E78" s="165" t="s">
        <v>1241</v>
      </c>
      <c r="F78" s="114">
        <f>if($E78=Dropdowns!$D64,Dropdowns!$D$1,if($E78=Dropdowns!$E64,Dropdowns!$E$1,if($E78=Dropdowns!$F64,Dropdowns!$F$1,if($E78=Dropdowns!$G64,Dropdowns!$G$1,"N/A"))))</f>
        <v>1</v>
      </c>
    </row>
    <row r="79">
      <c r="A79" s="136" t="str">
        <f>IFS($A78&gt;=0.81, "Best", $A78&gt;=0.61, "Good", $A78&gt;=0.41, "Average", $A78&gt;=0.21, "Fair", TRUE, "Poor")</f>
        <v>Good</v>
      </c>
      <c r="B79" s="137"/>
      <c r="C79" s="138" t="s">
        <v>362</v>
      </c>
      <c r="D79" s="138" t="s">
        <v>363</v>
      </c>
      <c r="E79" s="165" t="s">
        <v>1134</v>
      </c>
      <c r="F79" s="114">
        <f>if($E79=Dropdowns!$D65,Dropdowns!$D$1,if($E79=Dropdowns!$E65,Dropdowns!$E$1,if($E79=Dropdowns!$F65,Dropdowns!$F$1,if($E79=Dropdowns!$G65,Dropdowns!$G$1,"N/A"))))</f>
        <v>2</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968</v>
      </c>
      <c r="F83" s="114">
        <f>if($E83=Dropdowns!$D69,Dropdowns!$D$1,if($E83=Dropdowns!$E69,Dropdowns!$E$1,if($E83=Dropdowns!$F69,Dropdowns!$F$1,if($E83=Dropdowns!$G69,Dropdowns!$G$1,"N/A"))))</f>
        <v>2</v>
      </c>
    </row>
    <row r="84">
      <c r="A84" s="142"/>
      <c r="B84" s="143"/>
      <c r="C84" s="144"/>
      <c r="D84" s="144"/>
      <c r="E84" s="166"/>
      <c r="F84" s="147"/>
    </row>
    <row r="85">
      <c r="A85" s="136">
        <f>sum(F85:F95)/Dropdowns!H71</f>
        <v>0.696969697</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386</v>
      </c>
      <c r="F87" s="114">
        <f>if($E87=Dropdowns!$D73,Dropdowns!$D$1,if($E87=Dropdowns!$E73,Dropdowns!$E$1,if($E87=Dropdowns!$F73,Dropdowns!$F$1,if($E87=Dropdowns!$G73,Dropdowns!$G$1,"N/A"))))</f>
        <v>2</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401</v>
      </c>
      <c r="F92" s="114">
        <f>if($E92=Dropdowns!$D78,Dropdowns!$D$1,if($E92=Dropdowns!$E78,Dropdowns!$E$1,if($E92=Dropdowns!$F78,Dropdowns!$F$1,if($E92=Dropdowns!$G78,Dropdowns!$G$1,"N/A"))))</f>
        <v>2</v>
      </c>
    </row>
    <row r="93">
      <c r="A93" s="136"/>
      <c r="B93" s="137"/>
      <c r="C93" s="138" t="s">
        <v>402</v>
      </c>
      <c r="D93" s="138" t="s">
        <v>403</v>
      </c>
      <c r="E93" s="165" t="s">
        <v>404</v>
      </c>
      <c r="F93" s="114">
        <f>if($E93=Dropdowns!$D79,Dropdowns!$D$1,if($E93=Dropdowns!$E79,Dropdowns!$E$1,if($E93=Dropdowns!$F79,Dropdowns!$F$1,if($E93=Dropdowns!$G79,Dropdowns!$G$1,"N/A"))))</f>
        <v>2</v>
      </c>
    </row>
    <row r="94">
      <c r="A94" s="136"/>
      <c r="B94" s="137"/>
      <c r="C94" s="138" t="s">
        <v>405</v>
      </c>
      <c r="D94" s="138" t="s">
        <v>406</v>
      </c>
      <c r="E94" s="165" t="s">
        <v>407</v>
      </c>
      <c r="F94" s="114">
        <f>if($E94=Dropdowns!$D80,Dropdowns!$D$1,if($E94=Dropdowns!$E80,Dropdowns!$E$1,if($E94=Dropdowns!$F80,Dropdowns!$F$1,if($E94=Dropdowns!$G80,Dropdowns!$G$1,"N/A"))))</f>
        <v>2</v>
      </c>
    </row>
    <row r="95">
      <c r="A95" s="136"/>
      <c r="B95" s="137"/>
      <c r="C95" s="138" t="s">
        <v>408</v>
      </c>
      <c r="D95" s="138" t="s">
        <v>409</v>
      </c>
      <c r="E95" s="165" t="s">
        <v>410</v>
      </c>
      <c r="F95" s="114">
        <f>if($E95=Dropdowns!$D81,Dropdowns!$D$1,if($E95=Dropdowns!$E81,Dropdowns!$E$1,if($E95=Dropdowns!$F81,Dropdowns!$F$1,if($E95=Dropdowns!$G81,Dropdowns!$G$1,"N/A"))))</f>
        <v>2</v>
      </c>
    </row>
    <row r="96">
      <c r="A96" s="142"/>
      <c r="B96" s="143"/>
      <c r="C96" s="148"/>
      <c r="D96" s="144"/>
      <c r="E96" s="166"/>
      <c r="F96" s="147"/>
    </row>
    <row r="97">
      <c r="A97" s="136">
        <f>sum(F97:F112)/Dropdowns!H83</f>
        <v>0.2916666667</v>
      </c>
      <c r="B97" s="137" t="s">
        <v>411</v>
      </c>
      <c r="C97" s="138" t="s">
        <v>412</v>
      </c>
      <c r="D97" s="138" t="s">
        <v>413</v>
      </c>
      <c r="E97" s="165" t="s">
        <v>808</v>
      </c>
      <c r="F97" s="114">
        <f>if($E97=Dropdowns!$D83,Dropdowns!$D$1,if($E97=Dropdowns!$E83,Dropdowns!$E$1,if($E97=Dropdowns!$F83,Dropdowns!$F$1,if($E97=Dropdowns!$G83,Dropdowns!$G$1,"N/A"))))</f>
        <v>2</v>
      </c>
    </row>
    <row r="98">
      <c r="A98" s="136" t="str">
        <f>IFS($A97&gt;=0.81, "Best", $A97&gt;=0.61, "Good", $A97&gt;=0.41, "Average", $A97&gt;=0.21, "Fair", TRUE, "Poor")</f>
        <v>Fair</v>
      </c>
      <c r="B98" s="137"/>
      <c r="C98" s="138" t="s">
        <v>415</v>
      </c>
      <c r="D98" s="138" t="s">
        <v>416</v>
      </c>
      <c r="E98" s="165" t="s">
        <v>714</v>
      </c>
      <c r="F98" s="114">
        <f>if($E98=Dropdowns!$D84,Dropdowns!$D$1,if($E98=Dropdowns!$E84,Dropdowns!$E$1,if($E98=Dropdowns!$F84,Dropdowns!$F$1,if($E98=Dropdowns!$G84,Dropdowns!$G$1,"N/A"))))</f>
        <v>2</v>
      </c>
    </row>
    <row r="99">
      <c r="A99" s="136"/>
      <c r="B99" s="137"/>
      <c r="C99" s="138" t="s">
        <v>418</v>
      </c>
      <c r="D99" s="138" t="s">
        <v>419</v>
      </c>
      <c r="E99" s="165" t="s">
        <v>758</v>
      </c>
      <c r="F99" s="114">
        <f>if($E99=Dropdowns!$D85,Dropdowns!$D$1,if($E99=Dropdowns!$E85,Dropdowns!$E$1,if($E99=Dropdowns!$F85,Dropdowns!$F$1,if($E99=Dropdowns!$G85,Dropdowns!$G$1,"N/A"))))</f>
        <v>2</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759</v>
      </c>
      <c r="F101" s="114">
        <f>if($E101=Dropdowns!$D87,Dropdowns!$D$1,if($E101=Dropdowns!$E87,Dropdowns!$E$1,if($E101=Dropdowns!$F87,Dropdowns!$F$1,if($E101=Dropdowns!$G87,Dropdowns!$G$1,"N/A"))))</f>
        <v>2</v>
      </c>
    </row>
    <row r="102">
      <c r="A102" s="136"/>
      <c r="B102" s="137"/>
      <c r="C102" s="138" t="s">
        <v>427</v>
      </c>
      <c r="D102" s="138" t="s">
        <v>428</v>
      </c>
      <c r="E102" s="165" t="s">
        <v>841</v>
      </c>
      <c r="F102" s="114">
        <f>if($E102=Dropdowns!$D88,Dropdowns!$D$1,if($E102=Dropdowns!$E88,Dropdowns!$E$1,if($E102=Dropdowns!$F88,Dropdowns!$F$1,if($E102=Dropdowns!$G88,Dropdowns!$G$1,"N/A"))))</f>
        <v>2</v>
      </c>
    </row>
    <row r="103">
      <c r="A103" s="136"/>
      <c r="B103" s="137"/>
      <c r="C103" s="138" t="s">
        <v>430</v>
      </c>
      <c r="D103" s="138" t="s">
        <v>431</v>
      </c>
      <c r="E103" s="165" t="s">
        <v>1091</v>
      </c>
      <c r="F103" s="114">
        <f>if($E103=Dropdowns!$D89,Dropdowns!$D$1,if($E103=Dropdowns!$E89,Dropdowns!$E$1,if($E103=Dropdowns!$F89,Dropdowns!$F$1,if($E103=Dropdowns!$G89,Dropdowns!$G$1,"N/A"))))</f>
        <v>0</v>
      </c>
    </row>
    <row r="104">
      <c r="A104" s="136"/>
      <c r="B104" s="137"/>
      <c r="C104" s="138" t="s">
        <v>433</v>
      </c>
      <c r="D104" s="138" t="s">
        <v>434</v>
      </c>
      <c r="E104" s="165" t="s">
        <v>1278</v>
      </c>
      <c r="F104" s="114">
        <f>if($E104=Dropdowns!$D90,Dropdowns!$D$1,if($E104=Dropdowns!$E90,Dropdowns!$E$1,if($E104=Dropdowns!$F90,Dropdowns!$F$1,if($E104=Dropdowns!$G90,Dropdowns!$G$1,"N/A"))))</f>
        <v>0</v>
      </c>
    </row>
    <row r="105">
      <c r="A105" s="136"/>
      <c r="B105" s="137"/>
      <c r="C105" s="138" t="s">
        <v>436</v>
      </c>
      <c r="D105" s="138" t="s">
        <v>437</v>
      </c>
      <c r="E105" s="165" t="s">
        <v>438</v>
      </c>
      <c r="F105" s="114">
        <f>if($E105=Dropdowns!$D91,Dropdowns!$D$1,if($E105=Dropdowns!$E91,Dropdowns!$E$1,if($E105=Dropdowns!$F91,Dropdowns!$F$1,if($E105=Dropdowns!$G91,Dropdowns!$G$1,"N/A"))))</f>
        <v>0</v>
      </c>
    </row>
    <row r="106">
      <c r="A106" s="136"/>
      <c r="B106" s="137"/>
      <c r="C106" s="138" t="s">
        <v>439</v>
      </c>
      <c r="D106" s="138" t="s">
        <v>440</v>
      </c>
      <c r="E106" s="165" t="s">
        <v>441</v>
      </c>
      <c r="F106" s="114">
        <f>if($E106=Dropdowns!$D92,Dropdowns!$D$1,if($E106=Dropdowns!$E92,Dropdowns!$E$1,if($E106=Dropdowns!$F92,Dropdowns!$F$1,if($E106=Dropdowns!$G92,Dropdowns!$G$1,"N/A"))))</f>
        <v>2</v>
      </c>
    </row>
    <row r="107">
      <c r="A107" s="136"/>
      <c r="B107" s="137"/>
      <c r="C107" s="138" t="s">
        <v>442</v>
      </c>
      <c r="D107" s="138" t="s">
        <v>443</v>
      </c>
      <c r="E107" s="165" t="s">
        <v>1282</v>
      </c>
      <c r="F107" s="114">
        <f>if($E107=Dropdowns!$D93,Dropdowns!$D$1,if($E107=Dropdowns!$E93,Dropdowns!$E$1,if($E107=Dropdowns!$F93,Dropdowns!$F$1,if($E107=Dropdowns!$G93,Dropdowns!$G$1,"N/A"))))</f>
        <v>0</v>
      </c>
    </row>
    <row r="108">
      <c r="A108" s="136"/>
      <c r="B108" s="137"/>
      <c r="C108" s="138" t="s">
        <v>445</v>
      </c>
      <c r="D108" s="138" t="s">
        <v>446</v>
      </c>
      <c r="E108" s="165" t="s">
        <v>1284</v>
      </c>
      <c r="F108" s="114">
        <f>if($E108=Dropdowns!$D94,Dropdowns!$D$1,if($E108=Dropdowns!$E94,Dropdowns!$E$1,if($E108=Dropdowns!$F94,Dropdowns!$F$1,if($E108=Dropdowns!$G94,Dropdowns!$G$1,"N/A"))))</f>
        <v>0</v>
      </c>
    </row>
    <row r="109">
      <c r="A109" s="136"/>
      <c r="B109" s="137"/>
      <c r="C109" s="138" t="s">
        <v>448</v>
      </c>
      <c r="D109" s="138" t="s">
        <v>449</v>
      </c>
      <c r="E109" s="165" t="s">
        <v>1286</v>
      </c>
      <c r="F109" s="114">
        <f>if($E109=Dropdowns!$D95,Dropdowns!$D$1,if($E109=Dropdowns!$E95,Dropdowns!$E$1,if($E109=Dropdowns!$F95,Dropdowns!$F$1,if($E109=Dropdowns!$G95,Dropdowns!$G$1,"N/A"))))</f>
        <v>0</v>
      </c>
    </row>
    <row r="110">
      <c r="A110" s="136"/>
      <c r="B110" s="137"/>
      <c r="C110" s="140" t="s">
        <v>451</v>
      </c>
      <c r="D110" s="140" t="s">
        <v>452</v>
      </c>
      <c r="E110" s="165" t="s">
        <v>1287</v>
      </c>
      <c r="F110" s="114">
        <f>if($E110=Dropdowns!$D96,Dropdowns!$D$1,if($E110=Dropdowns!$E96,Dropdowns!$E$1,if($E110=Dropdowns!$F96,Dropdowns!$F$1,if($E110=Dropdowns!$G96,Dropdowns!$G$1,"N/A"))))</f>
        <v>0</v>
      </c>
    </row>
    <row r="111">
      <c r="A111" s="136"/>
      <c r="B111" s="137"/>
      <c r="C111" s="140" t="s">
        <v>454</v>
      </c>
      <c r="D111" s="140" t="s">
        <v>455</v>
      </c>
      <c r="E111" s="165" t="s">
        <v>1289</v>
      </c>
      <c r="F111" s="114">
        <f>if($E111=Dropdowns!$D97,Dropdowns!$D$1,if($E111=Dropdowns!$E97,Dropdowns!$E$1,if($E111=Dropdowns!$F97,Dropdowns!$F$1,if($E111=Dropdowns!$G97,Dropdowns!$G$1,"N/A"))))</f>
        <v>0</v>
      </c>
    </row>
    <row r="112">
      <c r="A112" s="136"/>
      <c r="B112" s="137"/>
      <c r="C112" s="138" t="s">
        <v>457</v>
      </c>
      <c r="D112" s="140" t="s">
        <v>458</v>
      </c>
      <c r="E112" s="168" t="s">
        <v>459</v>
      </c>
      <c r="F112" s="114">
        <f>if($E112=Dropdowns!$D98,Dropdowns!$D$1,if($E112=Dropdowns!$E98,Dropdowns!$E$1,if($E112=Dropdowns!$F98,Dropdowns!$F$1,if($E112=Dropdowns!$G98,Dropdowns!$G$1,"N/A"))))</f>
        <v>0</v>
      </c>
    </row>
    <row r="113">
      <c r="A113" s="142"/>
      <c r="B113" s="143"/>
      <c r="C113" s="148"/>
      <c r="D113" s="148"/>
      <c r="E113" s="166"/>
      <c r="F113" s="147"/>
    </row>
    <row r="114">
      <c r="A114" s="171">
        <f>sum(F114:F118)/Dropdowns!H100</f>
        <v>0.6666666667</v>
      </c>
      <c r="B114" s="137" t="s">
        <v>460</v>
      </c>
      <c r="C114" s="138" t="s">
        <v>461</v>
      </c>
      <c r="D114" s="140" t="s">
        <v>462</v>
      </c>
      <c r="E114" s="165" t="s">
        <v>809</v>
      </c>
      <c r="F114" s="114">
        <f>if($E114=Dropdowns!$D100,Dropdowns!$D$1,if($E114=Dropdowns!$E100,Dropdowns!$E$1,if($E114=Dropdowns!$F100,Dropdowns!$F$1,if($E114=Dropdowns!$G100,Dropdowns!$G$1,"N/A"))))</f>
        <v>2</v>
      </c>
    </row>
    <row r="115">
      <c r="A115" s="136" t="str">
        <f>IFS($A114&gt;=0.81, "Best", $A114&gt;=0.61,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0.2777777778</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Fair</v>
      </c>
      <c r="B121" s="137"/>
      <c r="C121" s="140" t="s">
        <v>480</v>
      </c>
      <c r="D121" s="138" t="s">
        <v>481</v>
      </c>
      <c r="E121" s="165" t="s">
        <v>1302</v>
      </c>
      <c r="F121" s="114">
        <f>if($E121=Dropdowns!$D107,Dropdowns!$D$1,if($E121=Dropdowns!$E107,Dropdowns!$E$1,if($E121=Dropdowns!$F107,Dropdowns!$F$1,if($E121=Dropdowns!$G107,Dropdowns!$G$1,"N/A"))))</f>
        <v>2</v>
      </c>
    </row>
    <row r="122">
      <c r="A122" s="136"/>
      <c r="B122" s="137"/>
      <c r="C122" s="138" t="s">
        <v>483</v>
      </c>
      <c r="D122" s="138" t="s">
        <v>484</v>
      </c>
      <c r="E122" s="165" t="s">
        <v>1305</v>
      </c>
      <c r="F122" s="114">
        <f>if($E122=Dropdowns!$D108,Dropdowns!$D$1,if($E122=Dropdowns!$E108,Dropdowns!$E$1,if($E122=Dropdowns!$F108,Dropdowns!$F$1,if($E122=Dropdowns!$G108,Dropdowns!$G$1,"N/A"))))</f>
        <v>0</v>
      </c>
    </row>
    <row r="123">
      <c r="A123" s="136"/>
      <c r="B123" s="137"/>
      <c r="C123" s="138" t="s">
        <v>486</v>
      </c>
      <c r="D123" s="138" t="s">
        <v>487</v>
      </c>
      <c r="E123" s="165" t="s">
        <v>763</v>
      </c>
      <c r="F123" s="114">
        <f>if($E123=Dropdowns!$D109,Dropdowns!$D$1,if($E123=Dropdowns!$E109,Dropdowns!$E$1,if($E123=Dropdowns!$F109,Dropdowns!$F$1,if($E123=Dropdowns!$G109,Dropdowns!$G$1,"N/A"))))</f>
        <v>0</v>
      </c>
    </row>
    <row r="124">
      <c r="A124" s="136"/>
      <c r="B124" s="137"/>
      <c r="C124" s="138" t="s">
        <v>489</v>
      </c>
      <c r="D124" s="138" t="s">
        <v>490</v>
      </c>
      <c r="E124" s="165" t="s">
        <v>812</v>
      </c>
      <c r="F124" s="114">
        <f>if($E124=Dropdowns!$D110,Dropdowns!$D$1,if($E124=Dropdowns!$E110,Dropdowns!$E$1,if($E124=Dropdowns!$F110,Dropdowns!$F$1,if($E124=Dropdowns!$G110,Dropdowns!$G$1,"N/A"))))</f>
        <v>2</v>
      </c>
    </row>
    <row r="125">
      <c r="A125" s="136"/>
      <c r="B125" s="137"/>
      <c r="C125" s="140" t="s">
        <v>492</v>
      </c>
      <c r="D125" s="138" t="s">
        <v>493</v>
      </c>
      <c r="E125" s="165" t="s">
        <v>845</v>
      </c>
      <c r="F125" s="114">
        <f>if($E125=Dropdowns!$D111,Dropdowns!$D$1,if($E125=Dropdowns!$E111,Dropdowns!$E$1,if($E125=Dropdowns!$F111,Dropdowns!$F$1,if($E125=Dropdowns!$G111,Dropdowns!$G$1,"N/A"))))</f>
        <v>2</v>
      </c>
    </row>
    <row r="126">
      <c r="A126" s="136"/>
      <c r="B126" s="137"/>
      <c r="C126" s="138" t="s">
        <v>495</v>
      </c>
      <c r="D126" s="138" t="s">
        <v>496</v>
      </c>
      <c r="E126" s="165" t="s">
        <v>1312</v>
      </c>
      <c r="F126" s="114">
        <f>if($E126=Dropdowns!$D112,Dropdowns!$D$1,if($E126=Dropdowns!$E112,Dropdowns!$E$1,if($E126=Dropdowns!$F112,Dropdowns!$F$1,if($E126=Dropdowns!$G112,Dropdowns!$G$1,"N/A"))))</f>
        <v>0</v>
      </c>
    </row>
    <row r="127">
      <c r="A127" s="136"/>
      <c r="B127" s="137"/>
      <c r="C127" s="138" t="s">
        <v>498</v>
      </c>
      <c r="D127" s="138" t="s">
        <v>499</v>
      </c>
      <c r="E127" s="165" t="s">
        <v>1314</v>
      </c>
      <c r="F127" s="114">
        <f>if($E127=Dropdowns!$D113,Dropdowns!$D$1,if($E127=Dropdowns!$E113,Dropdowns!$E$1,if($E127=Dropdowns!$F113,Dropdowns!$F$1,if($E127=Dropdowns!$G113,Dropdowns!$G$1,"N/A"))))</f>
        <v>0</v>
      </c>
    </row>
    <row r="128">
      <c r="A128" s="136"/>
      <c r="B128" s="137"/>
      <c r="C128" s="138" t="s">
        <v>501</v>
      </c>
      <c r="D128" s="138" t="s">
        <v>502</v>
      </c>
      <c r="E128" s="165" t="s">
        <v>1316</v>
      </c>
      <c r="F128" s="114">
        <f>if($E128=Dropdowns!$D114,Dropdowns!$D$1,if($E128=Dropdowns!$E114,Dropdowns!$E$1,if($E128=Dropdowns!$F114,Dropdowns!$F$1,if($E128=Dropdowns!$G114,Dropdowns!$G$1,"N/A"))))</f>
        <v>0</v>
      </c>
    </row>
    <row r="129">
      <c r="A129" s="136"/>
      <c r="B129" s="137"/>
      <c r="C129" s="138" t="s">
        <v>504</v>
      </c>
      <c r="D129" s="138" t="s">
        <v>505</v>
      </c>
      <c r="E129" s="165" t="s">
        <v>764</v>
      </c>
      <c r="F129" s="114">
        <f>if($E129=Dropdowns!$D115,Dropdowns!$D$1,if($E129=Dropdowns!$E115,Dropdowns!$E$1,if($E129=Dropdowns!$F115,Dropdowns!$F$1,if($E129=Dropdowns!$G115,Dropdowns!$G$1,"N/A"))))</f>
        <v>2</v>
      </c>
    </row>
    <row r="130">
      <c r="A130" s="136"/>
      <c r="B130" s="137"/>
      <c r="C130" s="138" t="s">
        <v>507</v>
      </c>
      <c r="D130" s="138" t="s">
        <v>508</v>
      </c>
      <c r="E130" s="165" t="s">
        <v>1320</v>
      </c>
      <c r="F130" s="114">
        <f>if($E130=Dropdowns!$D116,Dropdowns!$D$1,if($E130=Dropdowns!$E116,Dropdowns!$E$1,if($E130=Dropdowns!$F116,Dropdowns!$F$1,if($E130=Dropdowns!$G116,Dropdowns!$G$1,"N/A"))))</f>
        <v>0</v>
      </c>
    </row>
    <row r="131">
      <c r="A131" s="136"/>
      <c r="B131" s="137"/>
      <c r="C131" s="138" t="s">
        <v>510</v>
      </c>
      <c r="D131" s="138" t="s">
        <v>511</v>
      </c>
      <c r="E131" s="165" t="s">
        <v>1322</v>
      </c>
      <c r="F131" s="114">
        <f>if($E131=Dropdowns!$D117,Dropdowns!$D$1,if($E131=Dropdowns!$E117,Dropdowns!$E$1,if($E131=Dropdowns!$F117,Dropdowns!$F$1,if($E131=Dropdowns!$G117,Dropdowns!$G$1,"N/A"))))</f>
        <v>0</v>
      </c>
    </row>
    <row r="132">
      <c r="A132" s="142"/>
      <c r="B132" s="143"/>
      <c r="C132" s="144"/>
      <c r="D132" s="145"/>
      <c r="E132" s="166"/>
      <c r="F132" s="147"/>
    </row>
    <row r="133">
      <c r="A133" s="136">
        <f>sum(F133:F144)/Dropdowns!H119</f>
        <v>0</v>
      </c>
      <c r="B133" s="137" t="s">
        <v>513</v>
      </c>
      <c r="C133" s="138" t="s">
        <v>514</v>
      </c>
      <c r="D133" s="138" t="s">
        <v>515</v>
      </c>
      <c r="E133" s="165" t="s">
        <v>1323</v>
      </c>
      <c r="F133" s="114">
        <f>if($E133=Dropdowns!$D119,Dropdowns!$D$1,if($E133=Dropdowns!$E119,Dropdowns!$E$1,if($E133=Dropdowns!$F119,Dropdowns!$F$1,if($E133=Dropdowns!$G119,Dropdowns!$G$1,"N/A"))))</f>
        <v>0</v>
      </c>
    </row>
    <row r="134">
      <c r="A134" s="136" t="str">
        <f>IFS($A133&gt;=0.81, "Best", $A133&gt;=0.61, "Good", $A133&gt;=0.41, "Average", $A133&gt;=0.21, "Fair", TRUE, "Poor")</f>
        <v>Poor</v>
      </c>
      <c r="B134" s="137"/>
      <c r="C134" s="138" t="s">
        <v>517</v>
      </c>
      <c r="D134" s="138" t="s">
        <v>518</v>
      </c>
      <c r="E134" s="165" t="s">
        <v>766</v>
      </c>
      <c r="F134" s="114">
        <f>if($E134=Dropdowns!$D120,Dropdowns!$D$1,if($E134=Dropdowns!$E120,Dropdowns!$E$1,if($E134=Dropdowns!$F120,Dropdowns!$F$1,if($E134=Dropdowns!$G120,Dropdowns!$G$1,"N/A"))))</f>
        <v>0</v>
      </c>
    </row>
    <row r="135">
      <c r="A135" s="136"/>
      <c r="B135" s="137"/>
      <c r="C135" s="138" t="s">
        <v>520</v>
      </c>
      <c r="D135" s="138" t="s">
        <v>521</v>
      </c>
      <c r="E135" s="165" t="s">
        <v>522</v>
      </c>
      <c r="F135" s="114">
        <f>if($E135=Dropdowns!$D121,Dropdowns!$D$1,if($E135=Dropdowns!$E121,Dropdowns!$E$1,if($E135=Dropdowns!$F121,Dropdowns!$F$1,if($E135=Dropdowns!$G121,Dropdowns!$G$1,"N/A"))))</f>
        <v>0</v>
      </c>
    </row>
    <row r="136">
      <c r="A136" s="136"/>
      <c r="B136" s="137"/>
      <c r="C136" s="138" t="s">
        <v>523</v>
      </c>
      <c r="D136" s="138" t="s">
        <v>524</v>
      </c>
      <c r="E136" s="165" t="s">
        <v>1325</v>
      </c>
      <c r="F136" s="114">
        <f>if($E136=Dropdowns!$D122,Dropdowns!$D$1,if($E136=Dropdowns!$E122,Dropdowns!$E$1,if($E136=Dropdowns!$F122,Dropdowns!$F$1,if($E136=Dropdowns!$G122,Dropdowns!$G$1,"N/A"))))</f>
        <v>0</v>
      </c>
    </row>
    <row r="137">
      <c r="A137" s="136"/>
      <c r="B137" s="137"/>
      <c r="C137" s="138" t="s">
        <v>526</v>
      </c>
      <c r="D137" s="138" t="s">
        <v>527</v>
      </c>
      <c r="E137" s="165" t="s">
        <v>951</v>
      </c>
      <c r="F137" s="114">
        <f>if($E137=Dropdowns!$D123,Dropdowns!$D$1,if($E137=Dropdowns!$E123,Dropdowns!$E$1,if($E137=Dropdowns!$F123,Dropdowns!$F$1,if($E137=Dropdowns!$G123,Dropdowns!$G$1,"N/A"))))</f>
        <v>0</v>
      </c>
    </row>
    <row r="138">
      <c r="A138" s="136"/>
      <c r="B138" s="137"/>
      <c r="C138" s="140" t="s">
        <v>529</v>
      </c>
      <c r="D138" s="138" t="s">
        <v>530</v>
      </c>
      <c r="E138" s="165" t="s">
        <v>1327</v>
      </c>
      <c r="F138" s="114">
        <f>if($E138=Dropdowns!$D124,Dropdowns!$D$1,if($E138=Dropdowns!$E124,Dropdowns!$E$1,if($E138=Dropdowns!$F124,Dropdowns!$F$1,if($E138=Dropdowns!$G124,Dropdowns!$G$1,"N/A"))))</f>
        <v>0</v>
      </c>
    </row>
    <row r="139">
      <c r="A139" s="136"/>
      <c r="B139" s="137"/>
      <c r="C139" s="138" t="s">
        <v>532</v>
      </c>
      <c r="D139" s="138" t="s">
        <v>533</v>
      </c>
      <c r="E139" s="165" t="s">
        <v>952</v>
      </c>
      <c r="F139" s="114">
        <f>if($E139=Dropdowns!$D125,Dropdowns!$D$1,if($E139=Dropdowns!$E125,Dropdowns!$E$1,if($E139=Dropdowns!$F125,Dropdowns!$F$1,if($E139=Dropdowns!$G125,Dropdowns!$G$1,"N/A"))))</f>
        <v>0</v>
      </c>
    </row>
    <row r="140">
      <c r="A140" s="136"/>
      <c r="B140" s="137"/>
      <c r="C140" s="138" t="s">
        <v>535</v>
      </c>
      <c r="D140" s="138" t="s">
        <v>536</v>
      </c>
      <c r="E140" s="165" t="s">
        <v>767</v>
      </c>
      <c r="F140" s="114">
        <f>if($E140=Dropdowns!$D126,Dropdowns!$D$1,if($E140=Dropdowns!$E126,Dropdowns!$E$1,if($E140=Dropdowns!$F126,Dropdowns!$F$1,if($E140=Dropdowns!$G126,Dropdowns!$G$1,"N/A"))))</f>
        <v>0</v>
      </c>
    </row>
    <row r="141">
      <c r="A141" s="136"/>
      <c r="B141" s="137"/>
      <c r="C141" s="138" t="s">
        <v>538</v>
      </c>
      <c r="D141" s="138" t="s">
        <v>539</v>
      </c>
      <c r="E141" s="165" t="s">
        <v>768</v>
      </c>
      <c r="F141" s="114">
        <f>if($E141=Dropdowns!$D127,Dropdowns!$D$1,if($E141=Dropdowns!$E127,Dropdowns!$E$1,if($E141=Dropdowns!$F127,Dropdowns!$F$1,if($E141=Dropdowns!$G127,Dropdowns!$G$1,"N/A"))))</f>
        <v>0</v>
      </c>
    </row>
    <row r="142">
      <c r="A142" s="136"/>
      <c r="B142" s="137"/>
      <c r="C142" s="138" t="s">
        <v>541</v>
      </c>
      <c r="D142" s="138" t="s">
        <v>542</v>
      </c>
      <c r="E142" s="165" t="s">
        <v>953</v>
      </c>
      <c r="F142" s="114">
        <f>if($E142=Dropdowns!$D128,Dropdowns!$D$1,if($E142=Dropdowns!$E128,Dropdowns!$E$1,if($E142=Dropdowns!$F128,Dropdowns!$F$1,if($E142=Dropdowns!$G128,Dropdowns!$G$1,"N/A"))))</f>
        <v>0</v>
      </c>
    </row>
    <row r="143">
      <c r="A143" s="136"/>
      <c r="B143" s="137"/>
      <c r="C143" s="138" t="s">
        <v>544</v>
      </c>
      <c r="D143" s="138" t="s">
        <v>545</v>
      </c>
      <c r="E143" s="165" t="s">
        <v>769</v>
      </c>
      <c r="F143" s="114">
        <f>if($E143=Dropdowns!$D129,Dropdowns!$D$1,if($E143=Dropdowns!$E129,Dropdowns!$E$1,if($E143=Dropdowns!$F129,Dropdowns!$F$1,if($E143=Dropdowns!$G129,Dropdowns!$G$1,"N/A"))))</f>
        <v>0</v>
      </c>
    </row>
    <row r="144">
      <c r="A144" s="136"/>
      <c r="B144" s="137"/>
      <c r="C144" s="138" t="s">
        <v>547</v>
      </c>
      <c r="D144" s="138" t="s">
        <v>548</v>
      </c>
      <c r="E144" s="165" t="s">
        <v>770</v>
      </c>
      <c r="F144" s="114">
        <f>if($E144=Dropdowns!$D130,Dropdowns!$D$1,if($E144=Dropdowns!$E130,Dropdowns!$E$1,if($E144=Dropdowns!$F130,Dropdowns!$F$1,if($E144=Dropdowns!$G130,Dropdowns!$G$1,"N/A"))))</f>
        <v>0</v>
      </c>
    </row>
    <row r="145">
      <c r="A145" s="142"/>
      <c r="B145" s="143"/>
      <c r="C145" s="145"/>
      <c r="D145" s="145"/>
      <c r="E145" s="169"/>
      <c r="F145" s="145"/>
    </row>
    <row r="146">
      <c r="A146" s="136">
        <f>sum(F146:F158)/Dropdowns!H132</f>
        <v>0.2564102564</v>
      </c>
      <c r="B146" s="137" t="s">
        <v>550</v>
      </c>
      <c r="C146" s="138" t="s">
        <v>551</v>
      </c>
      <c r="D146" s="138" t="s">
        <v>552</v>
      </c>
      <c r="E146" s="165" t="s">
        <v>1331</v>
      </c>
      <c r="F146" s="114">
        <f>if($E146=Dropdowns!$D132,Dropdowns!$D$1,if($E146=Dropdowns!$E132,Dropdowns!$E$1,if($E146=Dropdowns!$F132,Dropdowns!$F$1,if($E146=Dropdowns!$G132,Dropdowns!$G$1,"N/A"))))</f>
        <v>0</v>
      </c>
    </row>
    <row r="147">
      <c r="A147" s="136" t="str">
        <f>IFS($A146&gt;=0.81, "Best", $A146&gt;=0.61, "Good", $A146&gt;=0.41, "Average", $A146&gt;=0.21, "Fair", TRUE, "Poor")</f>
        <v>Fair</v>
      </c>
      <c r="B147" s="137"/>
      <c r="C147" s="138" t="s">
        <v>554</v>
      </c>
      <c r="D147" s="138" t="s">
        <v>555</v>
      </c>
      <c r="E147" s="165" t="s">
        <v>848</v>
      </c>
      <c r="F147" s="114">
        <f>if($E147=Dropdowns!$D133,Dropdowns!$D$1,if($E147=Dropdowns!$E133,Dropdowns!$E$1,if($E147=Dropdowns!$F133,Dropdowns!$F$1,if($E147=Dropdowns!$G133,Dropdowns!$G$1,"N/A"))))</f>
        <v>0</v>
      </c>
    </row>
    <row r="148">
      <c r="A148" s="136"/>
      <c r="B148" s="137"/>
      <c r="C148" s="138" t="s">
        <v>557</v>
      </c>
      <c r="D148" s="138" t="s">
        <v>558</v>
      </c>
      <c r="E148" s="165" t="s">
        <v>1332</v>
      </c>
      <c r="F148" s="114">
        <f>if($E148=Dropdowns!$D134,Dropdowns!$D$1,if($E148=Dropdowns!$E134,Dropdowns!$E$1,if($E148=Dropdowns!$F134,Dropdowns!$F$1,if($E148=Dropdowns!$G134,Dropdowns!$G$1,"N/A"))))</f>
        <v>0</v>
      </c>
    </row>
    <row r="149">
      <c r="A149" s="136"/>
      <c r="B149" s="137"/>
      <c r="C149" s="140" t="s">
        <v>560</v>
      </c>
      <c r="D149" s="138" t="s">
        <v>561</v>
      </c>
      <c r="E149" s="165" t="s">
        <v>728</v>
      </c>
      <c r="F149" s="114">
        <f>if($E149=Dropdowns!$D135,Dropdowns!$D$1,if($E149=Dropdowns!$E135,Dropdowns!$E$1,if($E149=Dropdowns!$F135,Dropdowns!$F$1,if($E149=Dropdowns!$G135,Dropdowns!$G$1,"N/A"))))</f>
        <v>2</v>
      </c>
    </row>
    <row r="150">
      <c r="A150" s="136"/>
      <c r="B150" s="137"/>
      <c r="C150" s="138" t="s">
        <v>563</v>
      </c>
      <c r="D150" s="138" t="s">
        <v>564</v>
      </c>
      <c r="E150" s="165" t="s">
        <v>969</v>
      </c>
      <c r="F150" s="114">
        <f>if($E150=Dropdowns!$D136,Dropdowns!$D$1,if($E150=Dropdowns!$E136,Dropdowns!$E$1,if($E150=Dropdowns!$F136,Dropdowns!$F$1,if($E150=Dropdowns!$G136,Dropdowns!$G$1,"N/A"))))</f>
        <v>2</v>
      </c>
    </row>
    <row r="151">
      <c r="A151" s="136"/>
      <c r="B151" s="137"/>
      <c r="C151" s="138" t="s">
        <v>566</v>
      </c>
      <c r="D151" s="138" t="s">
        <v>567</v>
      </c>
      <c r="E151" s="165" t="s">
        <v>729</v>
      </c>
      <c r="F151" s="114">
        <f>if($E151=Dropdowns!$D137,Dropdowns!$D$1,if($E151=Dropdowns!$E137,Dropdowns!$E$1,if($E151=Dropdowns!$F137,Dropdowns!$F$1,if($E151=Dropdowns!$G137,Dropdowns!$G$1,"N/A"))))</f>
        <v>2</v>
      </c>
    </row>
    <row r="152">
      <c r="A152" s="136"/>
      <c r="B152" s="137"/>
      <c r="C152" s="138" t="s">
        <v>569</v>
      </c>
      <c r="D152" s="138" t="s">
        <v>570</v>
      </c>
      <c r="E152" s="165" t="s">
        <v>771</v>
      </c>
      <c r="F152" s="114">
        <f>if($E152=Dropdowns!$D138,Dropdowns!$D$1,if($E152=Dropdowns!$E138,Dropdowns!$E$1,if($E152=Dropdowns!$F138,Dropdowns!$F$1,if($E152=Dropdowns!$G138,Dropdowns!$G$1,"N/A"))))</f>
        <v>0</v>
      </c>
    </row>
    <row r="153">
      <c r="A153" s="136"/>
      <c r="B153" s="137"/>
      <c r="C153" s="140" t="s">
        <v>572</v>
      </c>
      <c r="D153" s="138" t="s">
        <v>573</v>
      </c>
      <c r="E153" s="165" t="s">
        <v>816</v>
      </c>
      <c r="F153" s="114">
        <f>if($E153=Dropdowns!$D139,Dropdowns!$D$1,if($E153=Dropdowns!$E139,Dropdowns!$E$1,if($E153=Dropdowns!$F139,Dropdowns!$F$1,if($E153=Dropdowns!$G139,Dropdowns!$G$1,"N/A"))))</f>
        <v>2</v>
      </c>
    </row>
    <row r="154">
      <c r="A154" s="136"/>
      <c r="B154" s="137"/>
      <c r="C154" s="138" t="s">
        <v>575</v>
      </c>
      <c r="D154" s="138" t="s">
        <v>576</v>
      </c>
      <c r="E154" s="165" t="s">
        <v>577</v>
      </c>
      <c r="F154" s="114">
        <f>if($E154=Dropdowns!$D140,Dropdowns!$D$1,if($E154=Dropdowns!$E140,Dropdowns!$E$1,if($E154=Dropdowns!$F140,Dropdowns!$F$1,if($E154=Dropdowns!$G140,Dropdowns!$G$1,"N/A"))))</f>
        <v>0</v>
      </c>
    </row>
    <row r="155">
      <c r="A155" s="136"/>
      <c r="B155" s="137"/>
      <c r="C155" s="138" t="s">
        <v>578</v>
      </c>
      <c r="D155" s="138" t="s">
        <v>579</v>
      </c>
      <c r="E155" s="165" t="s">
        <v>773</v>
      </c>
      <c r="F155" s="114">
        <f>if($E155=Dropdowns!$D141,Dropdowns!$D$1,if($E155=Dropdowns!$E141,Dropdowns!$E$1,if($E155=Dropdowns!$F141,Dropdowns!$F$1,if($E155=Dropdowns!$G141,Dropdowns!$G$1,"N/A"))))</f>
        <v>0</v>
      </c>
    </row>
    <row r="156">
      <c r="A156" s="136"/>
      <c r="B156" s="137"/>
      <c r="C156" s="138" t="s">
        <v>581</v>
      </c>
      <c r="D156" s="138" t="s">
        <v>582</v>
      </c>
      <c r="E156" s="165" t="s">
        <v>818</v>
      </c>
      <c r="F156" s="114">
        <f>if($E156=Dropdowns!$D142,Dropdowns!$D$1,if($E156=Dropdowns!$E142,Dropdowns!$E$1,if($E156=Dropdowns!$F142,Dropdowns!$F$1,if($E156=Dropdowns!$G142,Dropdowns!$G$1,"N/A"))))</f>
        <v>2</v>
      </c>
    </row>
    <row r="157">
      <c r="A157" s="136"/>
      <c r="B157" s="137"/>
      <c r="C157" s="138" t="s">
        <v>584</v>
      </c>
      <c r="D157" s="138" t="s">
        <v>585</v>
      </c>
      <c r="E157" s="165" t="s">
        <v>731</v>
      </c>
      <c r="F157" s="114">
        <f>if($E157=Dropdowns!$D143,Dropdowns!$D$1,if($E157=Dropdowns!$E143,Dropdowns!$E$1,if($E157=Dropdowns!$F143,Dropdowns!$F$1,if($E157=Dropdowns!$G143,Dropdowns!$G$1,"N/A"))))</f>
        <v>0</v>
      </c>
    </row>
    <row r="158">
      <c r="A158" s="136"/>
      <c r="B158" s="137"/>
      <c r="C158" s="138" t="s">
        <v>587</v>
      </c>
      <c r="D158" s="138" t="s">
        <v>588</v>
      </c>
      <c r="E158" s="165" t="s">
        <v>987</v>
      </c>
      <c r="F158" s="114">
        <f>if($E158=Dropdowns!$D144,Dropdowns!$D$1,if($E158=Dropdowns!$E144,Dropdowns!$E$1,if($E158=Dropdowns!$F144,Dropdowns!$F$1,if($E158=Dropdowns!$G144,Dropdowns!$G$1,"N/A"))))</f>
        <v>0</v>
      </c>
    </row>
    <row r="159">
      <c r="A159" s="142"/>
      <c r="B159" s="143"/>
      <c r="C159" s="144"/>
      <c r="D159" s="145"/>
      <c r="E159" s="166"/>
      <c r="F159" s="144"/>
    </row>
    <row r="160">
      <c r="A160" s="136">
        <f>sum(F160:F185)/Dropdowns!H146</f>
        <v>0.1025641026</v>
      </c>
      <c r="B160" s="137" t="s">
        <v>590</v>
      </c>
      <c r="C160" s="138" t="s">
        <v>591</v>
      </c>
      <c r="D160" s="138" t="s">
        <v>592</v>
      </c>
      <c r="E160" s="165" t="s">
        <v>1341</v>
      </c>
      <c r="F160" s="114">
        <f>if($E160=Dropdowns!$D146,Dropdowns!$D$1,if($E160=Dropdowns!$E146,Dropdowns!$E$1,if($E160=Dropdowns!$F146,Dropdowns!$F$1,if($E160=Dropdowns!$G146,Dropdowns!$G$1,"N/A"))))</f>
        <v>0</v>
      </c>
    </row>
    <row r="161">
      <c r="A161" s="136" t="str">
        <f>IFS($A160&gt;=0.8, "Best", $A160&gt;=0.61, "Good", $A160&gt;=0.41, "Average", $A160&gt;=0.21, "Fair", TRUE, "Poor")</f>
        <v>Poor</v>
      </c>
      <c r="B161" s="137"/>
      <c r="C161" s="138" t="s">
        <v>594</v>
      </c>
      <c r="D161" s="138" t="s">
        <v>595</v>
      </c>
      <c r="E161" s="165" t="s">
        <v>1342</v>
      </c>
      <c r="F161" s="114">
        <f>if($E161=Dropdowns!$D147,Dropdowns!$D$1,if($E161=Dropdowns!$E147,Dropdowns!$E$1,if($E161=Dropdowns!$F147,Dropdowns!$F$1,if($E161=Dropdowns!$G147,Dropdowns!$G$1,"N/A"))))</f>
        <v>0</v>
      </c>
    </row>
    <row r="162">
      <c r="A162" s="136"/>
      <c r="B162" s="137"/>
      <c r="C162" s="138" t="s">
        <v>597</v>
      </c>
      <c r="D162" s="138" t="s">
        <v>598</v>
      </c>
      <c r="E162" s="165" t="s">
        <v>1343</v>
      </c>
      <c r="F162" s="114">
        <f>if($E162=Dropdowns!$D148,Dropdowns!$D$1,if($E162=Dropdowns!$E148,Dropdowns!$E$1,if($E162=Dropdowns!$F148,Dropdowns!$F$1,if($E162=Dropdowns!$G148,Dropdowns!$G$1,"N/A"))))</f>
        <v>0</v>
      </c>
    </row>
    <row r="163">
      <c r="A163" s="136"/>
      <c r="B163" s="137"/>
      <c r="C163" s="138" t="s">
        <v>600</v>
      </c>
      <c r="D163" s="138" t="s">
        <v>601</v>
      </c>
      <c r="E163" s="165" t="s">
        <v>602</v>
      </c>
      <c r="F163" s="114">
        <f>if($E163=Dropdowns!$D149,Dropdowns!$D$1,if($E163=Dropdowns!$E149,Dropdowns!$E$1,if($E163=Dropdowns!$F149,Dropdowns!$F$1,if($E163=Dropdowns!$G149,Dropdowns!$G$1,"N/A"))))</f>
        <v>0</v>
      </c>
    </row>
    <row r="164">
      <c r="A164" s="136"/>
      <c r="B164" s="137"/>
      <c r="C164" s="138" t="s">
        <v>603</v>
      </c>
      <c r="D164" s="138" t="s">
        <v>604</v>
      </c>
      <c r="E164" s="165" t="s">
        <v>988</v>
      </c>
      <c r="F164" s="114">
        <f>if($E164=Dropdowns!$D150,Dropdowns!$D$1,if($E164=Dropdowns!$E150,Dropdowns!$E$1,if($E164=Dropdowns!$F150,Dropdowns!$F$1,if($E164=Dropdowns!$G150,Dropdowns!$G$1,"N/A"))))</f>
        <v>0</v>
      </c>
    </row>
    <row r="165">
      <c r="A165" s="136"/>
      <c r="B165" s="137"/>
      <c r="C165" s="138" t="s">
        <v>606</v>
      </c>
      <c r="D165" s="138" t="s">
        <v>607</v>
      </c>
      <c r="E165" s="165" t="s">
        <v>931</v>
      </c>
      <c r="F165" s="114">
        <f>if($E165=Dropdowns!$D151,Dropdowns!$D$1,if($E165=Dropdowns!$E151,Dropdowns!$E$1,if($E165=Dropdowns!$F151,Dropdowns!$F$1,if($E165=Dropdowns!$G151,Dropdowns!$G$1,"N/A"))))</f>
        <v>1</v>
      </c>
    </row>
    <row r="166">
      <c r="A166" s="136"/>
      <c r="B166" s="137"/>
      <c r="C166" s="138" t="s">
        <v>609</v>
      </c>
      <c r="D166" s="138" t="s">
        <v>610</v>
      </c>
      <c r="E166" s="165" t="s">
        <v>954</v>
      </c>
      <c r="F166" s="114">
        <f>if($E166=Dropdowns!$D152,Dropdowns!$D$1,if($E166=Dropdowns!$E152,Dropdowns!$E$1,if($E166=Dropdowns!$F152,Dropdowns!$F$1,if($E166=Dropdowns!$G152,Dropdowns!$G$1,"N/A"))))</f>
        <v>0</v>
      </c>
    </row>
    <row r="167">
      <c r="A167" s="136"/>
      <c r="B167" s="137"/>
      <c r="C167" s="138" t="s">
        <v>612</v>
      </c>
      <c r="D167" s="138" t="s">
        <v>613</v>
      </c>
      <c r="E167" s="165" t="s">
        <v>1348</v>
      </c>
      <c r="F167" s="114">
        <f>if($E167=Dropdowns!$D153,Dropdowns!$D$1,if($E167=Dropdowns!$E153,Dropdowns!$E$1,if($E167=Dropdowns!$F153,Dropdowns!$F$1,if($E167=Dropdowns!$G153,Dropdowns!$G$1,"N/A"))))</f>
        <v>0</v>
      </c>
    </row>
    <row r="168">
      <c r="A168" s="136"/>
      <c r="B168" s="137"/>
      <c r="C168" s="138" t="s">
        <v>615</v>
      </c>
      <c r="D168" s="138" t="s">
        <v>616</v>
      </c>
      <c r="E168" s="165" t="s">
        <v>1349</v>
      </c>
      <c r="F168" s="114">
        <f>if($E168=Dropdowns!$D154,Dropdowns!$D$1,if($E168=Dropdowns!$E154,Dropdowns!$E$1,if($E168=Dropdowns!$F154,Dropdowns!$F$1,if($E168=Dropdowns!$G154,Dropdowns!$G$1,"N/A"))))</f>
        <v>0</v>
      </c>
    </row>
    <row r="169">
      <c r="A169" s="136"/>
      <c r="B169" s="137"/>
      <c r="C169" s="138" t="s">
        <v>618</v>
      </c>
      <c r="D169" s="138" t="s">
        <v>619</v>
      </c>
      <c r="E169" s="165" t="s">
        <v>1350</v>
      </c>
      <c r="F169" s="114">
        <f>if($E169=Dropdowns!$D155,Dropdowns!$D$1,if($E169=Dropdowns!$E155,Dropdowns!$E$1,if($E169=Dropdowns!$F155,Dropdowns!$F$1,if($E169=Dropdowns!$G155,Dropdowns!$G$1,"N/A"))))</f>
        <v>0</v>
      </c>
    </row>
    <row r="170">
      <c r="A170" s="136"/>
      <c r="B170" s="137"/>
      <c r="C170" s="138" t="s">
        <v>621</v>
      </c>
      <c r="D170" s="138" t="s">
        <v>622</v>
      </c>
      <c r="E170" s="165" t="s">
        <v>1352</v>
      </c>
      <c r="F170" s="114">
        <f>if($E170=Dropdowns!$D156,Dropdowns!$D$1,if($E170=Dropdowns!$E156,Dropdowns!$E$1,if($E170=Dropdowns!$F156,Dropdowns!$F$1,if($E170=Dropdowns!$G156,Dropdowns!$G$1,"N/A"))))</f>
        <v>0</v>
      </c>
    </row>
    <row r="171">
      <c r="A171" s="136"/>
      <c r="B171" s="137"/>
      <c r="C171" s="138" t="s">
        <v>624</v>
      </c>
      <c r="D171" s="138" t="s">
        <v>625</v>
      </c>
      <c r="E171" s="165" t="s">
        <v>1354</v>
      </c>
      <c r="F171" s="114">
        <f>if($E171=Dropdowns!$D157,Dropdowns!$D$1,if($E171=Dropdowns!$E157,Dropdowns!$E$1,if($E171=Dropdowns!$F157,Dropdowns!$F$1,if($E171=Dropdowns!$G157,Dropdowns!$G$1,"N/A"))))</f>
        <v>0</v>
      </c>
    </row>
    <row r="172">
      <c r="A172" s="136"/>
      <c r="B172" s="137"/>
      <c r="C172" s="138" t="s">
        <v>627</v>
      </c>
      <c r="D172" s="138" t="s">
        <v>628</v>
      </c>
      <c r="E172" s="165" t="s">
        <v>1356</v>
      </c>
      <c r="F172" s="114">
        <f>if($E172=Dropdowns!$D158,Dropdowns!$D$1,if($E172=Dropdowns!$E158,Dropdowns!$E$1,if($E172=Dropdowns!$F158,Dropdowns!$F$1,if($E172=Dropdowns!$G158,Dropdowns!$G$1,"N/A"))))</f>
        <v>0</v>
      </c>
    </row>
    <row r="173">
      <c r="A173" s="136"/>
      <c r="B173" s="137"/>
      <c r="C173" s="138" t="s">
        <v>630</v>
      </c>
      <c r="D173" s="138" t="s">
        <v>631</v>
      </c>
      <c r="E173" s="165" t="s">
        <v>1358</v>
      </c>
      <c r="F173" s="114">
        <f>if($E173=Dropdowns!$D159,Dropdowns!$D$1,if($E173=Dropdowns!$E159,Dropdowns!$E$1,if($E173=Dropdowns!$F159,Dropdowns!$F$1,if($E173=Dropdowns!$G159,Dropdowns!$G$1,"N/A"))))</f>
        <v>0</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1362</v>
      </c>
      <c r="F175" s="114">
        <f>if($E175=Dropdowns!$D161,Dropdowns!$D$1,if($E175=Dropdowns!$E161,Dropdowns!$E$1,if($E175=Dropdowns!$F161,Dropdowns!$F$1,if($E175=Dropdowns!$G161,Dropdowns!$G$1,"N/A"))))</f>
        <v>0</v>
      </c>
    </row>
    <row r="176">
      <c r="A176" s="136"/>
      <c r="B176" s="137"/>
      <c r="C176" s="138" t="s">
        <v>639</v>
      </c>
      <c r="D176" s="138" t="s">
        <v>640</v>
      </c>
      <c r="E176" s="165" t="s">
        <v>932</v>
      </c>
      <c r="F176" s="114">
        <f>if($E176=Dropdowns!$D162,Dropdowns!$D$1,if($E176=Dropdowns!$E162,Dropdowns!$E$1,if($E176=Dropdowns!$F162,Dropdowns!$F$1,if($E176=Dropdowns!$G162,Dropdowns!$G$1,"N/A"))))</f>
        <v>0</v>
      </c>
    </row>
    <row r="177">
      <c r="A177" s="136"/>
      <c r="B177" s="137"/>
      <c r="C177" s="138" t="s">
        <v>642</v>
      </c>
      <c r="D177" s="138" t="s">
        <v>643</v>
      </c>
      <c r="E177" s="165" t="s">
        <v>933</v>
      </c>
      <c r="F177" s="114">
        <f>if($E177=Dropdowns!$D163,Dropdowns!$D$1,if($E177=Dropdowns!$E163,Dropdowns!$E$1,if($E177=Dropdowns!$F163,Dropdowns!$F$1,if($E177=Dropdowns!$G163,Dropdowns!$G$1,"N/A"))))</f>
        <v>0</v>
      </c>
    </row>
    <row r="178">
      <c r="A178" s="136"/>
      <c r="B178" s="137"/>
      <c r="C178" s="138" t="s">
        <v>645</v>
      </c>
      <c r="D178" s="138" t="s">
        <v>646</v>
      </c>
      <c r="E178" s="165" t="s">
        <v>934</v>
      </c>
      <c r="F178" s="114">
        <f>if($E178=Dropdowns!$D164,Dropdowns!$D$1,if($E178=Dropdowns!$E164,Dropdowns!$E$1,if($E178=Dropdowns!$F164,Dropdowns!$F$1,if($E178=Dropdowns!$G164,Dropdowns!$G$1,"N/A"))))</f>
        <v>0</v>
      </c>
    </row>
    <row r="179">
      <c r="A179" s="136"/>
      <c r="B179" s="137"/>
      <c r="C179" s="138" t="s">
        <v>648</v>
      </c>
      <c r="D179" s="138" t="s">
        <v>649</v>
      </c>
      <c r="E179" s="165" t="s">
        <v>851</v>
      </c>
      <c r="F179" s="114">
        <f>if($E179=Dropdowns!$D165,Dropdowns!$D$1,if($E179=Dropdowns!$E165,Dropdowns!$E$1,if($E179=Dropdowns!$F165,Dropdowns!$F$1,if($E179=Dropdowns!$G165,Dropdowns!$G$1,"N/A"))))</f>
        <v>2</v>
      </c>
    </row>
    <row r="180">
      <c r="A180" s="136"/>
      <c r="B180" s="137"/>
      <c r="C180" s="138" t="s">
        <v>651</v>
      </c>
      <c r="D180" s="138" t="s">
        <v>652</v>
      </c>
      <c r="E180" s="165" t="s">
        <v>1367</v>
      </c>
      <c r="F180" s="114">
        <f>if($E180=Dropdowns!$D166,Dropdowns!$D$1,if($E180=Dropdowns!$E166,Dropdowns!$E$1,if($E180=Dropdowns!$F166,Dropdowns!$F$1,if($E180=Dropdowns!$G166,Dropdowns!$G$1,"N/A"))))</f>
        <v>0</v>
      </c>
    </row>
    <row r="181">
      <c r="A181" s="136"/>
      <c r="B181" s="137"/>
      <c r="C181" s="138" t="s">
        <v>654</v>
      </c>
      <c r="D181" s="138" t="s">
        <v>655</v>
      </c>
      <c r="E181" s="165" t="s">
        <v>1368</v>
      </c>
      <c r="F181" s="114">
        <f>if($E181=Dropdowns!$D167,Dropdowns!$D$1,if($E181=Dropdowns!$E167,Dropdowns!$E$1,if($E181=Dropdowns!$F167,Dropdowns!$F$1,if($E181=Dropdowns!$G167,Dropdowns!$G$1,"N/A"))))</f>
        <v>0</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935</v>
      </c>
      <c r="F183" s="114">
        <f>if($E183=Dropdowns!$D169,Dropdowns!$D$1,if($E183=Dropdowns!$E169,Dropdowns!$E$1,if($E183=Dropdowns!$F169,Dropdowns!$F$1,if($E183=Dropdowns!$G169,Dropdowns!$G$1,"N/A"))))</f>
        <v>0</v>
      </c>
    </row>
    <row r="184">
      <c r="A184" s="136"/>
      <c r="B184" s="137"/>
      <c r="C184" s="138" t="s">
        <v>663</v>
      </c>
      <c r="D184" s="138" t="s">
        <v>664</v>
      </c>
      <c r="E184" s="165" t="s">
        <v>1372</v>
      </c>
      <c r="F184" s="114">
        <f>if($E184=Dropdowns!$D170,Dropdowns!$D$1,if($E184=Dropdowns!$E170,Dropdowns!$E$1,if($E184=Dropdowns!$F170,Dropdowns!$F$1,if($E184=Dropdowns!$G170,Dropdowns!$G$1,"N/A"))))</f>
        <v>0</v>
      </c>
    </row>
    <row r="185">
      <c r="A185" s="136"/>
      <c r="B185" s="137"/>
      <c r="C185" s="138" t="s">
        <v>666</v>
      </c>
      <c r="D185" s="138" t="s">
        <v>667</v>
      </c>
      <c r="E185" s="165" t="s">
        <v>1373</v>
      </c>
      <c r="F185" s="114">
        <f>if($E185=Dropdowns!$D171,Dropdowns!$D$1,if($E185=Dropdowns!$E171,Dropdowns!$E$1,if($E185=Dropdowns!$F171,Dropdowns!$F$1,if($E185=Dropdowns!$G171,Dropdowns!$G$1,"N/A"))))</f>
        <v>0</v>
      </c>
    </row>
    <row r="186">
      <c r="A186" s="113"/>
      <c r="B186" s="129"/>
      <c r="C186" s="130"/>
      <c r="D186" s="151"/>
      <c r="E186" s="131"/>
      <c r="F186" s="114"/>
    </row>
    <row r="187">
      <c r="A187" s="152" t="s">
        <v>669</v>
      </c>
      <c r="F187" s="114"/>
    </row>
    <row r="188">
      <c r="A188" s="170" t="s">
        <v>1471</v>
      </c>
      <c r="B188" s="138"/>
      <c r="C188" s="130"/>
      <c r="D188" s="154" t="s">
        <v>671</v>
      </c>
      <c r="E188" s="131"/>
      <c r="F188" s="114"/>
    </row>
    <row r="189">
      <c r="A189" s="170" t="s">
        <v>1472</v>
      </c>
      <c r="B189" s="138"/>
      <c r="C189" s="155"/>
      <c r="D189" s="154" t="s">
        <v>673</v>
      </c>
      <c r="E189" s="131"/>
      <c r="F189" s="114"/>
    </row>
    <row r="190">
      <c r="A190" s="170" t="s">
        <v>1473</v>
      </c>
      <c r="B190" s="138"/>
      <c r="C190" s="130"/>
      <c r="D190" s="156" t="s">
        <v>675</v>
      </c>
      <c r="E190" s="131"/>
      <c r="F190" s="114"/>
    </row>
    <row r="191">
      <c r="A191" s="177"/>
      <c r="B191" s="138"/>
      <c r="C191" s="130"/>
      <c r="D191" s="154" t="s">
        <v>677</v>
      </c>
      <c r="E191" s="131"/>
      <c r="F191" s="114"/>
    </row>
    <row r="192">
      <c r="A192" s="176"/>
      <c r="B192" s="138"/>
      <c r="C192" s="130"/>
      <c r="D192" s="154" t="s">
        <v>679</v>
      </c>
      <c r="E192" s="131"/>
      <c r="F192" s="114"/>
    </row>
    <row r="193">
      <c r="A193" s="177"/>
      <c r="B193" s="129"/>
      <c r="C193" s="155"/>
      <c r="D193" s="151"/>
      <c r="E193" s="131"/>
      <c r="F193" s="114"/>
    </row>
    <row r="194">
      <c r="A194" s="157"/>
      <c r="B194" s="129"/>
      <c r="C194" s="155"/>
      <c r="D194" s="151"/>
      <c r="E194" s="131"/>
      <c r="F194" s="114"/>
    </row>
    <row r="195">
      <c r="A195" s="157" t="s">
        <v>63</v>
      </c>
      <c r="B195" s="158" t="s">
        <v>680</v>
      </c>
      <c r="C195" s="155"/>
      <c r="D195" s="151"/>
      <c r="E195" s="131"/>
      <c r="F195" s="114"/>
    </row>
    <row r="196">
      <c r="A196" s="157" t="s">
        <v>681</v>
      </c>
      <c r="B196" s="159" t="s">
        <v>682</v>
      </c>
      <c r="F196" s="114"/>
    </row>
    <row r="197">
      <c r="A197" s="157"/>
      <c r="B197" s="129"/>
      <c r="C197" s="155"/>
      <c r="D197" s="151"/>
      <c r="E197" s="131"/>
      <c r="F197" s="114"/>
    </row>
    <row r="198">
      <c r="A198" s="157"/>
      <c r="B198" s="129"/>
      <c r="C198" s="155"/>
      <c r="D198" s="151"/>
      <c r="E198" s="131"/>
      <c r="F198" s="114"/>
    </row>
  </sheetData>
  <mergeCells count="15">
    <mergeCell ref="C8:D8"/>
    <mergeCell ref="C9:D9"/>
    <mergeCell ref="C10:D10"/>
    <mergeCell ref="A11:E11"/>
    <mergeCell ref="A12:E12"/>
    <mergeCell ref="A13:E13"/>
    <mergeCell ref="A187:E187"/>
    <mergeCell ref="B196:E196"/>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7" priority="11" operator="lessThanOrEqual">
      <formula>"33%"</formula>
    </cfRule>
  </conditionalFormatting>
  <conditionalFormatting sqref="B5:B6">
    <cfRule type="cellIs" dxfId="5" priority="12" operator="between">
      <formula>"67%"</formula>
      <formula>"32%"</formula>
    </cfRule>
  </conditionalFormatting>
  <conditionalFormatting sqref="B5:B6">
    <cfRule type="cellIs" dxfId="3" priority="13" operator="between">
      <formula>"101%"</formula>
      <formula>"65%"</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B7:B10">
      <formula1>"✅ Yes,🚫 No,⚠️ Under 18 With Parent Consent Only,🟠 With caution"</formula1>
    </dataValidation>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A190"/>
    <hyperlink r:id="rId7" ref="D190"/>
    <hyperlink r:id="rId8" ref="D191"/>
    <hyperlink r:id="rId9" ref="D192"/>
    <hyperlink r:id="rId10" ref="B195"/>
  </hyperlinks>
  <drawing r:id="rId11"/>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1C232"/>
    <outlinePr summaryBelow="0" summaryRight="0"/>
  </sheetPr>
  <sheetViews>
    <sheetView workbookViewId="0"/>
  </sheetViews>
  <sheetFormatPr customHeight="1" defaultColWidth="12.63" defaultRowHeight="15.75"/>
  <cols>
    <col customWidth="1" min="1" max="1" width="17.63"/>
    <col customWidth="1" min="2" max="2" width="23.63"/>
    <col customWidth="1" min="3" max="3" width="28.5"/>
    <col customWidth="1" min="4" max="4" width="60.13"/>
    <col customWidth="1" min="5" max="5" width="56.75"/>
    <col customWidth="1" hidden="1" min="6" max="6" width="8.13"/>
  </cols>
  <sheetData>
    <row r="1">
      <c r="A1" s="67" t="s">
        <v>137</v>
      </c>
    </row>
    <row r="2">
      <c r="A2" s="68" t="s">
        <v>14</v>
      </c>
    </row>
    <row r="3">
      <c r="A3" s="111" t="s">
        <v>1474</v>
      </c>
    </row>
    <row r="4">
      <c r="A4" s="113"/>
      <c r="F4" s="114"/>
    </row>
    <row r="5">
      <c r="A5" s="115" t="s">
        <v>164</v>
      </c>
      <c r="B5" s="116">
        <f>sum(F16:F198)/Dropdowns!I2</f>
        <v>0.7232704403</v>
      </c>
      <c r="C5" s="117" t="str">
        <f t="shared" ref="C5:C6" si="1">IF(AND(B5 &gt;= 0, B5 &lt; 0.33), "FAIL", IF(AND(B5 &gt;= 0.33, B5 &lt;= 0.66), "WARNING", IF(AND(B5 &gt; 0.66, B5 &lt;= 1), "PASS", "")))
</f>
        <v>PASS</v>
      </c>
      <c r="D5" s="118" t="str">
        <f>IFERROR(__xludf.DUMMYFUNCTION("SPARKLINE(B5,{""charttype"",""bar"";""max"",1;""min"",0;""color1"",""#33a854""})"),"")</f>
        <v/>
      </c>
      <c r="E5" s="119" t="s">
        <v>1475</v>
      </c>
      <c r="F5" s="120"/>
    </row>
    <row r="6">
      <c r="A6" s="115" t="s">
        <v>166</v>
      </c>
      <c r="B6" s="116">
        <f>sum(F20,F30,F34,F37,F49,F51,F52,F56,F58,F70,F75,F85,F97,F102,F109,F114,F121,F122,F125,F127,F128,F130,F133,F136,F139,F140,F147,F148,F149,F150,F151,F165,F169,F173)/Dropdowns!M2</f>
        <v>0.7941176471</v>
      </c>
      <c r="C6" s="117" t="str">
        <f t="shared" si="1"/>
        <v>PASS</v>
      </c>
      <c r="D6" s="118" t="str">
        <f>IFERROR(__xludf.DUMMYFUNCTION("SPARKLINE(B6,{""charttype"",""bar"";""max"",1;""min"",0;""color1"",""#33a854""})"),"")</f>
        <v/>
      </c>
      <c r="E6" s="121" t="s">
        <v>167</v>
      </c>
      <c r="F6" s="114"/>
    </row>
    <row r="7">
      <c r="A7" s="113"/>
      <c r="B7" s="123" t="s">
        <v>140</v>
      </c>
      <c r="C7" s="124" t="s">
        <v>168</v>
      </c>
      <c r="E7" s="201"/>
      <c r="F7" s="114"/>
    </row>
    <row r="8">
      <c r="B8" s="123" t="s">
        <v>146</v>
      </c>
      <c r="C8" s="126" t="s">
        <v>1476</v>
      </c>
      <c r="E8" s="72"/>
      <c r="F8" s="114"/>
    </row>
    <row r="9">
      <c r="B9" s="123" t="s">
        <v>146</v>
      </c>
      <c r="C9" s="126" t="s">
        <v>1477</v>
      </c>
      <c r="E9" s="72"/>
      <c r="F9" s="114"/>
    </row>
    <row r="10">
      <c r="B10" s="123" t="s">
        <v>158</v>
      </c>
      <c r="C10" s="126" t="s">
        <v>1478</v>
      </c>
      <c r="E10" s="78"/>
      <c r="F10" s="114"/>
    </row>
    <row r="11">
      <c r="A11" s="113"/>
      <c r="F11" s="114"/>
    </row>
    <row r="12">
      <c r="A12" s="127" t="s">
        <v>173</v>
      </c>
      <c r="B12" s="50"/>
      <c r="C12" s="50"/>
      <c r="D12" s="50"/>
      <c r="E12" s="51"/>
      <c r="F12" s="114"/>
    </row>
    <row r="13">
      <c r="A13" s="162" t="s">
        <v>1479</v>
      </c>
      <c r="B13" s="53"/>
      <c r="C13" s="53"/>
      <c r="D13" s="53"/>
      <c r="E13" s="56"/>
      <c r="F13" s="114"/>
    </row>
    <row r="14">
      <c r="A14" s="113"/>
      <c r="B14" s="129"/>
      <c r="C14" s="130"/>
      <c r="F14" s="114"/>
    </row>
    <row r="15">
      <c r="A15" s="132" t="s">
        <v>175</v>
      </c>
      <c r="B15" s="133" t="s">
        <v>176</v>
      </c>
      <c r="C15" s="134" t="s">
        <v>177</v>
      </c>
      <c r="D15" s="134" t="s">
        <v>178</v>
      </c>
      <c r="E15" s="135" t="s">
        <v>179</v>
      </c>
      <c r="F15" s="132" t="s">
        <v>128</v>
      </c>
    </row>
    <row r="16">
      <c r="A16" s="136">
        <f>sum(F16:F18)/Dropdowns!H2</f>
        <v>0</v>
      </c>
      <c r="B16" s="137" t="s">
        <v>180</v>
      </c>
      <c r="C16" s="138" t="s">
        <v>181</v>
      </c>
      <c r="D16" s="138" t="s">
        <v>182</v>
      </c>
      <c r="E16" s="198" t="s">
        <v>1161</v>
      </c>
      <c r="F16" s="114">
        <f>if($E16=Dropdowns!$D2,Dropdowns!$D$1,if($E16=Dropdowns!$E2,Dropdowns!$E$1,if($E16=Dropdowns!$F2,Dropdowns!$F$1,if($E16=Dropdowns!$G2,Dropdowns!$G$1,"N/A"))))</f>
        <v>0</v>
      </c>
    </row>
    <row r="17">
      <c r="A17" s="136" t="str">
        <f>IFS($A16&gt;=0.81, "Best", $A16&gt;=0.61, "Good", $A16&gt;=0.41, "Average", $A16&gt;=0.21, "Fair", TRUE, "Poor")</f>
        <v>Poor</v>
      </c>
      <c r="B17" s="137"/>
      <c r="C17" s="138" t="s">
        <v>184</v>
      </c>
      <c r="D17" s="138" t="s">
        <v>185</v>
      </c>
      <c r="E17" s="165" t="s">
        <v>920</v>
      </c>
      <c r="F17" s="114">
        <f>if($E17=Dropdowns!$D3,Dropdowns!$D$1,if($E17=Dropdowns!$E3,Dropdowns!$E$1,if($E17=Dropdowns!$F3,Dropdowns!$F$1,if($E17=Dropdowns!$G3,Dropdowns!$G$1,"N/A"))))</f>
        <v>0</v>
      </c>
    </row>
    <row r="18">
      <c r="A18" s="136"/>
      <c r="B18" s="137"/>
      <c r="C18" s="140" t="s">
        <v>187</v>
      </c>
      <c r="D18" s="138" t="s">
        <v>188</v>
      </c>
      <c r="E18" s="165" t="s">
        <v>921</v>
      </c>
      <c r="F18" s="114">
        <f>if($E18=Dropdowns!$D4,Dropdowns!$D$1,if($E18=Dropdowns!$E4,Dropdowns!$E$1,if($E18=Dropdowns!$F4,Dropdowns!$F$1,if($E18=Dropdowns!$G4,Dropdowns!$G$1,"N/A"))))</f>
        <v>0</v>
      </c>
    </row>
    <row r="19">
      <c r="A19" s="142"/>
      <c r="B19" s="143"/>
      <c r="C19" s="144"/>
      <c r="D19" s="145"/>
      <c r="E19" s="166"/>
      <c r="F19" s="147"/>
    </row>
    <row r="20">
      <c r="A20" s="136">
        <f>sum(F20:F35)/Dropdowns!H6</f>
        <v>0.8333333333</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Best</v>
      </c>
      <c r="B21" s="137"/>
      <c r="C21" s="138" t="s">
        <v>194</v>
      </c>
      <c r="D21" s="138" t="s">
        <v>195</v>
      </c>
      <c r="E21" s="165" t="s">
        <v>193</v>
      </c>
      <c r="F21" s="114" t="str">
        <f>if($E21=Dropdowns!$D7,Dropdowns!$D$1,if($E21=Dropdowns!$E7,Dropdowns!$E$1,if($E21=Dropdowns!$F7,Dropdowns!$F$1,if($E21=Dropdowns!$G7,Dropdowns!$G$1,"N/A"))))</f>
        <v>N/A</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202</v>
      </c>
      <c r="F23" s="114">
        <f>if($E23=Dropdowns!$D9,Dropdowns!$D$1,if($E23=Dropdowns!$E9,Dropdowns!$E$1,if($E23=Dropdowns!$F9,Dropdowns!$F$1,if($E23=Dropdowns!$G9,Dropdowns!$G$1,"N/A"))))</f>
        <v>3</v>
      </c>
    </row>
    <row r="24">
      <c r="A24" s="136"/>
      <c r="B24" s="137"/>
      <c r="C24" s="138" t="s">
        <v>203</v>
      </c>
      <c r="D24" s="140" t="s">
        <v>204</v>
      </c>
      <c r="E24" s="167" t="s">
        <v>205</v>
      </c>
      <c r="F24" s="114">
        <f>if($E24=Dropdowns!$D10,Dropdowns!$D$1,if($E24=Dropdowns!$E10,Dropdowns!$E$1,if($E24=Dropdowns!$F10,Dropdowns!$F$1,if($E24=Dropdowns!$G10,Dropdowns!$G$1,"N/A"))))</f>
        <v>3</v>
      </c>
    </row>
    <row r="25">
      <c r="A25" s="136"/>
      <c r="B25" s="137"/>
      <c r="C25" s="138" t="s">
        <v>206</v>
      </c>
      <c r="D25" s="138" t="s">
        <v>207</v>
      </c>
      <c r="E25" s="165" t="s">
        <v>691</v>
      </c>
      <c r="F25" s="114">
        <f>if($E25=Dropdowns!$D11,Dropdowns!$D$1,if($E25=Dropdowns!$E11,Dropdowns!$E$1,if($E25=Dropdowns!$F11,Dropdowns!$F$1,if($E25=Dropdowns!$G11,Dropdowns!$G$1,"N/A"))))</f>
        <v>3</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693</v>
      </c>
      <c r="F28" s="114">
        <f>if($E28=Dropdowns!$D14,Dropdowns!$D$1,if($E28=Dropdowns!$E14,Dropdowns!$E$1,if($E28=Dropdowns!$F14,Dropdowns!$F$1,if($E28=Dropdowns!$G14,Dropdowns!$G$1,"N/A"))))</f>
        <v>3</v>
      </c>
    </row>
    <row r="29">
      <c r="A29" s="136"/>
      <c r="B29" s="137"/>
      <c r="C29" s="138" t="s">
        <v>218</v>
      </c>
      <c r="D29" s="138" t="s">
        <v>219</v>
      </c>
      <c r="E29" s="165" t="s">
        <v>751</v>
      </c>
      <c r="F29" s="114">
        <f>if($E29=Dropdowns!$D15,Dropdowns!$D$1,if($E29=Dropdowns!$E15,Dropdowns!$E$1,if($E29=Dropdowns!$F15,Dropdowns!$F$1,if($E29=Dropdowns!$G15,Dropdowns!$G$1,"N/A"))))</f>
        <v>2</v>
      </c>
    </row>
    <row r="30">
      <c r="A30" s="136"/>
      <c r="B30" s="174"/>
      <c r="C30" s="138" t="s">
        <v>221</v>
      </c>
      <c r="D30" s="138" t="s">
        <v>222</v>
      </c>
      <c r="E30" s="165" t="s">
        <v>752</v>
      </c>
      <c r="F30" s="114">
        <f>if($E30=Dropdowns!$D16,Dropdowns!$D$1,if($E30=Dropdowns!$E16,Dropdowns!$E$1,if($E30=Dropdowns!$F16,Dropdowns!$F$1,if($E30=Dropdowns!$G16,Dropdowns!$G$1,"N/A"))))</f>
        <v>1</v>
      </c>
    </row>
    <row r="31">
      <c r="A31" s="136"/>
      <c r="B31" s="137"/>
      <c r="C31" s="138" t="s">
        <v>224</v>
      </c>
      <c r="D31" s="138" t="s">
        <v>225</v>
      </c>
      <c r="E31" s="165" t="s">
        <v>226</v>
      </c>
      <c r="F31" s="114">
        <f>if($E31=Dropdowns!$D17,Dropdowns!$D$1,if($E31=Dropdowns!$E17,Dropdowns!$E$1,if($E31=Dropdowns!$F17,Dropdowns!$F$1,if($E31=Dropdowns!$G17,Dropdowns!$G$1,"N/A"))))</f>
        <v>3</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890</v>
      </c>
      <c r="F33" s="114">
        <f>if($E33=Dropdowns!$D19,Dropdowns!$D$1,if($E33=Dropdowns!$E19,Dropdowns!$E$1,if($E33=Dropdowns!$F19,Dropdowns!$F$1,if($E33=Dropdowns!$G19,Dropdowns!$G$1,"N/A"))))</f>
        <v>3</v>
      </c>
    </row>
    <row r="34">
      <c r="A34" s="136"/>
      <c r="B34" s="137"/>
      <c r="C34" s="138" t="s">
        <v>233</v>
      </c>
      <c r="D34" s="138" t="s">
        <v>234</v>
      </c>
      <c r="E34" s="165" t="s">
        <v>695</v>
      </c>
      <c r="F34" s="114">
        <f>if($E34=Dropdowns!$D20,Dropdowns!$D$1,if($E34=Dropdowns!$E20,Dropdowns!$E$1,if($E34=Dropdowns!$F20,Dropdowns!$F$1,if($E34=Dropdowns!$G20,Dropdowns!$G$1,"N/A"))))</f>
        <v>2</v>
      </c>
    </row>
    <row r="35">
      <c r="A35" s="136"/>
      <c r="B35" s="137"/>
      <c r="C35" s="138" t="s">
        <v>236</v>
      </c>
      <c r="D35" s="138" t="s">
        <v>237</v>
      </c>
      <c r="E35" s="165" t="s">
        <v>922</v>
      </c>
      <c r="F35" s="114">
        <f>if($E35=Dropdowns!$D21,Dropdowns!$D$1,if($E35=Dropdowns!$E21,Dropdowns!$E$1,if($E35=Dropdowns!$F21,Dropdowns!$F$1,if($E35=Dropdowns!$G21,Dropdowns!$G$1,"N/A"))))</f>
        <v>2</v>
      </c>
    </row>
    <row r="36">
      <c r="A36" s="142"/>
      <c r="B36" s="143"/>
      <c r="C36" s="148"/>
      <c r="D36" s="144"/>
      <c r="E36" s="166"/>
      <c r="F36" s="147"/>
    </row>
    <row r="37">
      <c r="A37" s="136">
        <f>sum(F37:F49)/Dropdowns!H23</f>
        <v>0.5897435897</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Average</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797</v>
      </c>
      <c r="F39" s="114">
        <f>if($E39=Dropdowns!$D25,Dropdowns!$D$1,if($E39=Dropdowns!$E25,Dropdowns!$E$1,if($E39=Dropdowns!$F25,Dropdowns!$F$1,if($E39=Dropdowns!$G25,Dropdowns!$G$1,"N/A"))))</f>
        <v>1</v>
      </c>
    </row>
    <row r="40">
      <c r="A40" s="136"/>
      <c r="B40" s="137"/>
      <c r="C40" s="138" t="s">
        <v>249</v>
      </c>
      <c r="D40" s="138" t="s">
        <v>250</v>
      </c>
      <c r="E40" s="165" t="s">
        <v>697</v>
      </c>
      <c r="F40" s="114">
        <f>if($E40=Dropdowns!$D26,Dropdowns!$D$1,if($E40=Dropdowns!$E26,Dropdowns!$E$1,if($E40=Dropdowns!$F26,Dropdowns!$F$1,if($E40=Dropdowns!$G26,Dropdowns!$G$1,"N/A"))))</f>
        <v>2</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699</v>
      </c>
      <c r="F42" s="114">
        <f>if($E42=Dropdowns!$D28,Dropdowns!$D$1,if($E42=Dropdowns!$E28,Dropdowns!$E$1,if($E42=Dropdowns!$F28,Dropdowns!$F$1,if($E42=Dropdowns!$G28,Dropdowns!$G$1,"N/A"))))</f>
        <v>2</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833</v>
      </c>
      <c r="F44" s="114">
        <f>if($E44=Dropdowns!$D30,Dropdowns!$D$1,if($E44=Dropdowns!$E30,Dropdowns!$E$1,if($E44=Dropdowns!$F30,Dropdowns!$F$1,if($E44=Dropdowns!$G30,Dropdowns!$G$1,"N/A"))))</f>
        <v>0</v>
      </c>
    </row>
    <row r="45">
      <c r="A45" s="136"/>
      <c r="B45" s="174"/>
      <c r="C45" s="138" t="s">
        <v>264</v>
      </c>
      <c r="D45" s="138" t="s">
        <v>265</v>
      </c>
      <c r="E45" s="165" t="s">
        <v>834</v>
      </c>
      <c r="F45" s="114">
        <f>if($E45=Dropdowns!$D31,Dropdowns!$D$1,if($E45=Dropdowns!$E31,Dropdowns!$E$1,if($E45=Dropdowns!$F31,Dropdowns!$F$1,if($E45=Dropdowns!$G31,Dropdowns!$G$1,"N/A"))))</f>
        <v>2</v>
      </c>
    </row>
    <row r="46">
      <c r="A46" s="136"/>
      <c r="B46" s="174"/>
      <c r="C46" s="138" t="s">
        <v>267</v>
      </c>
      <c r="D46" s="138" t="s">
        <v>268</v>
      </c>
      <c r="E46" s="165" t="s">
        <v>755</v>
      </c>
      <c r="F46" s="114">
        <f>if($E46=Dropdowns!$D32,Dropdowns!$D$1,if($E46=Dropdowns!$E32,Dropdowns!$E$1,if($E46=Dropdowns!$F32,Dropdowns!$F$1,if($E46=Dropdowns!$G32,Dropdowns!$G$1,"N/A"))))</f>
        <v>3</v>
      </c>
    </row>
    <row r="47">
      <c r="A47" s="136"/>
      <c r="B47" s="137"/>
      <c r="C47" s="138" t="s">
        <v>270</v>
      </c>
      <c r="D47" s="138" t="s">
        <v>271</v>
      </c>
      <c r="E47" s="165" t="s">
        <v>272</v>
      </c>
      <c r="F47" s="114">
        <f>if($E47=Dropdowns!$D33,Dropdowns!$D$1,if($E47=Dropdowns!$E33,Dropdowns!$E$1,if($E47=Dropdowns!$F33,Dropdowns!$F$1,if($E47=Dropdowns!$G33,Dropdowns!$G$1,"N/A"))))</f>
        <v>3</v>
      </c>
    </row>
    <row r="48">
      <c r="A48" s="136"/>
      <c r="B48" s="137"/>
      <c r="C48" s="138" t="s">
        <v>273</v>
      </c>
      <c r="D48" s="138" t="s">
        <v>274</v>
      </c>
      <c r="E48" s="165" t="s">
        <v>892</v>
      </c>
      <c r="F48" s="114">
        <f>if($E48=Dropdowns!$D34,Dropdowns!$D$1,if($E48=Dropdowns!$E34,Dropdowns!$E$1,if($E48=Dropdowns!$F34,Dropdowns!$F$1,if($E48=Dropdowns!$G34,Dropdowns!$G$1,"N/A"))))</f>
        <v>1</v>
      </c>
    </row>
    <row r="49">
      <c r="A49" s="136"/>
      <c r="B49" s="137"/>
      <c r="C49" s="138" t="s">
        <v>276</v>
      </c>
      <c r="D49" s="138" t="s">
        <v>277</v>
      </c>
      <c r="E49" s="165" t="s">
        <v>278</v>
      </c>
      <c r="F49" s="114">
        <f>if($E49=Dropdowns!$D35,Dropdowns!$D$1,if($E49=Dropdowns!$E35,Dropdowns!$E$1,if($E49=Dropdowns!$F35,Dropdowns!$F$1,if($E49=Dropdowns!$G35,Dropdowns!$G$1,"N/A"))))</f>
        <v>3</v>
      </c>
    </row>
    <row r="50">
      <c r="A50" s="142"/>
      <c r="B50" s="143"/>
      <c r="C50" s="144"/>
      <c r="D50" s="144"/>
      <c r="E50" s="166"/>
      <c r="F50" s="147"/>
    </row>
    <row r="51">
      <c r="A51" s="136">
        <f>sum(F51:F76)/Dropdowns!H37</f>
        <v>0.7051282051</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1081</v>
      </c>
      <c r="F56" s="114">
        <f>if($E56=Dropdowns!$D42,Dropdowns!$D$1,if($E56=Dropdowns!$E42,Dropdowns!$E$1,if($E56=Dropdowns!$F42,Dropdowns!$F$1,if($E56=Dropdowns!$G42,Dropdowns!$G$1,"N/A"))))</f>
        <v>2</v>
      </c>
    </row>
    <row r="57">
      <c r="A57" s="136"/>
      <c r="B57" s="137"/>
      <c r="C57" s="140" t="s">
        <v>298</v>
      </c>
      <c r="D57" s="140" t="s">
        <v>299</v>
      </c>
      <c r="E57" s="165" t="s">
        <v>300</v>
      </c>
      <c r="F57" s="114">
        <f>if($E57=Dropdowns!$D43,Dropdowns!$D$1,if($E57=Dropdowns!$E43,Dropdowns!$E$1,if($E57=Dropdowns!$F43,Dropdowns!$F$1,if($E57=Dropdowns!$G43,Dropdowns!$G$1,"N/A"))))</f>
        <v>2</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327</v>
      </c>
      <c r="F66" s="114">
        <f>if($E66=Dropdowns!$D52,Dropdowns!$D$1,if($E66=Dropdowns!$E52,Dropdowns!$E$1,if($E66=Dropdowns!$F52,Dropdowns!$F$1,if($E66=Dropdowns!$G52,Dropdowns!$G$1,"N/A"))))</f>
        <v>3</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708</v>
      </c>
      <c r="F68" s="114">
        <f>if($E68=Dropdowns!$D54,Dropdowns!$D$1,if($E68=Dropdowns!$E54,Dropdowns!$E$1,if($E68=Dropdowns!$F54,Dropdowns!$F$1,if($E68=Dropdowns!$G54,Dropdowns!$G$1,"N/A"))))</f>
        <v>3</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339</v>
      </c>
      <c r="F70" s="114">
        <f>if($E70=Dropdowns!$D56,Dropdowns!$D$1,if($E70=Dropdowns!$E56,Dropdowns!$E$1,if($E70=Dropdowns!$F56,Dropdowns!$F$1,if($E70=Dropdowns!$G56,Dropdowns!$G$1,"N/A"))))</f>
        <v>3</v>
      </c>
    </row>
    <row r="71">
      <c r="A71" s="136"/>
      <c r="B71" s="137"/>
      <c r="C71" s="140" t="s">
        <v>340</v>
      </c>
      <c r="D71" s="140" t="s">
        <v>341</v>
      </c>
      <c r="E71" s="165" t="s">
        <v>710</v>
      </c>
      <c r="F71" s="114">
        <f>if($E71=Dropdowns!$D57,Dropdowns!$D$1,if($E71=Dropdowns!$E57,Dropdowns!$E$1,if($E71=Dropdowns!$F57,Dropdowns!$F$1,if($E71=Dropdowns!$G57,Dropdowns!$G$1,"N/A"))))</f>
        <v>3</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0.7222222222</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Good</v>
      </c>
      <c r="B79" s="137"/>
      <c r="C79" s="138" t="s">
        <v>362</v>
      </c>
      <c r="D79" s="138" t="s">
        <v>363</v>
      </c>
      <c r="E79" s="165" t="s">
        <v>1134</v>
      </c>
      <c r="F79" s="114">
        <f>if($E79=Dropdowns!$D65,Dropdowns!$D$1,if($E79=Dropdowns!$E65,Dropdowns!$E$1,if($E79=Dropdowns!$F65,Dropdowns!$F$1,if($E79=Dropdowns!$G65,Dropdowns!$G$1,"N/A"))))</f>
        <v>2</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0.7272727273</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865</v>
      </c>
      <c r="F87" s="114">
        <f>if($E87=Dropdowns!$D73,Dropdowns!$D$1,if($E87=Dropdowns!$E73,Dropdowns!$E$1,if($E87=Dropdowns!$F73,Dropdowns!$F$1,if($E87=Dropdowns!$G73,Dropdowns!$G$1,"N/A"))))</f>
        <v>3</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839</v>
      </c>
      <c r="F92" s="114">
        <f>if($E92=Dropdowns!$D78,Dropdowns!$D$1,if($E92=Dropdowns!$E78,Dropdowns!$E$1,if($E92=Dropdowns!$F78,Dropdowns!$F$1,if($E92=Dropdowns!$G78,Dropdowns!$G$1,"N/A"))))</f>
        <v>3</v>
      </c>
    </row>
    <row r="93">
      <c r="A93" s="136"/>
      <c r="B93" s="137"/>
      <c r="C93" s="138" t="s">
        <v>402</v>
      </c>
      <c r="D93" s="138" t="s">
        <v>403</v>
      </c>
      <c r="E93" s="165" t="s">
        <v>806</v>
      </c>
      <c r="F93" s="114">
        <f>if($E93=Dropdowns!$D79,Dropdowns!$D$1,if($E93=Dropdowns!$E79,Dropdowns!$E$1,if($E93=Dropdowns!$F79,Dropdowns!$F$1,if($E93=Dropdowns!$G79,Dropdowns!$G$1,"N/A"))))</f>
        <v>1</v>
      </c>
    </row>
    <row r="94">
      <c r="A94" s="136"/>
      <c r="B94" s="137"/>
      <c r="C94" s="138" t="s">
        <v>405</v>
      </c>
      <c r="D94" s="138" t="s">
        <v>406</v>
      </c>
      <c r="E94" s="165" t="s">
        <v>840</v>
      </c>
      <c r="F94" s="114">
        <f>if($E94=Dropdowns!$D80,Dropdowns!$D$1,if($E94=Dropdowns!$E80,Dropdowns!$E$1,if($E94=Dropdowns!$F80,Dropdowns!$F$1,if($E94=Dropdowns!$G80,Dropdowns!$G$1,"N/A"))))</f>
        <v>1</v>
      </c>
    </row>
    <row r="95">
      <c r="A95" s="136"/>
      <c r="B95" s="137"/>
      <c r="C95" s="138" t="s">
        <v>408</v>
      </c>
      <c r="D95" s="138" t="s">
        <v>409</v>
      </c>
      <c r="E95" s="165" t="s">
        <v>925</v>
      </c>
      <c r="F95" s="114">
        <f>if($E95=Dropdowns!$D81,Dropdowns!$D$1,if($E95=Dropdowns!$E81,Dropdowns!$E$1,if($E95=Dropdowns!$F81,Dropdowns!$F$1,if($E95=Dropdowns!$G81,Dropdowns!$G$1,"N/A"))))</f>
        <v>3</v>
      </c>
    </row>
    <row r="96">
      <c r="A96" s="142"/>
      <c r="B96" s="143"/>
      <c r="C96" s="148"/>
      <c r="D96" s="144"/>
      <c r="E96" s="166"/>
      <c r="F96" s="147"/>
    </row>
    <row r="97">
      <c r="A97" s="136">
        <f>sum(F97:F112)/Dropdowns!H83</f>
        <v>0.9166666667</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Best</v>
      </c>
      <c r="B98" s="137"/>
      <c r="C98" s="138" t="s">
        <v>415</v>
      </c>
      <c r="D98" s="138" t="s">
        <v>416</v>
      </c>
      <c r="E98" s="165" t="s">
        <v>417</v>
      </c>
      <c r="F98" s="114">
        <f>if($E98=Dropdowns!$D84,Dropdowns!$D$1,if($E98=Dropdowns!$E84,Dropdowns!$E$1,if($E98=Dropdowns!$F84,Dropdowns!$F$1,if($E98=Dropdowns!$G84,Dropdowns!$G$1,"N/A"))))</f>
        <v>3</v>
      </c>
    </row>
    <row r="99">
      <c r="A99" s="136"/>
      <c r="B99" s="137"/>
      <c r="C99" s="138" t="s">
        <v>418</v>
      </c>
      <c r="D99" s="138" t="s">
        <v>419</v>
      </c>
      <c r="E99" s="165" t="s">
        <v>420</v>
      </c>
      <c r="F99" s="114">
        <f>if($E99=Dropdowns!$D85,Dropdowns!$D$1,if($E99=Dropdowns!$E85,Dropdowns!$E$1,if($E99=Dropdowns!$F85,Dropdowns!$F$1,if($E99=Dropdowns!$G85,Dropdowns!$G$1,"N/A"))))</f>
        <v>3</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426</v>
      </c>
      <c r="F101" s="114">
        <f>if($E101=Dropdowns!$D87,Dropdowns!$D$1,if($E101=Dropdowns!$E87,Dropdowns!$E$1,if($E101=Dropdowns!$F87,Dropdowns!$F$1,if($E101=Dropdowns!$G87,Dropdowns!$G$1,"N/A"))))</f>
        <v>3</v>
      </c>
    </row>
    <row r="102">
      <c r="A102" s="136"/>
      <c r="B102" s="137"/>
      <c r="C102" s="138" t="s">
        <v>427</v>
      </c>
      <c r="D102" s="138" t="s">
        <v>428</v>
      </c>
      <c r="E102" s="165" t="s">
        <v>429</v>
      </c>
      <c r="F102" s="114">
        <f>if($E102=Dropdowns!$D88,Dropdowns!$D$1,if($E102=Dropdowns!$E88,Dropdowns!$E$1,if($E102=Dropdowns!$F88,Dropdowns!$F$1,if($E102=Dropdowns!$G88,Dropdowns!$G$1,"N/A"))))</f>
        <v>3</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842</v>
      </c>
      <c r="F106" s="114">
        <f>if($E106=Dropdowns!$D92,Dropdowns!$D$1,if($E106=Dropdowns!$E92,Dropdowns!$E$1,if($E106=Dropdowns!$F92,Dropdowns!$F$1,if($E106=Dropdowns!$G92,Dropdowns!$G$1,"N/A"))))</f>
        <v>3</v>
      </c>
    </row>
    <row r="107">
      <c r="A107" s="136"/>
      <c r="B107" s="137"/>
      <c r="C107" s="138" t="s">
        <v>442</v>
      </c>
      <c r="D107" s="138" t="s">
        <v>443</v>
      </c>
      <c r="E107" s="165" t="s">
        <v>843</v>
      </c>
      <c r="F107" s="114">
        <f>if($E107=Dropdowns!$D93,Dropdowns!$D$1,if($E107=Dropdowns!$E93,Dropdowns!$E$1,if($E107=Dropdowns!$F93,Dropdowns!$F$1,if($E107=Dropdowns!$G93,Dropdowns!$G$1,"N/A"))))</f>
        <v>3</v>
      </c>
    </row>
    <row r="108">
      <c r="A108" s="136"/>
      <c r="B108" s="137"/>
      <c r="C108" s="138" t="s">
        <v>445</v>
      </c>
      <c r="D108" s="138" t="s">
        <v>446</v>
      </c>
      <c r="E108" s="165" t="s">
        <v>447</v>
      </c>
      <c r="F108" s="114">
        <f>if($E108=Dropdowns!$D94,Dropdowns!$D$1,if($E108=Dropdowns!$E94,Dropdowns!$E$1,if($E108=Dropdowns!$F94,Dropdowns!$F$1,if($E108=Dropdowns!$G94,Dropdowns!$G$1,"N/A"))))</f>
        <v>3</v>
      </c>
    </row>
    <row r="109">
      <c r="A109" s="136"/>
      <c r="B109" s="137"/>
      <c r="C109" s="138" t="s">
        <v>448</v>
      </c>
      <c r="D109" s="138" t="s">
        <v>449</v>
      </c>
      <c r="E109" s="165" t="s">
        <v>450</v>
      </c>
      <c r="F109" s="114">
        <f>if($E109=Dropdowns!$D95,Dropdowns!$D$1,if($E109=Dropdowns!$E95,Dropdowns!$E$1,if($E109=Dropdowns!$F95,Dropdowns!$F$1,if($E109=Dropdowns!$G95,Dropdowns!$G$1,"N/A"))))</f>
        <v>3</v>
      </c>
    </row>
    <row r="110">
      <c r="A110" s="136"/>
      <c r="B110" s="137"/>
      <c r="C110" s="140" t="s">
        <v>451</v>
      </c>
      <c r="D110" s="140" t="s">
        <v>452</v>
      </c>
      <c r="E110" s="165" t="s">
        <v>453</v>
      </c>
      <c r="F110" s="114">
        <f>if($E110=Dropdowns!$D96,Dropdowns!$D$1,if($E110=Dropdowns!$E96,Dropdowns!$E$1,if($E110=Dropdowns!$F96,Dropdowns!$F$1,if($E110=Dropdowns!$G96,Dropdowns!$G$1,"N/A"))))</f>
        <v>3</v>
      </c>
    </row>
    <row r="111">
      <c r="A111" s="136"/>
      <c r="B111" s="137"/>
      <c r="C111" s="140" t="s">
        <v>454</v>
      </c>
      <c r="D111" s="140" t="s">
        <v>455</v>
      </c>
      <c r="E111" s="165" t="s">
        <v>844</v>
      </c>
      <c r="F111" s="114">
        <f>if($E111=Dropdowns!$D97,Dropdowns!$D$1,if($E111=Dropdowns!$E97,Dropdowns!$E$1,if($E111=Dropdowns!$F97,Dropdowns!$F$1,if($E111=Dropdowns!$G97,Dropdowns!$G$1,"N/A"))))</f>
        <v>3</v>
      </c>
    </row>
    <row r="112">
      <c r="A112" s="136"/>
      <c r="B112" s="137"/>
      <c r="C112" s="138" t="s">
        <v>457</v>
      </c>
      <c r="D112" s="140" t="s">
        <v>458</v>
      </c>
      <c r="E112" s="168"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sum(F114:F118)/Dropdowns!H100</f>
        <v>0.7333333333</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$A114&gt;=0.61,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0.8888888889</v>
      </c>
      <c r="B120" s="137" t="s">
        <v>476</v>
      </c>
      <c r="C120" s="138" t="s">
        <v>477</v>
      </c>
      <c r="D120" s="138" t="s">
        <v>478</v>
      </c>
      <c r="E120" s="165" t="s">
        <v>1002</v>
      </c>
      <c r="F120" s="114">
        <f>if($E120=Dropdowns!$D106,Dropdowns!$D$1,if($E120=Dropdowns!$E106,Dropdowns!$E$1,if($E120=Dropdowns!$F106,Dropdowns!$F$1,if($E120=Dropdowns!$G106,Dropdowns!$G$1,"N/A"))))</f>
        <v>3</v>
      </c>
    </row>
    <row r="121">
      <c r="A121" s="136" t="str">
        <f>IFS($A120&gt;=0.81, "Best", $A120&gt;=0.61, "Good", $A120&gt;=0.41, "Average", $A120&gt;=0.21, "Fair", TRUE, "Poor")</f>
        <v>Best</v>
      </c>
      <c r="B121" s="137"/>
      <c r="C121" s="140" t="s">
        <v>480</v>
      </c>
      <c r="D121" s="138" t="s">
        <v>481</v>
      </c>
      <c r="E121" s="165" t="s">
        <v>1302</v>
      </c>
      <c r="F121" s="114">
        <f>if($E121=Dropdowns!$D107,Dropdowns!$D$1,if($E121=Dropdowns!$E107,Dropdowns!$E$1,if($E121=Dropdowns!$F107,Dropdowns!$F$1,if($E121=Dropdowns!$G107,Dropdowns!$G$1,"N/A"))))</f>
        <v>2</v>
      </c>
    </row>
    <row r="122">
      <c r="A122" s="136"/>
      <c r="B122" s="137"/>
      <c r="C122" s="138" t="s">
        <v>483</v>
      </c>
      <c r="D122" s="138" t="s">
        <v>484</v>
      </c>
      <c r="E122" s="165" t="s">
        <v>722</v>
      </c>
      <c r="F122" s="114">
        <f>if($E122=Dropdowns!$D108,Dropdowns!$D$1,if($E122=Dropdowns!$E108,Dropdowns!$E$1,if($E122=Dropdowns!$F108,Dropdowns!$F$1,if($E122=Dropdowns!$G108,Dropdowns!$G$1,"N/A"))))</f>
        <v>2</v>
      </c>
    </row>
    <row r="123">
      <c r="A123" s="136"/>
      <c r="B123" s="137"/>
      <c r="C123" s="138" t="s">
        <v>486</v>
      </c>
      <c r="D123" s="138" t="s">
        <v>487</v>
      </c>
      <c r="E123" s="165" t="s">
        <v>811</v>
      </c>
      <c r="F123" s="114">
        <f>if($E123=Dropdowns!$D109,Dropdowns!$D$1,if($E123=Dropdowns!$E109,Dropdowns!$E$1,if($E123=Dropdowns!$F109,Dropdowns!$F$1,if($E123=Dropdowns!$G109,Dropdowns!$G$1,"N/A"))))</f>
        <v>3</v>
      </c>
    </row>
    <row r="124">
      <c r="A124" s="136"/>
      <c r="B124" s="137"/>
      <c r="C124" s="138" t="s">
        <v>489</v>
      </c>
      <c r="D124" s="138" t="s">
        <v>490</v>
      </c>
      <c r="E124" s="165" t="s">
        <v>491</v>
      </c>
      <c r="F124" s="114">
        <f>if($E124=Dropdowns!$D110,Dropdowns!$D$1,if($E124=Dropdowns!$E110,Dropdowns!$E$1,if($E124=Dropdowns!$F110,Dropdowns!$F$1,if($E124=Dropdowns!$G110,Dropdowns!$G$1,"N/A"))))</f>
        <v>3</v>
      </c>
    </row>
    <row r="125">
      <c r="A125" s="136"/>
      <c r="B125" s="137"/>
      <c r="C125" s="140" t="s">
        <v>492</v>
      </c>
      <c r="D125" s="138" t="s">
        <v>493</v>
      </c>
      <c r="E125" s="165" t="s">
        <v>494</v>
      </c>
      <c r="F125" s="114">
        <f>if($E125=Dropdowns!$D111,Dropdowns!$D$1,if($E125=Dropdowns!$E111,Dropdowns!$E$1,if($E125=Dropdowns!$F111,Dropdowns!$F$1,if($E125=Dropdowns!$G111,Dropdowns!$G$1,"N/A"))))</f>
        <v>3</v>
      </c>
    </row>
    <row r="126">
      <c r="A126" s="136"/>
      <c r="B126" s="137"/>
      <c r="C126" s="138" t="s">
        <v>495</v>
      </c>
      <c r="D126" s="138" t="s">
        <v>496</v>
      </c>
      <c r="E126" s="165" t="s">
        <v>497</v>
      </c>
      <c r="F126" s="114">
        <f>if($E126=Dropdowns!$D112,Dropdowns!$D$1,if($E126=Dropdowns!$E112,Dropdowns!$E$1,if($E126=Dropdowns!$F112,Dropdowns!$F$1,if($E126=Dropdowns!$G112,Dropdowns!$G$1,"N/A"))))</f>
        <v>3</v>
      </c>
    </row>
    <row r="127">
      <c r="A127" s="136"/>
      <c r="B127" s="137"/>
      <c r="C127" s="138" t="s">
        <v>498</v>
      </c>
      <c r="D127" s="138" t="s">
        <v>499</v>
      </c>
      <c r="E127" s="165" t="s">
        <v>500</v>
      </c>
      <c r="F127" s="114">
        <f>if($E127=Dropdowns!$D113,Dropdowns!$D$1,if($E127=Dropdowns!$E113,Dropdowns!$E$1,if($E127=Dropdowns!$F113,Dropdowns!$F$1,if($E127=Dropdowns!$G113,Dropdowns!$G$1,"N/A"))))</f>
        <v>3</v>
      </c>
    </row>
    <row r="128">
      <c r="A128" s="136"/>
      <c r="B128" s="137"/>
      <c r="C128" s="138" t="s">
        <v>501</v>
      </c>
      <c r="D128" s="138" t="s">
        <v>502</v>
      </c>
      <c r="E128" s="165" t="s">
        <v>503</v>
      </c>
      <c r="F128" s="114">
        <f>if($E128=Dropdowns!$D114,Dropdowns!$D$1,if($E128=Dropdowns!$E114,Dropdowns!$E$1,if($E128=Dropdowns!$F114,Dropdowns!$F$1,if($E128=Dropdowns!$G114,Dropdowns!$G$1,"N/A"))))</f>
        <v>3</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509</v>
      </c>
      <c r="F130" s="114">
        <f>if($E130=Dropdowns!$D116,Dropdowns!$D$1,if($E130=Dropdowns!$E116,Dropdowns!$E$1,if($E130=Dropdowns!$F116,Dropdowns!$F$1,if($E130=Dropdowns!$G116,Dropdowns!$G$1,"N/A"))))</f>
        <v>3</v>
      </c>
    </row>
    <row r="131">
      <c r="A131" s="136"/>
      <c r="B131" s="137"/>
      <c r="C131" s="138" t="s">
        <v>510</v>
      </c>
      <c r="D131" s="138" t="s">
        <v>511</v>
      </c>
      <c r="E131" s="165" t="s">
        <v>512</v>
      </c>
      <c r="F131" s="114">
        <f>if($E131=Dropdowns!$D117,Dropdowns!$D$1,if($E131=Dropdowns!$E117,Dropdowns!$E$1,if($E131=Dropdowns!$F117,Dropdowns!$F$1,if($E131=Dropdowns!$G117,Dropdowns!$G$1,"N/A"))))</f>
        <v>3</v>
      </c>
    </row>
    <row r="132">
      <c r="A132" s="142"/>
      <c r="B132" s="143"/>
      <c r="C132" s="144"/>
      <c r="D132" s="145"/>
      <c r="E132" s="166"/>
      <c r="F132" s="147"/>
    </row>
    <row r="133">
      <c r="A133" s="136">
        <f>sum(F133:F144)/Dropdowns!H119</f>
        <v>0.75</v>
      </c>
      <c r="B133" s="137" t="s">
        <v>513</v>
      </c>
      <c r="C133" s="138" t="s">
        <v>514</v>
      </c>
      <c r="D133" s="138" t="s">
        <v>515</v>
      </c>
      <c r="E133" s="165" t="s">
        <v>869</v>
      </c>
      <c r="F133" s="114">
        <f>if($E133=Dropdowns!$D119,Dropdowns!$D$1,if($E133=Dropdowns!$E119,Dropdowns!$E$1,if($E133=Dropdowns!$F119,Dropdowns!$F$1,if($E133=Dropdowns!$G119,Dropdowns!$G$1,"N/A"))))</f>
        <v>3</v>
      </c>
    </row>
    <row r="134">
      <c r="A134" s="136" t="str">
        <f>IFS($A133&gt;=0.81, "Best", $A133&gt;=0.61, "Good", $A133&gt;=0.41, "Average", $A133&gt;=0.21, "Fair", TRUE, "Poor")</f>
        <v>Good</v>
      </c>
      <c r="B134" s="137"/>
      <c r="C134" s="138" t="s">
        <v>517</v>
      </c>
      <c r="D134" s="138" t="s">
        <v>518</v>
      </c>
      <c r="E134" s="165" t="s">
        <v>1018</v>
      </c>
      <c r="F134" s="114">
        <f>if($E134=Dropdowns!$D120,Dropdowns!$D$1,if($E134=Dropdowns!$E120,Dropdowns!$E$1,if($E134=Dropdowns!$F120,Dropdowns!$F$1,if($E134=Dropdowns!$G120,Dropdowns!$G$1,"N/A"))))</f>
        <v>3</v>
      </c>
    </row>
    <row r="135">
      <c r="A135" s="136"/>
      <c r="B135" s="137"/>
      <c r="C135" s="138" t="s">
        <v>520</v>
      </c>
      <c r="D135" s="138" t="s">
        <v>521</v>
      </c>
      <c r="E135" s="165" t="s">
        <v>871</v>
      </c>
      <c r="F135" s="114">
        <f>if($E135=Dropdowns!$D121,Dropdowns!$D$1,if($E135=Dropdowns!$E121,Dropdowns!$E$1,if($E135=Dropdowns!$F121,Dropdowns!$F$1,if($E135=Dropdowns!$G121,Dropdowns!$G$1,"N/A"))))</f>
        <v>1</v>
      </c>
    </row>
    <row r="136">
      <c r="A136" s="136"/>
      <c r="B136" s="137"/>
      <c r="C136" s="138" t="s">
        <v>523</v>
      </c>
      <c r="D136" s="138" t="s">
        <v>524</v>
      </c>
      <c r="E136" s="165" t="s">
        <v>1019</v>
      </c>
      <c r="F136" s="114">
        <f>if($E136=Dropdowns!$D122,Dropdowns!$D$1,if($E136=Dropdowns!$E122,Dropdowns!$E$1,if($E136=Dropdowns!$F122,Dropdowns!$F$1,if($E136=Dropdowns!$G122,Dropdowns!$G$1,"N/A"))))</f>
        <v>1</v>
      </c>
    </row>
    <row r="137">
      <c r="A137" s="136"/>
      <c r="B137" s="137"/>
      <c r="C137" s="138" t="s">
        <v>526</v>
      </c>
      <c r="D137" s="138" t="s">
        <v>527</v>
      </c>
      <c r="E137" s="165" t="s">
        <v>528</v>
      </c>
      <c r="F137" s="114">
        <f>if($E137=Dropdowns!$D123,Dropdowns!$D$1,if($E137=Dropdowns!$E123,Dropdowns!$E$1,if($E137=Dropdowns!$F123,Dropdowns!$F$1,if($E137=Dropdowns!$G123,Dropdowns!$G$1,"N/A"))))</f>
        <v>3</v>
      </c>
    </row>
    <row r="138">
      <c r="A138" s="136"/>
      <c r="B138" s="137"/>
      <c r="C138" s="140" t="s">
        <v>529</v>
      </c>
      <c r="D138" s="138" t="s">
        <v>530</v>
      </c>
      <c r="E138" s="165" t="s">
        <v>531</v>
      </c>
      <c r="F138" s="114">
        <f>if($E138=Dropdowns!$D124,Dropdowns!$D$1,if($E138=Dropdowns!$E124,Dropdowns!$E$1,if($E138=Dropdowns!$F124,Dropdowns!$F$1,if($E138=Dropdowns!$G124,Dropdowns!$G$1,"N/A"))))</f>
        <v>3</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537</v>
      </c>
      <c r="F140" s="114">
        <f>if($E140=Dropdowns!$D126,Dropdowns!$D$1,if($E140=Dropdowns!$E126,Dropdowns!$E$1,if($E140=Dropdowns!$F126,Dropdowns!$F$1,if($E140=Dropdowns!$G126,Dropdowns!$G$1,"N/A"))))</f>
        <v>2</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901</v>
      </c>
      <c r="F143" s="114">
        <f>if($E143=Dropdowns!$D129,Dropdowns!$D$1,if($E143=Dropdowns!$E129,Dropdowns!$E$1,if($E143=Dropdowns!$F129,Dropdowns!$F$1,if($E143=Dropdowns!$G129,Dropdowns!$G$1,"N/A"))))</f>
        <v>3</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0.6153846154</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Good</v>
      </c>
      <c r="B147" s="137"/>
      <c r="C147" s="138" t="s">
        <v>554</v>
      </c>
      <c r="D147" s="138" t="s">
        <v>555</v>
      </c>
      <c r="E147" s="165" t="s">
        <v>902</v>
      </c>
      <c r="F147" s="114">
        <f>if($E147=Dropdowns!$D133,Dropdowns!$D$1,if($E147=Dropdowns!$E133,Dropdowns!$E$1,if($E147=Dropdowns!$F133,Dropdowns!$F$1,if($E147=Dropdowns!$G133,Dropdowns!$G$1,"N/A"))))</f>
        <v>2</v>
      </c>
    </row>
    <row r="148">
      <c r="A148" s="136"/>
      <c r="B148" s="137"/>
      <c r="C148" s="138" t="s">
        <v>557</v>
      </c>
      <c r="D148" s="138" t="s">
        <v>558</v>
      </c>
      <c r="E148" s="165" t="s">
        <v>559</v>
      </c>
      <c r="F148" s="114">
        <f>if($E148=Dropdowns!$D134,Dropdowns!$D$1,if($E148=Dropdowns!$E134,Dropdowns!$E$1,if($E148=Dropdowns!$F134,Dropdowns!$F$1,if($E148=Dropdowns!$G134,Dropdowns!$G$1,"N/A"))))</f>
        <v>3</v>
      </c>
    </row>
    <row r="149">
      <c r="A149" s="136"/>
      <c r="B149" s="137"/>
      <c r="C149" s="140" t="s">
        <v>560</v>
      </c>
      <c r="D149" s="138" t="s">
        <v>561</v>
      </c>
      <c r="E149" s="165" t="s">
        <v>728</v>
      </c>
      <c r="F149" s="114">
        <f>if($E149=Dropdowns!$D135,Dropdowns!$D$1,if($E149=Dropdowns!$E135,Dropdowns!$E$1,if($E149=Dropdowns!$F135,Dropdowns!$F$1,if($E149=Dropdowns!$G135,Dropdowns!$G$1,"N/A"))))</f>
        <v>2</v>
      </c>
    </row>
    <row r="150">
      <c r="A150" s="136"/>
      <c r="B150" s="137"/>
      <c r="C150" s="138" t="s">
        <v>563</v>
      </c>
      <c r="D150" s="138" t="s">
        <v>564</v>
      </c>
      <c r="E150" s="165" t="s">
        <v>565</v>
      </c>
      <c r="F150" s="114">
        <f>if($E150=Dropdowns!$D136,Dropdowns!$D$1,if($E150=Dropdowns!$E136,Dropdowns!$E$1,if($E150=Dropdowns!$F136,Dropdowns!$F$1,if($E150=Dropdowns!$G136,Dropdowns!$G$1,"N/A"))))</f>
        <v>3</v>
      </c>
    </row>
    <row r="151">
      <c r="A151" s="136"/>
      <c r="B151" s="137"/>
      <c r="C151" s="138" t="s">
        <v>566</v>
      </c>
      <c r="D151" s="138" t="s">
        <v>567</v>
      </c>
      <c r="E151" s="165" t="s">
        <v>568</v>
      </c>
      <c r="F151" s="114">
        <f>if($E151=Dropdowns!$D137,Dropdowns!$D$1,if($E151=Dropdowns!$E137,Dropdowns!$E$1,if($E151=Dropdowns!$F137,Dropdowns!$F$1,if($E151=Dropdowns!$G137,Dropdowns!$G$1,"N/A"))))</f>
        <v>3</v>
      </c>
    </row>
    <row r="152">
      <c r="A152" s="136"/>
      <c r="B152" s="137"/>
      <c r="C152" s="138" t="s">
        <v>569</v>
      </c>
      <c r="D152" s="138" t="s">
        <v>570</v>
      </c>
      <c r="E152" s="165" t="s">
        <v>771</v>
      </c>
      <c r="F152" s="114">
        <f>if($E152=Dropdowns!$D138,Dropdowns!$D$1,if($E152=Dropdowns!$E138,Dropdowns!$E$1,if($E152=Dropdowns!$F138,Dropdowns!$F$1,if($E152=Dropdowns!$G138,Dropdowns!$G$1,"N/A"))))</f>
        <v>0</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730</v>
      </c>
      <c r="F154" s="114">
        <f>if($E154=Dropdowns!$D140,Dropdowns!$D$1,if($E154=Dropdowns!$E140,Dropdowns!$E$1,if($E154=Dropdowns!$F140,Dropdowns!$F$1,if($E154=Dropdowns!$G140,Dropdowns!$G$1,"N/A"))))</f>
        <v>1</v>
      </c>
    </row>
    <row r="155">
      <c r="A155" s="136"/>
      <c r="B155" s="137"/>
      <c r="C155" s="138" t="s">
        <v>578</v>
      </c>
      <c r="D155" s="138" t="s">
        <v>579</v>
      </c>
      <c r="E155" s="165" t="s">
        <v>773</v>
      </c>
      <c r="F155" s="114">
        <f>if($E155=Dropdowns!$D141,Dropdowns!$D$1,if($E155=Dropdowns!$E141,Dropdowns!$E$1,if($E155=Dropdowns!$F141,Dropdowns!$F$1,if($E155=Dropdowns!$G141,Dropdowns!$G$1,"N/A"))))</f>
        <v>0</v>
      </c>
    </row>
    <row r="156">
      <c r="A156" s="136"/>
      <c r="B156" s="137"/>
      <c r="C156" s="138" t="s">
        <v>581</v>
      </c>
      <c r="D156" s="138" t="s">
        <v>582</v>
      </c>
      <c r="E156" s="165" t="s">
        <v>818</v>
      </c>
      <c r="F156" s="114">
        <f>if($E156=Dropdowns!$D142,Dropdowns!$D$1,if($E156=Dropdowns!$E142,Dropdowns!$E$1,if($E156=Dropdowns!$F142,Dropdowns!$F$1,if($E156=Dropdowns!$G142,Dropdowns!$G$1,"N/A"))))</f>
        <v>2</v>
      </c>
    </row>
    <row r="157">
      <c r="A157" s="136"/>
      <c r="B157" s="137"/>
      <c r="C157" s="138" t="s">
        <v>584</v>
      </c>
      <c r="D157" s="138" t="s">
        <v>585</v>
      </c>
      <c r="E157" s="165" t="s">
        <v>819</v>
      </c>
      <c r="F157" s="114">
        <f>if($E157=Dropdowns!$D143,Dropdowns!$D$1,if($E157=Dropdowns!$E143,Dropdowns!$E$1,if($E157=Dropdowns!$F143,Dropdowns!$F$1,if($E157=Dropdowns!$G143,Dropdowns!$G$1,"N/A"))))</f>
        <v>2</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0.6666666667</v>
      </c>
      <c r="B160" s="137" t="s">
        <v>590</v>
      </c>
      <c r="C160" s="138" t="s">
        <v>591</v>
      </c>
      <c r="D160" s="138" t="s">
        <v>592</v>
      </c>
      <c r="E160" s="165" t="s">
        <v>774</v>
      </c>
      <c r="F160" s="114">
        <f>if($E160=Dropdowns!$D146,Dropdowns!$D$1,if($E160=Dropdowns!$E146,Dropdowns!$E$1,if($E160=Dropdowns!$F146,Dropdowns!$F$1,if($E160=Dropdowns!$G146,Dropdowns!$G$1,"N/A"))))</f>
        <v>1</v>
      </c>
    </row>
    <row r="161">
      <c r="A161" s="136" t="str">
        <f>IFS($A160&gt;=0.8, "Best", $A160&gt;=0.61, "Good", $A160&gt;=0.41, "Average", $A160&gt;=0.21, "Fair", TRUE, "Poor")</f>
        <v>Good</v>
      </c>
      <c r="B161" s="137"/>
      <c r="C161" s="138" t="s">
        <v>594</v>
      </c>
      <c r="D161" s="138" t="s">
        <v>595</v>
      </c>
      <c r="E161" s="165" t="s">
        <v>775</v>
      </c>
      <c r="F161" s="114">
        <f>if($E161=Dropdowns!$D147,Dropdowns!$D$1,if($E161=Dropdowns!$E147,Dropdowns!$E$1,if($E161=Dropdowns!$F147,Dropdowns!$F$1,if($E161=Dropdowns!$G147,Dropdowns!$G$1,"N/A"))))</f>
        <v>1</v>
      </c>
    </row>
    <row r="162">
      <c r="A162" s="136"/>
      <c r="B162" s="137"/>
      <c r="C162" s="138" t="s">
        <v>597</v>
      </c>
      <c r="D162" s="138" t="s">
        <v>598</v>
      </c>
      <c r="E162" s="165" t="s">
        <v>776</v>
      </c>
      <c r="F162" s="114">
        <f>if($E162=Dropdowns!$D148,Dropdowns!$D$1,if($E162=Dropdowns!$E148,Dropdowns!$E$1,if($E162=Dropdowns!$F148,Dropdowns!$F$1,if($E162=Dropdowns!$G148,Dropdowns!$G$1,"N/A"))))</f>
        <v>3</v>
      </c>
    </row>
    <row r="163">
      <c r="A163" s="136"/>
      <c r="B163" s="137"/>
      <c r="C163" s="138" t="s">
        <v>600</v>
      </c>
      <c r="D163" s="138" t="s">
        <v>601</v>
      </c>
      <c r="E163" s="165" t="s">
        <v>602</v>
      </c>
      <c r="F163" s="114">
        <f>if($E163=Dropdowns!$D149,Dropdowns!$D$1,if($E163=Dropdowns!$E149,Dropdowns!$E$1,if($E163=Dropdowns!$F149,Dropdowns!$F$1,if($E163=Dropdowns!$G149,Dropdowns!$G$1,"N/A"))))</f>
        <v>0</v>
      </c>
    </row>
    <row r="164">
      <c r="A164" s="136"/>
      <c r="B164" s="137"/>
      <c r="C164" s="138" t="s">
        <v>603</v>
      </c>
      <c r="D164" s="138" t="s">
        <v>604</v>
      </c>
      <c r="E164" s="165" t="s">
        <v>988</v>
      </c>
      <c r="F164" s="114">
        <f>if($E164=Dropdowns!$D150,Dropdowns!$D$1,if($E164=Dropdowns!$E150,Dropdowns!$E$1,if($E164=Dropdowns!$F150,Dropdowns!$F$1,if($E164=Dropdowns!$G150,Dropdowns!$G$1,"N/A"))))</f>
        <v>0</v>
      </c>
    </row>
    <row r="165">
      <c r="A165" s="136"/>
      <c r="B165" s="137"/>
      <c r="C165" s="138" t="s">
        <v>606</v>
      </c>
      <c r="D165" s="138" t="s">
        <v>607</v>
      </c>
      <c r="E165" s="165" t="s">
        <v>931</v>
      </c>
      <c r="F165" s="114">
        <f>if($E165=Dropdowns!$D151,Dropdowns!$D$1,if($E165=Dropdowns!$E151,Dropdowns!$E$1,if($E165=Dropdowns!$F151,Dropdowns!$F$1,if($E165=Dropdowns!$G151,Dropdowns!$G$1,"N/A"))))</f>
        <v>1</v>
      </c>
    </row>
    <row r="166">
      <c r="A166" s="136"/>
      <c r="B166" s="137"/>
      <c r="C166" s="138" t="s">
        <v>609</v>
      </c>
      <c r="D166" s="138" t="s">
        <v>610</v>
      </c>
      <c r="E166" s="165" t="s">
        <v>954</v>
      </c>
      <c r="F166" s="114">
        <f>if($E166=Dropdowns!$D152,Dropdowns!$D$1,if($E166=Dropdowns!$E152,Dropdowns!$E$1,if($E166=Dropdowns!$F152,Dropdowns!$F$1,if($E166=Dropdowns!$G152,Dropdowns!$G$1,"N/A"))))</f>
        <v>0</v>
      </c>
    </row>
    <row r="167">
      <c r="A167" s="136"/>
      <c r="B167" s="137"/>
      <c r="C167" s="138" t="s">
        <v>612</v>
      </c>
      <c r="D167" s="138" t="s">
        <v>613</v>
      </c>
      <c r="E167" s="165" t="s">
        <v>820</v>
      </c>
      <c r="F167" s="114">
        <f>if($E167=Dropdowns!$D153,Dropdowns!$D$1,if($E167=Dropdowns!$E153,Dropdowns!$E$1,if($E167=Dropdowns!$F153,Dropdowns!$F$1,if($E167=Dropdowns!$G153,Dropdowns!$G$1,"N/A"))))</f>
        <v>2</v>
      </c>
    </row>
    <row r="168">
      <c r="A168" s="136"/>
      <c r="B168" s="137"/>
      <c r="C168" s="138" t="s">
        <v>615</v>
      </c>
      <c r="D168" s="138" t="s">
        <v>616</v>
      </c>
      <c r="E168" s="165" t="s">
        <v>849</v>
      </c>
      <c r="F168" s="114">
        <f>if($E168=Dropdowns!$D154,Dropdowns!$D$1,if($E168=Dropdowns!$E154,Dropdowns!$E$1,if($E168=Dropdowns!$F154,Dropdowns!$F$1,if($E168=Dropdowns!$G154,Dropdowns!$G$1,"N/A"))))</f>
        <v>2</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908</v>
      </c>
      <c r="F172" s="114">
        <f>if($E172=Dropdowns!$D158,Dropdowns!$D$1,if($E172=Dropdowns!$E158,Dropdowns!$E$1,if($E172=Dropdowns!$F158,Dropdowns!$F$1,if($E172=Dropdowns!$G158,Dropdowns!$G$1,"N/A"))))</f>
        <v>3</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735</v>
      </c>
      <c r="F178" s="114">
        <f>if($E178=Dropdowns!$D164,Dropdowns!$D$1,if($E178=Dropdowns!$E164,Dropdowns!$E$1,if($E178=Dropdowns!$F164,Dropdowns!$F$1,if($E178=Dropdowns!$G164,Dropdowns!$G$1,"N/A"))))</f>
        <v>2</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653</v>
      </c>
      <c r="F180" s="114">
        <f>if($E180=Dropdowns!$D166,Dropdowns!$D$1,if($E180=Dropdowns!$E166,Dropdowns!$E$1,if($E180=Dropdowns!$F166,Dropdowns!$F$1,if($E180=Dropdowns!$G166,Dropdowns!$G$1,"N/A"))))</f>
        <v>3</v>
      </c>
    </row>
    <row r="181">
      <c r="A181" s="136"/>
      <c r="B181" s="137"/>
      <c r="C181" s="138" t="s">
        <v>654</v>
      </c>
      <c r="D181" s="138" t="s">
        <v>655</v>
      </c>
      <c r="E181" s="165" t="s">
        <v>656</v>
      </c>
      <c r="F181" s="114">
        <f>if($E181=Dropdowns!$D167,Dropdowns!$D$1,if($E181=Dropdowns!$E167,Dropdowns!$E$1,if($E181=Dropdowns!$F167,Dropdowns!$F$1,if($E181=Dropdowns!$G167,Dropdowns!$G$1,"N/A"))))</f>
        <v>3</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662</v>
      </c>
      <c r="F183" s="114">
        <f>if($E183=Dropdowns!$D169,Dropdowns!$D$1,if($E183=Dropdowns!$E169,Dropdowns!$E$1,if($E183=Dropdowns!$F169,Dropdowns!$F$1,if($E183=Dropdowns!$G169,Dropdowns!$G$1,"N/A"))))</f>
        <v>3</v>
      </c>
    </row>
    <row r="184">
      <c r="A184" s="136"/>
      <c r="B184" s="137"/>
      <c r="C184" s="138" t="s">
        <v>663</v>
      </c>
      <c r="D184" s="138" t="s">
        <v>664</v>
      </c>
      <c r="E184" s="165" t="s">
        <v>665</v>
      </c>
      <c r="F184" s="114">
        <f>if($E184=Dropdowns!$D170,Dropdowns!$D$1,if($E184=Dropdowns!$E170,Dropdowns!$E$1,if($E184=Dropdowns!$F170,Dropdowns!$F$1,if($E184=Dropdowns!$G170,Dropdowns!$G$1,"N/A"))))</f>
        <v>3</v>
      </c>
    </row>
    <row r="185">
      <c r="A185" s="136"/>
      <c r="B185" s="137"/>
      <c r="C185" s="138" t="s">
        <v>666</v>
      </c>
      <c r="D185" s="138" t="s">
        <v>667</v>
      </c>
      <c r="E185" s="165" t="s">
        <v>822</v>
      </c>
      <c r="F185" s="114">
        <f>if($E185=Dropdowns!$D171,Dropdowns!$D$1,if($E185=Dropdowns!$E171,Dropdowns!$E$1,if($E185=Dropdowns!$F171,Dropdowns!$F$1,if($E185=Dropdowns!$G171,Dropdowns!$G$1,"N/A"))))</f>
        <v>3</v>
      </c>
    </row>
    <row r="186">
      <c r="A186" s="113"/>
      <c r="B186" s="129"/>
      <c r="C186" s="130"/>
      <c r="D186" s="151"/>
      <c r="E186" s="131"/>
      <c r="F186" s="114"/>
    </row>
    <row r="187">
      <c r="A187" s="152" t="s">
        <v>669</v>
      </c>
      <c r="F187" s="114"/>
    </row>
    <row r="188">
      <c r="A188" s="170" t="s">
        <v>1480</v>
      </c>
      <c r="B188" s="138"/>
      <c r="C188" s="130"/>
      <c r="D188" s="154" t="s">
        <v>671</v>
      </c>
      <c r="E188" s="131"/>
      <c r="F188" s="114"/>
    </row>
    <row r="189">
      <c r="A189" s="170" t="s">
        <v>1481</v>
      </c>
      <c r="B189" s="138"/>
      <c r="C189" s="155"/>
      <c r="D189" s="154" t="s">
        <v>673</v>
      </c>
      <c r="E189" s="131"/>
      <c r="F189" s="114"/>
    </row>
    <row r="190">
      <c r="A190" s="170" t="s">
        <v>1482</v>
      </c>
      <c r="B190" s="138"/>
      <c r="C190" s="130"/>
      <c r="D190" s="156" t="s">
        <v>675</v>
      </c>
      <c r="E190" s="131"/>
      <c r="F190" s="114"/>
    </row>
    <row r="191">
      <c r="A191" s="170" t="s">
        <v>1483</v>
      </c>
      <c r="B191" s="138"/>
      <c r="C191" s="130"/>
      <c r="D191" s="154" t="s">
        <v>677</v>
      </c>
      <c r="E191" s="131"/>
      <c r="F191" s="114"/>
    </row>
    <row r="192">
      <c r="A192" s="170" t="s">
        <v>1484</v>
      </c>
      <c r="B192" s="138"/>
      <c r="C192" s="130"/>
      <c r="D192" s="154" t="s">
        <v>679</v>
      </c>
      <c r="E192" s="131"/>
      <c r="F192" s="114"/>
    </row>
    <row r="193">
      <c r="A193" s="176"/>
      <c r="B193" s="129"/>
      <c r="C193" s="155"/>
      <c r="D193" s="151"/>
      <c r="E193" s="131"/>
      <c r="F193" s="114"/>
    </row>
    <row r="194">
      <c r="A194" s="157"/>
      <c r="B194" s="129"/>
      <c r="C194" s="155"/>
      <c r="D194" s="151"/>
      <c r="E194" s="131"/>
      <c r="F194" s="114"/>
    </row>
    <row r="195">
      <c r="A195" s="157" t="s">
        <v>63</v>
      </c>
      <c r="B195" s="158" t="s">
        <v>680</v>
      </c>
      <c r="C195" s="155"/>
      <c r="D195" s="151"/>
      <c r="E195" s="131"/>
      <c r="F195" s="114"/>
    </row>
    <row r="196">
      <c r="A196" s="157" t="s">
        <v>681</v>
      </c>
      <c r="B196" s="159" t="s">
        <v>682</v>
      </c>
      <c r="F196" s="114"/>
    </row>
    <row r="197">
      <c r="A197" s="157"/>
      <c r="B197" s="129"/>
      <c r="C197" s="155"/>
      <c r="D197" s="151"/>
      <c r="E197" s="131"/>
      <c r="F197" s="114"/>
    </row>
    <row r="198">
      <c r="A198" s="157"/>
      <c r="B198" s="129"/>
      <c r="C198" s="155"/>
      <c r="D198" s="151"/>
      <c r="E198" s="131"/>
      <c r="F198" s="114"/>
    </row>
  </sheetData>
  <mergeCells count="15">
    <mergeCell ref="C8:D8"/>
    <mergeCell ref="C9:D9"/>
    <mergeCell ref="C10:D10"/>
    <mergeCell ref="A11:E11"/>
    <mergeCell ref="A12:E12"/>
    <mergeCell ref="A13:E13"/>
    <mergeCell ref="A187:E187"/>
    <mergeCell ref="B196:E196"/>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7" priority="11" operator="lessThanOrEqual">
      <formula>"33%"</formula>
    </cfRule>
  </conditionalFormatting>
  <conditionalFormatting sqref="B5:B6">
    <cfRule type="cellIs" dxfId="5" priority="12" operator="between">
      <formula>"67%"</formula>
      <formula>"32%"</formula>
    </cfRule>
  </conditionalFormatting>
  <conditionalFormatting sqref="B5:B6">
    <cfRule type="cellIs" dxfId="3" priority="13" operator="between">
      <formula>"101%"</formula>
      <formula>"65%"</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B7:B10">
      <formula1>"✅ Yes,🚫 No,⚠️ Under 18 With Parent Consent Only,🟠 With caution"</formula1>
    </dataValidation>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A190"/>
    <hyperlink r:id="rId7" ref="D190"/>
    <hyperlink r:id="rId8" ref="A191"/>
    <hyperlink r:id="rId9" ref="D191"/>
    <hyperlink r:id="rId10" ref="A192"/>
    <hyperlink r:id="rId11" ref="D192"/>
    <hyperlink r:id="rId12" ref="B195"/>
  </hyperlinks>
  <drawing r:id="rId13"/>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1C232"/>
    <outlinePr summaryBelow="0" summaryRight="0"/>
  </sheetPr>
  <sheetViews>
    <sheetView workbookViewId="0"/>
  </sheetViews>
  <sheetFormatPr customHeight="1" defaultColWidth="12.63" defaultRowHeight="15.75"/>
  <cols>
    <col customWidth="1" min="1" max="1" width="17.63"/>
    <col customWidth="1" min="2" max="2" width="23.63"/>
    <col customWidth="1" min="3" max="3" width="28.5"/>
    <col customWidth="1" min="4" max="4" width="60.13"/>
    <col customWidth="1" min="5" max="5" width="56.75"/>
    <col customWidth="1" hidden="1" min="6" max="6" width="8.13"/>
  </cols>
  <sheetData>
    <row r="1">
      <c r="A1" s="67" t="s">
        <v>137</v>
      </c>
    </row>
    <row r="2">
      <c r="A2" s="68" t="s">
        <v>45</v>
      </c>
    </row>
    <row r="3">
      <c r="A3" s="111" t="s">
        <v>1485</v>
      </c>
    </row>
    <row r="4">
      <c r="A4" s="113"/>
      <c r="F4" s="114"/>
    </row>
    <row r="5">
      <c r="A5" s="115" t="s">
        <v>164</v>
      </c>
      <c r="B5" s="116">
        <f>sum(F16:F198)/Dropdowns!I2</f>
        <v>0.6016771488</v>
      </c>
      <c r="C5" s="117" t="str">
        <f t="shared" ref="C5:C6" si="1">IF(AND(B5 &gt;= 0, B5 &lt; 0.33), "FAIL", IF(AND(B5 &gt;= 0.33, B5 &lt;= 0.66), "WARNING", IF(AND(B5 &gt; 0.66, B5 &lt;= 1), "PASS", "")))
</f>
        <v>WARNING</v>
      </c>
      <c r="D5" s="118" t="str">
        <f>IFERROR(__xludf.DUMMYFUNCTION("SPARKLINE(B5,{""charttype"",""bar"";""max"",1;""min"",0;""color1"",""#b18f2b""})"),"")</f>
        <v/>
      </c>
      <c r="E5" s="119" t="s">
        <v>1486</v>
      </c>
      <c r="F5" s="120"/>
    </row>
    <row r="6">
      <c r="A6" s="115" t="s">
        <v>166</v>
      </c>
      <c r="B6" s="116">
        <f>sum(F20,F30,F34,F37,F49,F51,F52,F56,F58,F70,F75,F85,F97,F102,F109,F114,F121,F122,F125,F127,F128,F130,F133,F136,F139,F140,F147,F148,F149,F150,F151,F165,F169,F173)/Dropdowns!M2</f>
        <v>0.6274509804</v>
      </c>
      <c r="C6" s="117" t="str">
        <f t="shared" si="1"/>
        <v>WARNING</v>
      </c>
      <c r="D6" s="118" t="str">
        <f>IFERROR(__xludf.DUMMYFUNCTION("SPARKLINE(B6,{""charttype"",""bar"";""max"",1;""min"",0;""color1"",""#b18f2b""})"),"")</f>
        <v/>
      </c>
      <c r="E6" s="121" t="s">
        <v>167</v>
      </c>
      <c r="F6" s="114"/>
    </row>
    <row r="7">
      <c r="A7" s="113"/>
      <c r="B7" s="123" t="s">
        <v>140</v>
      </c>
      <c r="C7" s="124" t="s">
        <v>168</v>
      </c>
      <c r="E7" s="201" t="s">
        <v>1487</v>
      </c>
      <c r="F7" s="114"/>
    </row>
    <row r="8">
      <c r="B8" s="123" t="s">
        <v>146</v>
      </c>
      <c r="C8" s="126" t="s">
        <v>1488</v>
      </c>
      <c r="E8" s="72"/>
      <c r="F8" s="114"/>
    </row>
    <row r="9">
      <c r="B9" s="123" t="s">
        <v>146</v>
      </c>
      <c r="C9" s="126" t="s">
        <v>1489</v>
      </c>
      <c r="E9" s="72"/>
      <c r="F9" s="114"/>
    </row>
    <row r="10">
      <c r="B10" s="123" t="s">
        <v>146</v>
      </c>
      <c r="C10" s="126" t="s">
        <v>1490</v>
      </c>
      <c r="E10" s="78"/>
      <c r="F10" s="114"/>
    </row>
    <row r="11">
      <c r="A11" s="113"/>
      <c r="F11" s="114"/>
    </row>
    <row r="12">
      <c r="A12" s="127" t="s">
        <v>173</v>
      </c>
      <c r="B12" s="50"/>
      <c r="C12" s="50"/>
      <c r="D12" s="50"/>
      <c r="E12" s="51"/>
      <c r="F12" s="114"/>
    </row>
    <row r="13">
      <c r="A13" s="162" t="s">
        <v>1491</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0.7777777778</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Good</v>
      </c>
      <c r="B17" s="137"/>
      <c r="C17" s="138" t="s">
        <v>184</v>
      </c>
      <c r="D17" s="138" t="s">
        <v>185</v>
      </c>
      <c r="E17" s="165" t="s">
        <v>749</v>
      </c>
      <c r="F17" s="114">
        <f>if($E17=Dropdowns!$D3,Dropdowns!$D$1,if($E17=Dropdowns!$E3,Dropdowns!$E$1,if($E17=Dropdowns!$F3,Dropdowns!$F$1,if($E17=Dropdowns!$G3,Dropdowns!$G$1,"N/A"))))</f>
        <v>2</v>
      </c>
    </row>
    <row r="18">
      <c r="A18" s="136"/>
      <c r="B18" s="137"/>
      <c r="C18" s="140" t="s">
        <v>187</v>
      </c>
      <c r="D18" s="138" t="s">
        <v>188</v>
      </c>
      <c r="E18" s="165" t="s">
        <v>690</v>
      </c>
      <c r="F18" s="114">
        <f>if($E18=Dropdowns!$D4,Dropdowns!$D$1,if($E18=Dropdowns!$E4,Dropdowns!$E$1,if($E18=Dropdowns!$F4,Dropdowns!$F$1,if($E18=Dropdowns!$G4,Dropdowns!$G$1,"N/A"))))</f>
        <v>2</v>
      </c>
    </row>
    <row r="19">
      <c r="A19" s="142"/>
      <c r="B19" s="143"/>
      <c r="C19" s="144"/>
      <c r="D19" s="145"/>
      <c r="E19" s="166"/>
      <c r="F19" s="147"/>
    </row>
    <row r="20">
      <c r="A20" s="136">
        <f>sum(F20:F35)/Dropdowns!H6</f>
        <v>0.7083333333</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Good</v>
      </c>
      <c r="B21" s="137"/>
      <c r="C21" s="138" t="s">
        <v>194</v>
      </c>
      <c r="D21" s="138" t="s">
        <v>195</v>
      </c>
      <c r="E21" s="165" t="s">
        <v>193</v>
      </c>
      <c r="F21" s="114" t="str">
        <f>if($E21=Dropdowns!$D7,Dropdowns!$D$1,if($E21=Dropdowns!$E7,Dropdowns!$E$1,if($E21=Dropdowns!$F7,Dropdowns!$F$1,if($E21=Dropdowns!$G7,Dropdowns!$G$1,"N/A"))))</f>
        <v>N/A</v>
      </c>
    </row>
    <row r="22">
      <c r="A22" s="136"/>
      <c r="B22" s="137"/>
      <c r="C22" s="138" t="s">
        <v>197</v>
      </c>
      <c r="D22" s="138" t="s">
        <v>198</v>
      </c>
      <c r="E22" s="165" t="s">
        <v>793</v>
      </c>
      <c r="F22" s="114">
        <f>if($E22=Dropdowns!$D8,Dropdowns!$D$1,if($E22=Dropdowns!$E8,Dropdowns!$E$1,if($E22=Dropdowns!$F8,Dropdowns!$F$1,if($E22=Dropdowns!$G8,Dropdowns!$G$1,"N/A"))))</f>
        <v>2</v>
      </c>
    </row>
    <row r="23">
      <c r="A23" s="136"/>
      <c r="B23" s="137"/>
      <c r="C23" s="138" t="s">
        <v>200</v>
      </c>
      <c r="D23" s="138" t="s">
        <v>201</v>
      </c>
      <c r="E23" s="165" t="s">
        <v>794</v>
      </c>
      <c r="F23" s="114">
        <f>if($E23=Dropdowns!$D9,Dropdowns!$D$1,if($E23=Dropdowns!$E9,Dropdowns!$E$1,if($E23=Dropdowns!$F9,Dropdowns!$F$1,if($E23=Dropdowns!$G9,Dropdowns!$G$1,"N/A"))))</f>
        <v>2</v>
      </c>
    </row>
    <row r="24">
      <c r="A24" s="136"/>
      <c r="B24" s="137"/>
      <c r="C24" s="138" t="s">
        <v>203</v>
      </c>
      <c r="D24" s="140" t="s">
        <v>204</v>
      </c>
      <c r="E24" s="167" t="s">
        <v>750</v>
      </c>
      <c r="F24" s="114">
        <f>if($E24=Dropdowns!$D10,Dropdowns!$D$1,if($E24=Dropdowns!$E10,Dropdowns!$E$1,if($E24=Dropdowns!$F10,Dropdowns!$F$1,if($E24=Dropdowns!$G10,Dropdowns!$G$1,"N/A"))))</f>
        <v>2</v>
      </c>
    </row>
    <row r="25">
      <c r="A25" s="136"/>
      <c r="B25" s="137"/>
      <c r="C25" s="138" t="s">
        <v>206</v>
      </c>
      <c r="D25" s="138" t="s">
        <v>207</v>
      </c>
      <c r="E25" s="165" t="s">
        <v>208</v>
      </c>
      <c r="F25" s="114">
        <f>if($E25=Dropdowns!$D11,Dropdowns!$D$1,if($E25=Dropdowns!$E11,Dropdowns!$E$1,if($E25=Dropdowns!$F11,Dropdowns!$F$1,if($E25=Dropdowns!$G11,Dropdowns!$G$1,"N/A"))))</f>
        <v>2</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1172</v>
      </c>
      <c r="F27" s="114">
        <f>if($E27=Dropdowns!$D13,Dropdowns!$D$1,if($E27=Dropdowns!$E13,Dropdowns!$E$1,if($E27=Dropdowns!$F13,Dropdowns!$F$1,if($E27=Dropdowns!$G13,Dropdowns!$G$1,"N/A"))))</f>
        <v>2</v>
      </c>
    </row>
    <row r="28">
      <c r="A28" s="136"/>
      <c r="B28" s="137"/>
      <c r="C28" s="138" t="s">
        <v>215</v>
      </c>
      <c r="D28" s="138" t="s">
        <v>216</v>
      </c>
      <c r="E28" s="165" t="s">
        <v>693</v>
      </c>
      <c r="F28" s="114">
        <f>if($E28=Dropdowns!$D14,Dropdowns!$D$1,if($E28=Dropdowns!$E14,Dropdowns!$E$1,if($E28=Dropdowns!$F14,Dropdowns!$F$1,if($E28=Dropdowns!$G14,Dropdowns!$G$1,"N/A"))))</f>
        <v>3</v>
      </c>
    </row>
    <row r="29">
      <c r="A29" s="136"/>
      <c r="B29" s="137"/>
      <c r="C29" s="138" t="s">
        <v>218</v>
      </c>
      <c r="D29" s="138" t="s">
        <v>219</v>
      </c>
      <c r="E29" s="165" t="s">
        <v>1117</v>
      </c>
      <c r="F29" s="114">
        <f>if($E29=Dropdowns!$D15,Dropdowns!$D$1,if($E29=Dropdowns!$E15,Dropdowns!$E$1,if($E29=Dropdowns!$F15,Dropdowns!$F$1,if($E29=Dropdowns!$G15,Dropdowns!$G$1,"N/A"))))</f>
        <v>3</v>
      </c>
    </row>
    <row r="30">
      <c r="A30" s="136"/>
      <c r="B30" s="174"/>
      <c r="C30" s="138" t="s">
        <v>221</v>
      </c>
      <c r="D30" s="138" t="s">
        <v>222</v>
      </c>
      <c r="E30" s="165" t="s">
        <v>752</v>
      </c>
      <c r="F30" s="114">
        <f>if($E30=Dropdowns!$D16,Dropdowns!$D$1,if($E30=Dropdowns!$E16,Dropdowns!$E$1,if($E30=Dropdowns!$F16,Dropdowns!$F$1,if($E30=Dropdowns!$G16,Dropdowns!$G$1,"N/A"))))</f>
        <v>1</v>
      </c>
    </row>
    <row r="31">
      <c r="A31" s="136"/>
      <c r="B31" s="137"/>
      <c r="C31" s="138" t="s">
        <v>224</v>
      </c>
      <c r="D31" s="138" t="s">
        <v>225</v>
      </c>
      <c r="E31" s="165" t="s">
        <v>753</v>
      </c>
      <c r="F31" s="114">
        <f>if($E31=Dropdowns!$D17,Dropdowns!$D$1,if($E31=Dropdowns!$E17,Dropdowns!$E$1,if($E31=Dropdowns!$F17,Dropdowns!$F$1,if($E31=Dropdowns!$G17,Dropdowns!$G$1,"N/A"))))</f>
        <v>2</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232</v>
      </c>
      <c r="F33" s="114">
        <f>if($E33=Dropdowns!$D19,Dropdowns!$D$1,if($E33=Dropdowns!$E19,Dropdowns!$E$1,if($E33=Dropdowns!$F19,Dropdowns!$F$1,if($E33=Dropdowns!$G19,Dropdowns!$G$1,"N/A"))))</f>
        <v>2</v>
      </c>
    </row>
    <row r="34">
      <c r="A34" s="136"/>
      <c r="B34" s="137"/>
      <c r="C34" s="138" t="s">
        <v>233</v>
      </c>
      <c r="D34" s="138" t="s">
        <v>234</v>
      </c>
      <c r="E34" s="165" t="s">
        <v>695</v>
      </c>
      <c r="F34" s="114">
        <f>if($E34=Dropdowns!$D20,Dropdowns!$D$1,if($E34=Dropdowns!$E20,Dropdowns!$E$1,if($E34=Dropdowns!$F20,Dropdowns!$F$1,if($E34=Dropdowns!$G20,Dropdowns!$G$1,"N/A"))))</f>
        <v>2</v>
      </c>
    </row>
    <row r="35">
      <c r="A35" s="136"/>
      <c r="B35" s="137"/>
      <c r="C35" s="138" t="s">
        <v>236</v>
      </c>
      <c r="D35" s="138" t="s">
        <v>237</v>
      </c>
      <c r="E35" s="165" t="s">
        <v>922</v>
      </c>
      <c r="F35" s="114">
        <f>if($E35=Dropdowns!$D21,Dropdowns!$D$1,if($E35=Dropdowns!$E21,Dropdowns!$E$1,if($E35=Dropdowns!$F21,Dropdowns!$F$1,if($E35=Dropdowns!$G21,Dropdowns!$G$1,"N/A"))))</f>
        <v>2</v>
      </c>
    </row>
    <row r="36">
      <c r="A36" s="142"/>
      <c r="B36" s="143"/>
      <c r="C36" s="148"/>
      <c r="D36" s="144"/>
      <c r="E36" s="166"/>
      <c r="F36" s="147"/>
    </row>
    <row r="37">
      <c r="A37" s="136">
        <f>sum(F37:F49)/Dropdowns!H23</f>
        <v>0.5641025641</v>
      </c>
      <c r="B37" s="137" t="s">
        <v>239</v>
      </c>
      <c r="C37" s="138" t="s">
        <v>240</v>
      </c>
      <c r="D37" s="138" t="s">
        <v>241</v>
      </c>
      <c r="E37" s="165" t="s">
        <v>1186</v>
      </c>
      <c r="F37" s="114">
        <f>if($E37=Dropdowns!$D23,Dropdowns!$D$1,if($E37=Dropdowns!$E23,Dropdowns!$E$1,if($E37=Dropdowns!$F23,Dropdowns!$F$1,if($E37=Dropdowns!$G23,Dropdowns!$G$1,"N/A"))))</f>
        <v>2</v>
      </c>
    </row>
    <row r="38">
      <c r="A38" s="136" t="str">
        <f>IFS($A37&gt;=0.81, "Best", $A37&gt;=0.61, "Good", $A37&gt;=0.41, "Average", $A37&gt;=0.21, "Fair", TRUE, "Poor")</f>
        <v>Average</v>
      </c>
      <c r="B38" s="137"/>
      <c r="C38" s="138" t="s">
        <v>243</v>
      </c>
      <c r="D38" s="138" t="s">
        <v>244</v>
      </c>
      <c r="E38" s="165" t="s">
        <v>696</v>
      </c>
      <c r="F38" s="114">
        <f>if($E38=Dropdowns!$D24,Dropdowns!$D$1,if($E38=Dropdowns!$E24,Dropdowns!$E$1,if($E38=Dropdowns!$F24,Dropdowns!$F$1,if($E38=Dropdowns!$G24,Dropdowns!$G$1,"N/A"))))</f>
        <v>2</v>
      </c>
    </row>
    <row r="39">
      <c r="A39" s="136"/>
      <c r="B39" s="137"/>
      <c r="C39" s="138" t="s">
        <v>246</v>
      </c>
      <c r="D39" s="138" t="s">
        <v>247</v>
      </c>
      <c r="E39" s="165" t="s">
        <v>797</v>
      </c>
      <c r="F39" s="114">
        <f>if($E39=Dropdowns!$D25,Dropdowns!$D$1,if($E39=Dropdowns!$E25,Dropdowns!$E$1,if($E39=Dropdowns!$F25,Dropdowns!$F$1,if($E39=Dropdowns!$G25,Dropdowns!$G$1,"N/A"))))</f>
        <v>1</v>
      </c>
    </row>
    <row r="40">
      <c r="A40" s="136"/>
      <c r="B40" s="137"/>
      <c r="C40" s="138" t="s">
        <v>249</v>
      </c>
      <c r="D40" s="138" t="s">
        <v>250</v>
      </c>
      <c r="E40" s="165" t="s">
        <v>697</v>
      </c>
      <c r="F40" s="114">
        <f>if($E40=Dropdowns!$D26,Dropdowns!$D$1,if($E40=Dropdowns!$E26,Dropdowns!$E$1,if($E40=Dropdowns!$F26,Dropdowns!$F$1,if($E40=Dropdowns!$G26,Dropdowns!$G$1,"N/A"))))</f>
        <v>2</v>
      </c>
    </row>
    <row r="41">
      <c r="A41" s="136"/>
      <c r="B41" s="137"/>
      <c r="C41" s="138" t="s">
        <v>252</v>
      </c>
      <c r="D41" s="138" t="s">
        <v>253</v>
      </c>
      <c r="E41" s="165" t="s">
        <v>698</v>
      </c>
      <c r="F41" s="114">
        <f>if($E41=Dropdowns!$D27,Dropdowns!$D$1,if($E41=Dropdowns!$E27,Dropdowns!$E$1,if($E41=Dropdowns!$F27,Dropdowns!$F$1,if($E41=Dropdowns!$G27,Dropdowns!$G$1,"N/A"))))</f>
        <v>2</v>
      </c>
    </row>
    <row r="42">
      <c r="A42" s="136"/>
      <c r="B42" s="137"/>
      <c r="C42" s="138" t="s">
        <v>255</v>
      </c>
      <c r="D42" s="138" t="s">
        <v>256</v>
      </c>
      <c r="E42" s="165" t="s">
        <v>699</v>
      </c>
      <c r="F42" s="114">
        <f>if($E42=Dropdowns!$D28,Dropdowns!$D$1,if($E42=Dropdowns!$E28,Dropdowns!$E$1,if($E42=Dropdowns!$F28,Dropdowns!$F$1,if($E42=Dropdowns!$G28,Dropdowns!$G$1,"N/A"))))</f>
        <v>2</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833</v>
      </c>
      <c r="F44" s="114">
        <f>if($E44=Dropdowns!$D30,Dropdowns!$D$1,if($E44=Dropdowns!$E30,Dropdowns!$E$1,if($E44=Dropdowns!$F30,Dropdowns!$F$1,if($E44=Dropdowns!$G30,Dropdowns!$G$1,"N/A"))))</f>
        <v>0</v>
      </c>
    </row>
    <row r="45">
      <c r="A45" s="136"/>
      <c r="B45" s="174"/>
      <c r="C45" s="138" t="s">
        <v>264</v>
      </c>
      <c r="D45" s="138" t="s">
        <v>265</v>
      </c>
      <c r="E45" s="165" t="s">
        <v>834</v>
      </c>
      <c r="F45" s="114">
        <f>if($E45=Dropdowns!$D31,Dropdowns!$D$1,if($E45=Dropdowns!$E31,Dropdowns!$E$1,if($E45=Dropdowns!$F31,Dropdowns!$F$1,if($E45=Dropdowns!$G31,Dropdowns!$G$1,"N/A"))))</f>
        <v>2</v>
      </c>
    </row>
    <row r="46">
      <c r="A46" s="136"/>
      <c r="B46" s="174"/>
      <c r="C46" s="138" t="s">
        <v>267</v>
      </c>
      <c r="D46" s="138" t="s">
        <v>268</v>
      </c>
      <c r="E46" s="165" t="s">
        <v>923</v>
      </c>
      <c r="F46" s="114">
        <f>if($E46=Dropdowns!$D32,Dropdowns!$D$1,if($E46=Dropdowns!$E32,Dropdowns!$E$1,if($E46=Dropdowns!$F32,Dropdowns!$F$1,if($E46=Dropdowns!$G32,Dropdowns!$G$1,"N/A"))))</f>
        <v>2</v>
      </c>
    </row>
    <row r="47">
      <c r="A47" s="136"/>
      <c r="B47" s="137"/>
      <c r="C47" s="138" t="s">
        <v>270</v>
      </c>
      <c r="D47" s="138" t="s">
        <v>271</v>
      </c>
      <c r="E47" s="165" t="s">
        <v>702</v>
      </c>
      <c r="F47" s="114">
        <f>if($E47=Dropdowns!$D33,Dropdowns!$D$1,if($E47=Dropdowns!$E33,Dropdowns!$E$1,if($E47=Dropdowns!$F33,Dropdowns!$F$1,if($E47=Dropdowns!$G33,Dropdowns!$G$1,"N/A"))))</f>
        <v>2</v>
      </c>
    </row>
    <row r="48">
      <c r="A48" s="136"/>
      <c r="B48" s="137"/>
      <c r="C48" s="138" t="s">
        <v>273</v>
      </c>
      <c r="D48" s="138" t="s">
        <v>274</v>
      </c>
      <c r="E48" s="165" t="s">
        <v>703</v>
      </c>
      <c r="F48" s="114">
        <f>if($E48=Dropdowns!$D34,Dropdowns!$D$1,if($E48=Dropdowns!$E34,Dropdowns!$E$1,if($E48=Dropdowns!$F34,Dropdowns!$F$1,if($E48=Dropdowns!$G34,Dropdowns!$G$1,"N/A"))))</f>
        <v>2</v>
      </c>
    </row>
    <row r="49">
      <c r="A49" s="136"/>
      <c r="B49" s="137"/>
      <c r="C49" s="138" t="s">
        <v>276</v>
      </c>
      <c r="D49" s="138" t="s">
        <v>277</v>
      </c>
      <c r="E49" s="165" t="s">
        <v>704</v>
      </c>
      <c r="F49" s="114">
        <f>if($E49=Dropdowns!$D35,Dropdowns!$D$1,if($E49=Dropdowns!$E35,Dropdowns!$E$1,if($E49=Dropdowns!$F35,Dropdowns!$F$1,if($E49=Dropdowns!$G35,Dropdowns!$G$1,"N/A"))))</f>
        <v>2</v>
      </c>
    </row>
    <row r="50">
      <c r="A50" s="142"/>
      <c r="B50" s="143"/>
      <c r="C50" s="144"/>
      <c r="D50" s="144"/>
      <c r="E50" s="166"/>
      <c r="F50" s="147"/>
    </row>
    <row r="51">
      <c r="A51" s="136">
        <f>sum(F51:F76)/Dropdowns!H37</f>
        <v>0.5641025641</v>
      </c>
      <c r="B51" s="137" t="s">
        <v>279</v>
      </c>
      <c r="C51" s="138" t="s">
        <v>280</v>
      </c>
      <c r="D51" s="138" t="s">
        <v>281</v>
      </c>
      <c r="E51" s="165" t="s">
        <v>1201</v>
      </c>
      <c r="F51" s="114">
        <f>if($E51=Dropdowns!$D37,Dropdowns!$D$1,if($E51=Dropdowns!$E37,Dropdowns!$E$1,if($E51=Dropdowns!$F37,Dropdowns!$F$1,if($E51=Dropdowns!$G37,Dropdowns!$G$1,"N/A"))))</f>
        <v>2</v>
      </c>
    </row>
    <row r="52">
      <c r="A52" s="136" t="str">
        <f>IFS($A51&gt;=0.81, "Best", $A51&gt;=0.61, "Good", $A51&gt;=0.41, "Average", $A51&gt;=0.21, "Fair", TRUE, "Poor")</f>
        <v>Average</v>
      </c>
      <c r="B52" s="137"/>
      <c r="C52" s="138" t="s">
        <v>283</v>
      </c>
      <c r="D52" s="138" t="s">
        <v>284</v>
      </c>
      <c r="E52" s="165" t="s">
        <v>756</v>
      </c>
      <c r="F52" s="114">
        <f>if($E52=Dropdowns!$D38,Dropdowns!$D$1,if($E52=Dropdowns!$E38,Dropdowns!$E$1,if($E52=Dropdowns!$F38,Dropdowns!$F$1,if($E52=Dropdowns!$G38,Dropdowns!$G$1,"N/A"))))</f>
        <v>2</v>
      </c>
    </row>
    <row r="53">
      <c r="A53" s="136"/>
      <c r="B53" s="137"/>
      <c r="C53" s="140" t="s">
        <v>286</v>
      </c>
      <c r="D53" s="138" t="s">
        <v>287</v>
      </c>
      <c r="E53" s="165" t="s">
        <v>967</v>
      </c>
      <c r="F53" s="114">
        <f>if($E53=Dropdowns!$D39,Dropdowns!$D$1,if($E53=Dropdowns!$E39,Dropdowns!$E$1,if($E53=Dropdowns!$F39,Dropdowns!$F$1,if($E53=Dropdowns!$G39,Dropdowns!$G$1,"N/A"))))</f>
        <v>2</v>
      </c>
    </row>
    <row r="54">
      <c r="A54" s="136"/>
      <c r="B54" s="137"/>
      <c r="C54" s="140" t="s">
        <v>289</v>
      </c>
      <c r="D54" s="138" t="s">
        <v>290</v>
      </c>
      <c r="E54" s="165" t="s">
        <v>705</v>
      </c>
      <c r="F54" s="114">
        <f>if($E54=Dropdowns!$D40,Dropdowns!$D$1,if($E54=Dropdowns!$E40,Dropdowns!$E$1,if($E54=Dropdowns!$F40,Dropdowns!$F$1,if($E54=Dropdowns!$G40,Dropdowns!$G$1,"N/A"))))</f>
        <v>2</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1081</v>
      </c>
      <c r="F56" s="114">
        <f>if($E56=Dropdowns!$D42,Dropdowns!$D$1,if($E56=Dropdowns!$E42,Dropdowns!$E$1,if($E56=Dropdowns!$F42,Dropdowns!$F$1,if($E56=Dropdowns!$G42,Dropdowns!$G$1,"N/A"))))</f>
        <v>2</v>
      </c>
    </row>
    <row r="57">
      <c r="A57" s="136"/>
      <c r="B57" s="137"/>
      <c r="C57" s="140" t="s">
        <v>298</v>
      </c>
      <c r="D57" s="140" t="s">
        <v>299</v>
      </c>
      <c r="E57" s="165" t="s">
        <v>300</v>
      </c>
      <c r="F57" s="114">
        <f>if($E57=Dropdowns!$D43,Dropdowns!$D$1,if($E57=Dropdowns!$E43,Dropdowns!$E$1,if($E57=Dropdowns!$F43,Dropdowns!$F$1,if($E57=Dropdowns!$G43,Dropdowns!$G$1,"N/A"))))</f>
        <v>2</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309</v>
      </c>
      <c r="F60" s="114">
        <f>if($E60=Dropdowns!$D46,Dropdowns!$D$1,if($E60=Dropdowns!$E46,Dropdowns!$E$1,if($E60=Dropdowns!$F46,Dropdowns!$F$1,if($E60=Dropdowns!$G46,Dropdowns!$G$1,"N/A"))))</f>
        <v>0</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802</v>
      </c>
      <c r="F66" s="114">
        <f>if($E66=Dropdowns!$D52,Dropdowns!$D$1,if($E66=Dropdowns!$E52,Dropdowns!$E$1,if($E66=Dropdowns!$F52,Dropdowns!$F$1,if($E66=Dropdowns!$G52,Dropdowns!$G$1,"N/A"))))</f>
        <v>2</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708</v>
      </c>
      <c r="F68" s="114">
        <f>if($E68=Dropdowns!$D54,Dropdowns!$D$1,if($E68=Dropdowns!$E54,Dropdowns!$E$1,if($E68=Dropdowns!$F54,Dropdowns!$F$1,if($E68=Dropdowns!$G54,Dropdowns!$G$1,"N/A"))))</f>
        <v>3</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803</v>
      </c>
      <c r="F70" s="114">
        <f>if($E70=Dropdowns!$D56,Dropdowns!$D$1,if($E70=Dropdowns!$E56,Dropdowns!$E$1,if($E70=Dropdowns!$F56,Dropdowns!$F$1,if($E70=Dropdowns!$G56,Dropdowns!$G$1,"N/A"))))</f>
        <v>2</v>
      </c>
    </row>
    <row r="71">
      <c r="A71" s="136"/>
      <c r="B71" s="137"/>
      <c r="C71" s="140" t="s">
        <v>340</v>
      </c>
      <c r="D71" s="140" t="s">
        <v>341</v>
      </c>
      <c r="E71" s="165" t="s">
        <v>1230</v>
      </c>
      <c r="F71" s="114">
        <f>if($E71=Dropdowns!$D57,Dropdowns!$D$1,if($E71=Dropdowns!$E57,Dropdowns!$E$1,if($E71=Dropdowns!$F57,Dropdowns!$F$1,if($E71=Dropdowns!$G57,Dropdowns!$G$1,"N/A"))))</f>
        <v>0</v>
      </c>
    </row>
    <row r="72">
      <c r="A72" s="136"/>
      <c r="B72" s="137"/>
      <c r="C72" s="140" t="s">
        <v>343</v>
      </c>
      <c r="D72" s="140" t="s">
        <v>344</v>
      </c>
      <c r="E72" s="165" t="s">
        <v>1233</v>
      </c>
      <c r="F72" s="114">
        <f>if($E72=Dropdowns!$D58,Dropdowns!$D$1,if($E72=Dropdowns!$E58,Dropdowns!$E$1,if($E72=Dropdowns!$F58,Dropdowns!$F$1,if($E72=Dropdowns!$G58,Dropdowns!$G$1,"N/A"))))</f>
        <v>0</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0.7777777778</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Good</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0.6666666667</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386</v>
      </c>
      <c r="F87" s="114">
        <f>if($E87=Dropdowns!$D73,Dropdowns!$D$1,if($E87=Dropdowns!$E73,Dropdowns!$E$1,if($E87=Dropdowns!$F73,Dropdowns!$F$1,if($E87=Dropdowns!$G73,Dropdowns!$G$1,"N/A"))))</f>
        <v>2</v>
      </c>
    </row>
    <row r="88">
      <c r="A88" s="136"/>
      <c r="B88" s="137"/>
      <c r="C88" s="138" t="s">
        <v>387</v>
      </c>
      <c r="D88" s="138" t="s">
        <v>388</v>
      </c>
      <c r="E88" s="165" t="s">
        <v>924</v>
      </c>
      <c r="F88" s="114">
        <f>if($E88=Dropdowns!$D74,Dropdowns!$D$1,if($E88=Dropdowns!$E74,Dropdowns!$E$1,if($E88=Dropdowns!$F74,Dropdowns!$F$1,if($E88=Dropdowns!$G74,Dropdowns!$G$1,"N/A"))))</f>
        <v>3</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401</v>
      </c>
      <c r="F92" s="114">
        <f>if($E92=Dropdowns!$D78,Dropdowns!$D$1,if($E92=Dropdowns!$E78,Dropdowns!$E$1,if($E92=Dropdowns!$F78,Dropdowns!$F$1,if($E92=Dropdowns!$G78,Dropdowns!$G$1,"N/A"))))</f>
        <v>2</v>
      </c>
    </row>
    <row r="93">
      <c r="A93" s="136"/>
      <c r="B93" s="137"/>
      <c r="C93" s="138" t="s">
        <v>402</v>
      </c>
      <c r="D93" s="138" t="s">
        <v>403</v>
      </c>
      <c r="E93" s="165" t="s">
        <v>404</v>
      </c>
      <c r="F93" s="114">
        <f>if($E93=Dropdowns!$D79,Dropdowns!$D$1,if($E93=Dropdowns!$E79,Dropdowns!$E$1,if($E93=Dropdowns!$F79,Dropdowns!$F$1,if($E93=Dropdowns!$G79,Dropdowns!$G$1,"N/A"))))</f>
        <v>2</v>
      </c>
    </row>
    <row r="94">
      <c r="A94" s="136"/>
      <c r="B94" s="137"/>
      <c r="C94" s="138" t="s">
        <v>405</v>
      </c>
      <c r="D94" s="138" t="s">
        <v>406</v>
      </c>
      <c r="E94" s="165" t="s">
        <v>407</v>
      </c>
      <c r="F94" s="114">
        <f>if($E94=Dropdowns!$D80,Dropdowns!$D$1,if($E94=Dropdowns!$E80,Dropdowns!$E$1,if($E94=Dropdowns!$F80,Dropdowns!$F$1,if($E94=Dropdowns!$G80,Dropdowns!$G$1,"N/A"))))</f>
        <v>2</v>
      </c>
    </row>
    <row r="95">
      <c r="A95" s="136"/>
      <c r="B95" s="137"/>
      <c r="C95" s="138" t="s">
        <v>408</v>
      </c>
      <c r="D95" s="138" t="s">
        <v>409</v>
      </c>
      <c r="E95" s="165" t="s">
        <v>1266</v>
      </c>
      <c r="F95" s="114">
        <f>if($E95=Dropdowns!$D81,Dropdowns!$D$1,if($E95=Dropdowns!$E81,Dropdowns!$E$1,if($E95=Dropdowns!$F81,Dropdowns!$F$1,if($E95=Dropdowns!$G81,Dropdowns!$G$1,"N/A"))))</f>
        <v>0</v>
      </c>
    </row>
    <row r="96">
      <c r="A96" s="142"/>
      <c r="B96" s="143"/>
      <c r="C96" s="148"/>
      <c r="D96" s="144"/>
      <c r="E96" s="166"/>
      <c r="F96" s="147"/>
    </row>
    <row r="97">
      <c r="A97" s="136">
        <f>sum(F97:F112)/Dropdowns!H83</f>
        <v>0.5833333333</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Average</v>
      </c>
      <c r="B98" s="137"/>
      <c r="C98" s="138" t="s">
        <v>415</v>
      </c>
      <c r="D98" s="138" t="s">
        <v>416</v>
      </c>
      <c r="E98" s="165" t="s">
        <v>714</v>
      </c>
      <c r="F98" s="114">
        <f>if($E98=Dropdowns!$D84,Dropdowns!$D$1,if($E98=Dropdowns!$E84,Dropdowns!$E$1,if($E98=Dropdowns!$F84,Dropdowns!$F$1,if($E98=Dropdowns!$G84,Dropdowns!$G$1,"N/A"))))</f>
        <v>2</v>
      </c>
    </row>
    <row r="99">
      <c r="A99" s="136"/>
      <c r="B99" s="137"/>
      <c r="C99" s="138" t="s">
        <v>418</v>
      </c>
      <c r="D99" s="138" t="s">
        <v>419</v>
      </c>
      <c r="E99" s="165" t="s">
        <v>758</v>
      </c>
      <c r="F99" s="114">
        <f>if($E99=Dropdowns!$D85,Dropdowns!$D$1,if($E99=Dropdowns!$E85,Dropdowns!$E$1,if($E99=Dropdowns!$F85,Dropdowns!$F$1,if($E99=Dropdowns!$G85,Dropdowns!$G$1,"N/A"))))</f>
        <v>2</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759</v>
      </c>
      <c r="F101" s="114">
        <f>if($E101=Dropdowns!$D87,Dropdowns!$D$1,if($E101=Dropdowns!$E87,Dropdowns!$E$1,if($E101=Dropdowns!$F87,Dropdowns!$F$1,if($E101=Dropdowns!$G87,Dropdowns!$G$1,"N/A"))))</f>
        <v>2</v>
      </c>
    </row>
    <row r="102">
      <c r="A102" s="136"/>
      <c r="B102" s="137"/>
      <c r="C102" s="138" t="s">
        <v>427</v>
      </c>
      <c r="D102" s="138" t="s">
        <v>428</v>
      </c>
      <c r="E102" s="165" t="s">
        <v>841</v>
      </c>
      <c r="F102" s="114">
        <f>if($E102=Dropdowns!$D88,Dropdowns!$D$1,if($E102=Dropdowns!$E88,Dropdowns!$E$1,if($E102=Dropdowns!$F88,Dropdowns!$F$1,if($E102=Dropdowns!$G88,Dropdowns!$G$1,"N/A"))))</f>
        <v>2</v>
      </c>
    </row>
    <row r="103">
      <c r="A103" s="136"/>
      <c r="B103" s="137"/>
      <c r="C103" s="138" t="s">
        <v>430</v>
      </c>
      <c r="D103" s="138" t="s">
        <v>431</v>
      </c>
      <c r="E103" s="165" t="s">
        <v>1091</v>
      </c>
      <c r="F103" s="114">
        <f>if($E103=Dropdowns!$D89,Dropdowns!$D$1,if($E103=Dropdowns!$E89,Dropdowns!$E$1,if($E103=Dropdowns!$F89,Dropdowns!$F$1,if($E103=Dropdowns!$G89,Dropdowns!$G$1,"N/A"))))</f>
        <v>0</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441</v>
      </c>
      <c r="F106" s="114">
        <f>if($E106=Dropdowns!$D92,Dropdowns!$D$1,if($E106=Dropdowns!$E92,Dropdowns!$E$1,if($E106=Dropdowns!$F92,Dropdowns!$F$1,if($E106=Dropdowns!$G92,Dropdowns!$G$1,"N/A"))))</f>
        <v>2</v>
      </c>
    </row>
    <row r="107">
      <c r="A107" s="136"/>
      <c r="B107" s="137"/>
      <c r="C107" s="138" t="s">
        <v>442</v>
      </c>
      <c r="D107" s="138" t="s">
        <v>443</v>
      </c>
      <c r="E107" s="165" t="s">
        <v>444</v>
      </c>
      <c r="F107" s="114">
        <f>if($E107=Dropdowns!$D93,Dropdowns!$D$1,if($E107=Dropdowns!$E93,Dropdowns!$E$1,if($E107=Dropdowns!$F93,Dropdowns!$F$1,if($E107=Dropdowns!$G93,Dropdowns!$G$1,"N/A"))))</f>
        <v>2</v>
      </c>
    </row>
    <row r="108">
      <c r="A108" s="136"/>
      <c r="B108" s="137"/>
      <c r="C108" s="138" t="s">
        <v>445</v>
      </c>
      <c r="D108" s="138" t="s">
        <v>446</v>
      </c>
      <c r="E108" s="165" t="s">
        <v>761</v>
      </c>
      <c r="F108" s="114">
        <f>if($E108=Dropdowns!$D94,Dropdowns!$D$1,if($E108=Dropdowns!$E94,Dropdowns!$E$1,if($E108=Dropdowns!$F94,Dropdowns!$F$1,if($E108=Dropdowns!$G94,Dropdowns!$G$1,"N/A"))))</f>
        <v>2</v>
      </c>
    </row>
    <row r="109">
      <c r="A109" s="136"/>
      <c r="B109" s="137"/>
      <c r="C109" s="138" t="s">
        <v>448</v>
      </c>
      <c r="D109" s="138" t="s">
        <v>449</v>
      </c>
      <c r="E109" s="165" t="s">
        <v>1286</v>
      </c>
      <c r="F109" s="114">
        <f>if($E109=Dropdowns!$D95,Dropdowns!$D$1,if($E109=Dropdowns!$E95,Dropdowns!$E$1,if($E109=Dropdowns!$F95,Dropdowns!$F$1,if($E109=Dropdowns!$G95,Dropdowns!$G$1,"N/A"))))</f>
        <v>0</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8" t="s">
        <v>459</v>
      </c>
      <c r="F112" s="114">
        <f>if($E112=Dropdowns!$D98,Dropdowns!$D$1,if($E112=Dropdowns!$E98,Dropdowns!$E$1,if($E112=Dropdowns!$F98,Dropdowns!$F$1,if($E112=Dropdowns!$G98,Dropdowns!$G$1,"N/A"))))</f>
        <v>0</v>
      </c>
    </row>
    <row r="113">
      <c r="A113" s="142"/>
      <c r="B113" s="143"/>
      <c r="C113" s="148"/>
      <c r="D113" s="148"/>
      <c r="E113" s="166"/>
      <c r="F113" s="147"/>
    </row>
    <row r="114">
      <c r="A114" s="171">
        <f>sum(F114:F118)/Dropdowns!H100</f>
        <v>0.5333333333</v>
      </c>
      <c r="B114" s="137" t="s">
        <v>460</v>
      </c>
      <c r="C114" s="138" t="s">
        <v>461</v>
      </c>
      <c r="D114" s="140" t="s">
        <v>462</v>
      </c>
      <c r="E114" s="165" t="s">
        <v>809</v>
      </c>
      <c r="F114" s="114">
        <f>if($E114=Dropdowns!$D100,Dropdowns!$D$1,if($E114=Dropdowns!$E100,Dropdowns!$E$1,if($E114=Dropdowns!$F100,Dropdowns!$F$1,if($E114=Dropdowns!$G100,Dropdowns!$G$1,"N/A"))))</f>
        <v>2</v>
      </c>
    </row>
    <row r="115">
      <c r="A115" s="136" t="str">
        <f>IFS($A114&gt;=0.81, "Best", $A114&gt;=0.61, "Good", $A114&gt;=0.41, "Average", $A114&gt;=0.21, "Fair", TRUE, "Poor")</f>
        <v>Average</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1299</v>
      </c>
      <c r="F118" s="114">
        <f>if($E118=Dropdowns!$D104,Dropdowns!$D$1,if($E118=Dropdowns!$E104,Dropdowns!$E$1,if($E118=Dropdowns!$F104,Dropdowns!$F$1,if($E118=Dropdowns!$G104,Dropdowns!$G$1,"N/A"))))</f>
        <v>0</v>
      </c>
    </row>
    <row r="119">
      <c r="A119" s="142"/>
      <c r="B119" s="143"/>
      <c r="C119" s="144"/>
      <c r="D119" s="145"/>
      <c r="E119" s="166"/>
      <c r="F119" s="147"/>
    </row>
    <row r="120">
      <c r="A120" s="136">
        <f>sum(F120:F131)/Dropdowns!H106</f>
        <v>0.6111111111</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Good</v>
      </c>
      <c r="B121" s="137"/>
      <c r="C121" s="140" t="s">
        <v>480</v>
      </c>
      <c r="D121" s="138" t="s">
        <v>481</v>
      </c>
      <c r="E121" s="165" t="s">
        <v>1302</v>
      </c>
      <c r="F121" s="114">
        <f>if($E121=Dropdowns!$D107,Dropdowns!$D$1,if($E121=Dropdowns!$E107,Dropdowns!$E$1,if($E121=Dropdowns!$F107,Dropdowns!$F$1,if($E121=Dropdowns!$G107,Dropdowns!$G$1,"N/A"))))</f>
        <v>2</v>
      </c>
    </row>
    <row r="122">
      <c r="A122" s="136"/>
      <c r="B122" s="137"/>
      <c r="C122" s="138" t="s">
        <v>483</v>
      </c>
      <c r="D122" s="138" t="s">
        <v>484</v>
      </c>
      <c r="E122" s="165" t="s">
        <v>1305</v>
      </c>
      <c r="F122" s="114">
        <f>if($E122=Dropdowns!$D108,Dropdowns!$D$1,if($E122=Dropdowns!$E108,Dropdowns!$E$1,if($E122=Dropdowns!$F108,Dropdowns!$F$1,if($E122=Dropdowns!$G108,Dropdowns!$G$1,"N/A"))))</f>
        <v>0</v>
      </c>
    </row>
    <row r="123">
      <c r="A123" s="136"/>
      <c r="B123" s="137"/>
      <c r="C123" s="138" t="s">
        <v>486</v>
      </c>
      <c r="D123" s="138" t="s">
        <v>487</v>
      </c>
      <c r="E123" s="165" t="s">
        <v>488</v>
      </c>
      <c r="F123" s="114">
        <f>if($E123=Dropdowns!$D109,Dropdowns!$D$1,if($E123=Dropdowns!$E109,Dropdowns!$E$1,if($E123=Dropdowns!$F109,Dropdowns!$F$1,if($E123=Dropdowns!$G109,Dropdowns!$G$1,"N/A"))))</f>
        <v>2</v>
      </c>
    </row>
    <row r="124">
      <c r="A124" s="136"/>
      <c r="B124" s="137"/>
      <c r="C124" s="138" t="s">
        <v>489</v>
      </c>
      <c r="D124" s="138" t="s">
        <v>490</v>
      </c>
      <c r="E124" s="165" t="s">
        <v>812</v>
      </c>
      <c r="F124" s="114">
        <f>if($E124=Dropdowns!$D110,Dropdowns!$D$1,if($E124=Dropdowns!$E110,Dropdowns!$E$1,if($E124=Dropdowns!$F110,Dropdowns!$F$1,if($E124=Dropdowns!$G110,Dropdowns!$G$1,"N/A"))))</f>
        <v>2</v>
      </c>
    </row>
    <row r="125">
      <c r="A125" s="136"/>
      <c r="B125" s="137"/>
      <c r="C125" s="140" t="s">
        <v>492</v>
      </c>
      <c r="D125" s="138" t="s">
        <v>493</v>
      </c>
      <c r="E125" s="165" t="s">
        <v>845</v>
      </c>
      <c r="F125" s="114">
        <f>if($E125=Dropdowns!$D111,Dropdowns!$D$1,if($E125=Dropdowns!$E111,Dropdowns!$E$1,if($E125=Dropdowns!$F111,Dropdowns!$F$1,if($E125=Dropdowns!$G111,Dropdowns!$G$1,"N/A"))))</f>
        <v>2</v>
      </c>
    </row>
    <row r="126">
      <c r="A126" s="136"/>
      <c r="B126" s="137"/>
      <c r="C126" s="138" t="s">
        <v>495</v>
      </c>
      <c r="D126" s="138" t="s">
        <v>496</v>
      </c>
      <c r="E126" s="165" t="s">
        <v>813</v>
      </c>
      <c r="F126" s="114">
        <f>if($E126=Dropdowns!$D112,Dropdowns!$D$1,if($E126=Dropdowns!$E112,Dropdowns!$E$1,if($E126=Dropdowns!$F112,Dropdowns!$F$1,if($E126=Dropdowns!$G112,Dropdowns!$G$1,"N/A"))))</f>
        <v>2</v>
      </c>
    </row>
    <row r="127">
      <c r="A127" s="136"/>
      <c r="B127" s="137"/>
      <c r="C127" s="138" t="s">
        <v>498</v>
      </c>
      <c r="D127" s="138" t="s">
        <v>499</v>
      </c>
      <c r="E127" s="165" t="s">
        <v>846</v>
      </c>
      <c r="F127" s="114">
        <f>if($E127=Dropdowns!$D113,Dropdowns!$D$1,if($E127=Dropdowns!$E113,Dropdowns!$E$1,if($E127=Dropdowns!$F113,Dropdowns!$F$1,if($E127=Dropdowns!$G113,Dropdowns!$G$1,"N/A"))))</f>
        <v>2</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764</v>
      </c>
      <c r="F129" s="114">
        <f>if($E129=Dropdowns!$D115,Dropdowns!$D$1,if($E129=Dropdowns!$E115,Dropdowns!$E$1,if($E129=Dropdowns!$F115,Dropdowns!$F$1,if($E129=Dropdowns!$G115,Dropdowns!$G$1,"N/A"))))</f>
        <v>2</v>
      </c>
    </row>
    <row r="130">
      <c r="A130" s="136"/>
      <c r="B130" s="137"/>
      <c r="C130" s="138" t="s">
        <v>507</v>
      </c>
      <c r="D130" s="138" t="s">
        <v>508</v>
      </c>
      <c r="E130" s="165" t="s">
        <v>765</v>
      </c>
      <c r="F130" s="114">
        <f>if($E130=Dropdowns!$D116,Dropdowns!$D$1,if($E130=Dropdowns!$E116,Dropdowns!$E$1,if($E130=Dropdowns!$F116,Dropdowns!$F$1,if($E130=Dropdowns!$G116,Dropdowns!$G$1,"N/A"))))</f>
        <v>2</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0.5833333333</v>
      </c>
      <c r="B133" s="137" t="s">
        <v>513</v>
      </c>
      <c r="C133" s="138" t="s">
        <v>514</v>
      </c>
      <c r="D133" s="138" t="s">
        <v>515</v>
      </c>
      <c r="E133" s="165" t="s">
        <v>516</v>
      </c>
      <c r="F133" s="114">
        <f>if($E133=Dropdowns!$D119,Dropdowns!$D$1,if($E133=Dropdowns!$E119,Dropdowns!$E$1,if($E133=Dropdowns!$F119,Dropdowns!$F$1,if($E133=Dropdowns!$G119,Dropdowns!$G$1,"N/A"))))</f>
        <v>2</v>
      </c>
    </row>
    <row r="134">
      <c r="A134" s="136" t="str">
        <f>IFS($A133&gt;=0.81, "Best", $A133&gt;=0.61, "Good", $A133&gt;=0.41, "Average", $A133&gt;=0.21, "Fair", TRUE, "Poor")</f>
        <v>Average</v>
      </c>
      <c r="B134" s="137"/>
      <c r="C134" s="138" t="s">
        <v>517</v>
      </c>
      <c r="D134" s="138" t="s">
        <v>518</v>
      </c>
      <c r="E134" s="165" t="s">
        <v>519</v>
      </c>
      <c r="F134" s="114">
        <f>if($E134=Dropdowns!$D120,Dropdowns!$D$1,if($E134=Dropdowns!$E120,Dropdowns!$E$1,if($E134=Dropdowns!$F120,Dropdowns!$F$1,if($E134=Dropdowns!$G120,Dropdowns!$G$1,"N/A"))))</f>
        <v>2</v>
      </c>
    </row>
    <row r="135">
      <c r="A135" s="136"/>
      <c r="B135" s="137"/>
      <c r="C135" s="138" t="s">
        <v>520</v>
      </c>
      <c r="D135" s="138" t="s">
        <v>521</v>
      </c>
      <c r="E135" s="165" t="s">
        <v>724</v>
      </c>
      <c r="F135" s="114">
        <f>if($E135=Dropdowns!$D121,Dropdowns!$D$1,if($E135=Dropdowns!$E121,Dropdowns!$E$1,if($E135=Dropdowns!$F121,Dropdowns!$F$1,if($E135=Dropdowns!$G121,Dropdowns!$G$1,"N/A"))))</f>
        <v>2</v>
      </c>
    </row>
    <row r="136">
      <c r="A136" s="136"/>
      <c r="B136" s="137"/>
      <c r="C136" s="138" t="s">
        <v>523</v>
      </c>
      <c r="D136" s="138" t="s">
        <v>524</v>
      </c>
      <c r="E136" s="165" t="s">
        <v>725</v>
      </c>
      <c r="F136" s="114">
        <f>if($E136=Dropdowns!$D122,Dropdowns!$D$1,if($E136=Dropdowns!$E122,Dropdowns!$E$1,if($E136=Dropdowns!$F122,Dropdowns!$F$1,if($E136=Dropdowns!$G122,Dropdowns!$G$1,"N/A"))))</f>
        <v>2</v>
      </c>
    </row>
    <row r="137">
      <c r="A137" s="136"/>
      <c r="B137" s="137"/>
      <c r="C137" s="138" t="s">
        <v>526</v>
      </c>
      <c r="D137" s="138" t="s">
        <v>527</v>
      </c>
      <c r="E137" s="165" t="s">
        <v>726</v>
      </c>
      <c r="F137" s="114">
        <f>if($E137=Dropdowns!$D123,Dropdowns!$D$1,if($E137=Dropdowns!$E123,Dropdowns!$E$1,if($E137=Dropdowns!$F123,Dropdowns!$F$1,if($E137=Dropdowns!$G123,Dropdowns!$G$1,"N/A"))))</f>
        <v>2</v>
      </c>
    </row>
    <row r="138">
      <c r="A138" s="136"/>
      <c r="B138" s="137"/>
      <c r="C138" s="140" t="s">
        <v>529</v>
      </c>
      <c r="D138" s="138" t="s">
        <v>530</v>
      </c>
      <c r="E138" s="165" t="s">
        <v>531</v>
      </c>
      <c r="F138" s="114">
        <f>if($E138=Dropdowns!$D124,Dropdowns!$D$1,if($E138=Dropdowns!$E124,Dropdowns!$E$1,if($E138=Dropdowns!$F124,Dropdowns!$F$1,if($E138=Dropdowns!$G124,Dropdowns!$G$1,"N/A"))))</f>
        <v>3</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767</v>
      </c>
      <c r="F140" s="114">
        <f>if($E140=Dropdowns!$D126,Dropdowns!$D$1,if($E140=Dropdowns!$E126,Dropdowns!$E$1,if($E140=Dropdowns!$F126,Dropdowns!$F$1,if($E140=Dropdowns!$G126,Dropdowns!$G$1,"N/A"))))</f>
        <v>0</v>
      </c>
    </row>
    <row r="141">
      <c r="A141" s="136"/>
      <c r="B141" s="137"/>
      <c r="C141" s="138" t="s">
        <v>538</v>
      </c>
      <c r="D141" s="138" t="s">
        <v>539</v>
      </c>
      <c r="E141" s="165" t="s">
        <v>768</v>
      </c>
      <c r="F141" s="114">
        <f>if($E141=Dropdowns!$D127,Dropdowns!$D$1,if($E141=Dropdowns!$E127,Dropdowns!$E$1,if($E141=Dropdowns!$F127,Dropdowns!$F$1,if($E141=Dropdowns!$G127,Dropdowns!$G$1,"N/A"))))</f>
        <v>0</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546</v>
      </c>
      <c r="F143" s="114">
        <f>if($E143=Dropdowns!$D129,Dropdowns!$D$1,if($E143=Dropdowns!$E129,Dropdowns!$E$1,if($E143=Dropdowns!$F129,Dropdowns!$F$1,if($E143=Dropdowns!$G129,Dropdowns!$G$1,"N/A"))))</f>
        <v>2</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0.6153846154</v>
      </c>
      <c r="B146" s="137" t="s">
        <v>550</v>
      </c>
      <c r="C146" s="138" t="s">
        <v>551</v>
      </c>
      <c r="D146" s="138" t="s">
        <v>552</v>
      </c>
      <c r="E146" s="165" t="s">
        <v>847</v>
      </c>
      <c r="F146" s="114">
        <f>if($E146=Dropdowns!$D132,Dropdowns!$D$1,if($E146=Dropdowns!$E132,Dropdowns!$E$1,if($E146=Dropdowns!$F132,Dropdowns!$F$1,if($E146=Dropdowns!$G132,Dropdowns!$G$1,"N/A"))))</f>
        <v>2</v>
      </c>
    </row>
    <row r="147">
      <c r="A147" s="136" t="str">
        <f>IFS($A146&gt;=0.81, "Best", $A146&gt;=0.61, "Good", $A146&gt;=0.41, "Average", $A146&gt;=0.21, "Fair", TRUE, "Poor")</f>
        <v>Good</v>
      </c>
      <c r="B147" s="137"/>
      <c r="C147" s="138" t="s">
        <v>554</v>
      </c>
      <c r="D147" s="138" t="s">
        <v>555</v>
      </c>
      <c r="E147" s="165" t="s">
        <v>902</v>
      </c>
      <c r="F147" s="114">
        <f>if($E147=Dropdowns!$D133,Dropdowns!$D$1,if($E147=Dropdowns!$E133,Dropdowns!$E$1,if($E147=Dropdowns!$F133,Dropdowns!$F$1,if($E147=Dropdowns!$G133,Dropdowns!$G$1,"N/A"))))</f>
        <v>2</v>
      </c>
    </row>
    <row r="148">
      <c r="A148" s="136"/>
      <c r="B148" s="137"/>
      <c r="C148" s="138" t="s">
        <v>557</v>
      </c>
      <c r="D148" s="138" t="s">
        <v>558</v>
      </c>
      <c r="E148" s="165" t="s">
        <v>929</v>
      </c>
      <c r="F148" s="114">
        <f>if($E148=Dropdowns!$D134,Dropdowns!$D$1,if($E148=Dropdowns!$E134,Dropdowns!$E$1,if($E148=Dropdowns!$F134,Dropdowns!$F$1,if($E148=Dropdowns!$G134,Dropdowns!$G$1,"N/A"))))</f>
        <v>2</v>
      </c>
    </row>
    <row r="149">
      <c r="A149" s="136"/>
      <c r="B149" s="137"/>
      <c r="C149" s="140" t="s">
        <v>560</v>
      </c>
      <c r="D149" s="138" t="s">
        <v>561</v>
      </c>
      <c r="E149" s="165" t="s">
        <v>728</v>
      </c>
      <c r="F149" s="114">
        <f>if($E149=Dropdowns!$D135,Dropdowns!$D$1,if($E149=Dropdowns!$E135,Dropdowns!$E$1,if($E149=Dropdowns!$F135,Dropdowns!$F$1,if($E149=Dropdowns!$G135,Dropdowns!$G$1,"N/A"))))</f>
        <v>2</v>
      </c>
    </row>
    <row r="150">
      <c r="A150" s="136"/>
      <c r="B150" s="137"/>
      <c r="C150" s="138" t="s">
        <v>563</v>
      </c>
      <c r="D150" s="138" t="s">
        <v>564</v>
      </c>
      <c r="E150" s="165" t="s">
        <v>969</v>
      </c>
      <c r="F150" s="114">
        <f>if($E150=Dropdowns!$D136,Dropdowns!$D$1,if($E150=Dropdowns!$E136,Dropdowns!$E$1,if($E150=Dropdowns!$F136,Dropdowns!$F$1,if($E150=Dropdowns!$G136,Dropdowns!$G$1,"N/A"))))</f>
        <v>2</v>
      </c>
    </row>
    <row r="151">
      <c r="A151" s="136"/>
      <c r="B151" s="137"/>
      <c r="C151" s="138" t="s">
        <v>566</v>
      </c>
      <c r="D151" s="138" t="s">
        <v>567</v>
      </c>
      <c r="E151" s="165" t="s">
        <v>729</v>
      </c>
      <c r="F151" s="114">
        <f>if($E151=Dropdowns!$D137,Dropdowns!$D$1,if($E151=Dropdowns!$E137,Dropdowns!$E$1,if($E151=Dropdowns!$F137,Dropdowns!$F$1,if($E151=Dropdowns!$G137,Dropdowns!$G$1,"N/A"))))</f>
        <v>2</v>
      </c>
    </row>
    <row r="152">
      <c r="A152" s="136"/>
      <c r="B152" s="137"/>
      <c r="C152" s="138" t="s">
        <v>569</v>
      </c>
      <c r="D152" s="138" t="s">
        <v>570</v>
      </c>
      <c r="E152" s="165" t="s">
        <v>905</v>
      </c>
      <c r="F152" s="114">
        <f>if($E152=Dropdowns!$D138,Dropdowns!$D$1,if($E152=Dropdowns!$E138,Dropdowns!$E$1,if($E152=Dropdowns!$F138,Dropdowns!$F$1,if($E152=Dropdowns!$G138,Dropdowns!$G$1,"N/A"))))</f>
        <v>2</v>
      </c>
    </row>
    <row r="153">
      <c r="A153" s="136"/>
      <c r="B153" s="137"/>
      <c r="C153" s="140" t="s">
        <v>572</v>
      </c>
      <c r="D153" s="138" t="s">
        <v>573</v>
      </c>
      <c r="E153" s="165" t="s">
        <v>816</v>
      </c>
      <c r="F153" s="114">
        <f>if($E153=Dropdowns!$D139,Dropdowns!$D$1,if($E153=Dropdowns!$E139,Dropdowns!$E$1,if($E153=Dropdowns!$F139,Dropdowns!$F$1,if($E153=Dropdowns!$G139,Dropdowns!$G$1,"N/A"))))</f>
        <v>2</v>
      </c>
    </row>
    <row r="154">
      <c r="A154" s="136"/>
      <c r="B154" s="137"/>
      <c r="C154" s="138" t="s">
        <v>575</v>
      </c>
      <c r="D154" s="138" t="s">
        <v>576</v>
      </c>
      <c r="E154" s="165" t="s">
        <v>577</v>
      </c>
      <c r="F154" s="114">
        <f>if($E154=Dropdowns!$D140,Dropdowns!$D$1,if($E154=Dropdowns!$E140,Dropdowns!$E$1,if($E154=Dropdowns!$F140,Dropdowns!$F$1,if($E154=Dropdowns!$G140,Dropdowns!$G$1,"N/A"))))</f>
        <v>0</v>
      </c>
    </row>
    <row r="155">
      <c r="A155" s="136"/>
      <c r="B155" s="137"/>
      <c r="C155" s="138" t="s">
        <v>578</v>
      </c>
      <c r="D155" s="138" t="s">
        <v>579</v>
      </c>
      <c r="E155" s="165" t="s">
        <v>817</v>
      </c>
      <c r="F155" s="114">
        <f>if($E155=Dropdowns!$D141,Dropdowns!$D$1,if($E155=Dropdowns!$E141,Dropdowns!$E$1,if($E155=Dropdowns!$F141,Dropdowns!$F$1,if($E155=Dropdowns!$G141,Dropdowns!$G$1,"N/A"))))</f>
        <v>2</v>
      </c>
    </row>
    <row r="156">
      <c r="A156" s="136"/>
      <c r="B156" s="137"/>
      <c r="C156" s="138" t="s">
        <v>581</v>
      </c>
      <c r="D156" s="138" t="s">
        <v>582</v>
      </c>
      <c r="E156" s="165" t="s">
        <v>818</v>
      </c>
      <c r="F156" s="114">
        <f>if($E156=Dropdowns!$D142,Dropdowns!$D$1,if($E156=Dropdowns!$E142,Dropdowns!$E$1,if($E156=Dropdowns!$F142,Dropdowns!$F$1,if($E156=Dropdowns!$G142,Dropdowns!$G$1,"N/A"))))</f>
        <v>2</v>
      </c>
    </row>
    <row r="157">
      <c r="A157" s="136"/>
      <c r="B157" s="137"/>
      <c r="C157" s="138" t="s">
        <v>584</v>
      </c>
      <c r="D157" s="138" t="s">
        <v>585</v>
      </c>
      <c r="E157" s="165" t="s">
        <v>819</v>
      </c>
      <c r="F157" s="114">
        <f>if($E157=Dropdowns!$D143,Dropdowns!$D$1,if($E157=Dropdowns!$E143,Dropdowns!$E$1,if($E157=Dropdowns!$F143,Dropdowns!$F$1,if($E157=Dropdowns!$G143,Dropdowns!$G$1,"N/A"))))</f>
        <v>2</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0.5256410256</v>
      </c>
      <c r="B160" s="137" t="s">
        <v>590</v>
      </c>
      <c r="C160" s="138" t="s">
        <v>591</v>
      </c>
      <c r="D160" s="138" t="s">
        <v>592</v>
      </c>
      <c r="E160" s="165" t="s">
        <v>774</v>
      </c>
      <c r="F160" s="114">
        <f>if($E160=Dropdowns!$D146,Dropdowns!$D$1,if($E160=Dropdowns!$E146,Dropdowns!$E$1,if($E160=Dropdowns!$F146,Dropdowns!$F$1,if($E160=Dropdowns!$G146,Dropdowns!$G$1,"N/A"))))</f>
        <v>1</v>
      </c>
    </row>
    <row r="161">
      <c r="A161" s="136" t="str">
        <f>IFS($A160&gt;=0.8, "Best", $A160&gt;=0.61, "Good", $A160&gt;=0.41, "Average", $A160&gt;=0.21, "Fair", TRUE, "Poor")</f>
        <v>Average</v>
      </c>
      <c r="B161" s="137"/>
      <c r="C161" s="138" t="s">
        <v>594</v>
      </c>
      <c r="D161" s="138" t="s">
        <v>595</v>
      </c>
      <c r="E161" s="165" t="s">
        <v>775</v>
      </c>
      <c r="F161" s="114">
        <f>if($E161=Dropdowns!$D147,Dropdowns!$D$1,if($E161=Dropdowns!$E147,Dropdowns!$E$1,if($E161=Dropdowns!$F147,Dropdowns!$F$1,if($E161=Dropdowns!$G147,Dropdowns!$G$1,"N/A"))))</f>
        <v>1</v>
      </c>
    </row>
    <row r="162">
      <c r="A162" s="136"/>
      <c r="B162" s="137"/>
      <c r="C162" s="138" t="s">
        <v>597</v>
      </c>
      <c r="D162" s="138" t="s">
        <v>598</v>
      </c>
      <c r="E162" s="165" t="s">
        <v>776</v>
      </c>
      <c r="F162" s="114">
        <f>if($E162=Dropdowns!$D148,Dropdowns!$D$1,if($E162=Dropdowns!$E148,Dropdowns!$E$1,if($E162=Dropdowns!$F148,Dropdowns!$F$1,if($E162=Dropdowns!$G148,Dropdowns!$G$1,"N/A"))))</f>
        <v>3</v>
      </c>
    </row>
    <row r="163">
      <c r="A163" s="136"/>
      <c r="B163" s="137"/>
      <c r="C163" s="138" t="s">
        <v>600</v>
      </c>
      <c r="D163" s="138" t="s">
        <v>601</v>
      </c>
      <c r="E163" s="165" t="s">
        <v>1344</v>
      </c>
      <c r="F163" s="114">
        <f>if($E163=Dropdowns!$D149,Dropdowns!$D$1,if($E163=Dropdowns!$E149,Dropdowns!$E$1,if($E163=Dropdowns!$F149,Dropdowns!$F$1,if($E163=Dropdowns!$G149,Dropdowns!$G$1,"N/A"))))</f>
        <v>3</v>
      </c>
    </row>
    <row r="164">
      <c r="A164" s="136"/>
      <c r="B164" s="137"/>
      <c r="C164" s="138" t="s">
        <v>603</v>
      </c>
      <c r="D164" s="138" t="s">
        <v>604</v>
      </c>
      <c r="E164" s="165" t="s">
        <v>988</v>
      </c>
      <c r="F164" s="114">
        <f>if($E164=Dropdowns!$D150,Dropdowns!$D$1,if($E164=Dropdowns!$E150,Dropdowns!$E$1,if($E164=Dropdowns!$F150,Dropdowns!$F$1,if($E164=Dropdowns!$G150,Dropdowns!$G$1,"N/A"))))</f>
        <v>0</v>
      </c>
    </row>
    <row r="165">
      <c r="A165" s="136"/>
      <c r="B165" s="137"/>
      <c r="C165" s="138" t="s">
        <v>606</v>
      </c>
      <c r="D165" s="138" t="s">
        <v>607</v>
      </c>
      <c r="E165" s="165" t="s">
        <v>931</v>
      </c>
      <c r="F165" s="114">
        <f>if($E165=Dropdowns!$D151,Dropdowns!$D$1,if($E165=Dropdowns!$E151,Dropdowns!$E$1,if($E165=Dropdowns!$F151,Dropdowns!$F$1,if($E165=Dropdowns!$G151,Dropdowns!$G$1,"N/A"))))</f>
        <v>1</v>
      </c>
    </row>
    <row r="166">
      <c r="A166" s="136"/>
      <c r="B166" s="137"/>
      <c r="C166" s="138" t="s">
        <v>609</v>
      </c>
      <c r="D166" s="138" t="s">
        <v>610</v>
      </c>
      <c r="E166" s="165" t="s">
        <v>954</v>
      </c>
      <c r="F166" s="114">
        <f>if($E166=Dropdowns!$D152,Dropdowns!$D$1,if($E166=Dropdowns!$E152,Dropdowns!$E$1,if($E166=Dropdowns!$F152,Dropdowns!$F$1,if($E166=Dropdowns!$G152,Dropdowns!$G$1,"N/A"))))</f>
        <v>0</v>
      </c>
    </row>
    <row r="167">
      <c r="A167" s="136"/>
      <c r="B167" s="137"/>
      <c r="C167" s="138" t="s">
        <v>612</v>
      </c>
      <c r="D167" s="138" t="s">
        <v>613</v>
      </c>
      <c r="E167" s="165" t="s">
        <v>820</v>
      </c>
      <c r="F167" s="114">
        <f>if($E167=Dropdowns!$D153,Dropdowns!$D$1,if($E167=Dropdowns!$E153,Dropdowns!$E$1,if($E167=Dropdowns!$F153,Dropdowns!$F$1,if($E167=Dropdowns!$G153,Dropdowns!$G$1,"N/A"))))</f>
        <v>2</v>
      </c>
    </row>
    <row r="168">
      <c r="A168" s="136"/>
      <c r="B168" s="137"/>
      <c r="C168" s="138" t="s">
        <v>615</v>
      </c>
      <c r="D168" s="138" t="s">
        <v>616</v>
      </c>
      <c r="E168" s="165" t="s">
        <v>1349</v>
      </c>
      <c r="F168" s="114">
        <f>if($E168=Dropdowns!$D154,Dropdowns!$D$1,if($E168=Dropdowns!$E154,Dropdowns!$E$1,if($E168=Dropdowns!$F154,Dropdowns!$F$1,if($E168=Dropdowns!$G154,Dropdowns!$G$1,"N/A"))))</f>
        <v>0</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629</v>
      </c>
      <c r="F172" s="114">
        <f>if($E172=Dropdowns!$D158,Dropdowns!$D$1,if($E172=Dropdowns!$E158,Dropdowns!$E$1,if($E172=Dropdowns!$F158,Dropdowns!$F$1,if($E172=Dropdowns!$G158,Dropdowns!$G$1,"N/A"))))</f>
        <v>2</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932</v>
      </c>
      <c r="F176" s="114">
        <f>if($E176=Dropdowns!$D162,Dropdowns!$D$1,if($E176=Dropdowns!$E162,Dropdowns!$E$1,if($E176=Dropdowns!$F162,Dropdowns!$F$1,if($E176=Dropdowns!$G162,Dropdowns!$G$1,"N/A"))))</f>
        <v>0</v>
      </c>
    </row>
    <row r="177">
      <c r="A177" s="136"/>
      <c r="B177" s="137"/>
      <c r="C177" s="138" t="s">
        <v>642</v>
      </c>
      <c r="D177" s="138" t="s">
        <v>643</v>
      </c>
      <c r="E177" s="165" t="s">
        <v>933</v>
      </c>
      <c r="F177" s="114">
        <f>if($E177=Dropdowns!$D163,Dropdowns!$D$1,if($E177=Dropdowns!$E163,Dropdowns!$E$1,if($E177=Dropdowns!$F163,Dropdowns!$F$1,if($E177=Dropdowns!$G163,Dropdowns!$G$1,"N/A"))))</f>
        <v>0</v>
      </c>
    </row>
    <row r="178">
      <c r="A178" s="136"/>
      <c r="B178" s="137"/>
      <c r="C178" s="138" t="s">
        <v>645</v>
      </c>
      <c r="D178" s="138" t="s">
        <v>646</v>
      </c>
      <c r="E178" s="165" t="s">
        <v>934</v>
      </c>
      <c r="F178" s="114">
        <f>if($E178=Dropdowns!$D164,Dropdowns!$D$1,if($E178=Dropdowns!$E164,Dropdowns!$E$1,if($E178=Dropdowns!$F164,Dropdowns!$F$1,if($E178=Dropdowns!$G164,Dropdowns!$G$1,"N/A"))))</f>
        <v>0</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778</v>
      </c>
      <c r="F180" s="114">
        <f>if($E180=Dropdowns!$D166,Dropdowns!$D$1,if($E180=Dropdowns!$E166,Dropdowns!$E$1,if($E180=Dropdowns!$F166,Dropdowns!$F$1,if($E180=Dropdowns!$G166,Dropdowns!$G$1,"N/A"))))</f>
        <v>2</v>
      </c>
    </row>
    <row r="181">
      <c r="A181" s="136"/>
      <c r="B181" s="137"/>
      <c r="C181" s="138" t="s">
        <v>654</v>
      </c>
      <c r="D181" s="138" t="s">
        <v>655</v>
      </c>
      <c r="E181" s="165" t="s">
        <v>779</v>
      </c>
      <c r="F181" s="114">
        <f>if($E181=Dropdowns!$D167,Dropdowns!$D$1,if($E181=Dropdowns!$E167,Dropdowns!$E$1,if($E181=Dropdowns!$F167,Dropdowns!$F$1,if($E181=Dropdowns!$G167,Dropdowns!$G$1,"N/A"))))</f>
        <v>2</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821</v>
      </c>
      <c r="F183" s="114">
        <f>if($E183=Dropdowns!$D169,Dropdowns!$D$1,if($E183=Dropdowns!$E169,Dropdowns!$E$1,if($E183=Dropdowns!$F169,Dropdowns!$F$1,if($E183=Dropdowns!$G169,Dropdowns!$G$1,"N/A"))))</f>
        <v>2</v>
      </c>
    </row>
    <row r="184">
      <c r="A184" s="136"/>
      <c r="B184" s="137"/>
      <c r="C184" s="138" t="s">
        <v>663</v>
      </c>
      <c r="D184" s="138" t="s">
        <v>664</v>
      </c>
      <c r="E184" s="165" t="s">
        <v>736</v>
      </c>
      <c r="F184" s="114">
        <f>if($E184=Dropdowns!$D170,Dropdowns!$D$1,if($E184=Dropdowns!$E170,Dropdowns!$E$1,if($E184=Dropdowns!$F170,Dropdowns!$F$1,if($E184=Dropdowns!$G170,Dropdowns!$G$1,"N/A"))))</f>
        <v>2</v>
      </c>
    </row>
    <row r="185">
      <c r="A185" s="136"/>
      <c r="B185" s="137"/>
      <c r="C185" s="138" t="s">
        <v>666</v>
      </c>
      <c r="D185" s="138" t="s">
        <v>667</v>
      </c>
      <c r="E185" s="165" t="s">
        <v>668</v>
      </c>
      <c r="F185" s="114">
        <f>if($E185=Dropdowns!$D171,Dropdowns!$D$1,if($E185=Dropdowns!$E171,Dropdowns!$E$1,if($E185=Dropdowns!$F171,Dropdowns!$F$1,if($E185=Dropdowns!$G171,Dropdowns!$G$1,"N/A"))))</f>
        <v>2</v>
      </c>
    </row>
    <row r="186">
      <c r="A186" s="113"/>
      <c r="B186" s="129"/>
      <c r="C186" s="130"/>
      <c r="D186" s="151"/>
      <c r="E186" s="131"/>
      <c r="F186" s="114"/>
    </row>
    <row r="187">
      <c r="A187" s="152" t="s">
        <v>669</v>
      </c>
      <c r="F187" s="114"/>
    </row>
    <row r="188">
      <c r="A188" s="170" t="s">
        <v>1492</v>
      </c>
      <c r="B188" s="138"/>
      <c r="C188" s="130"/>
      <c r="D188" s="154" t="s">
        <v>671</v>
      </c>
      <c r="E188" s="131"/>
      <c r="F188" s="114"/>
    </row>
    <row r="189">
      <c r="A189" s="170" t="s">
        <v>1493</v>
      </c>
      <c r="B189" s="138"/>
      <c r="C189" s="155"/>
      <c r="D189" s="154" t="s">
        <v>673</v>
      </c>
      <c r="E189" s="131"/>
      <c r="F189" s="114"/>
    </row>
    <row r="190">
      <c r="A190" s="170" t="s">
        <v>1494</v>
      </c>
      <c r="B190" s="138"/>
      <c r="C190" s="130"/>
      <c r="D190" s="156" t="s">
        <v>675</v>
      </c>
      <c r="E190" s="131"/>
      <c r="F190" s="114"/>
    </row>
    <row r="191">
      <c r="A191" s="170" t="s">
        <v>1495</v>
      </c>
      <c r="B191" s="138"/>
      <c r="C191" s="130"/>
      <c r="D191" s="154" t="s">
        <v>677</v>
      </c>
      <c r="E191" s="131"/>
      <c r="F191" s="114"/>
    </row>
    <row r="192">
      <c r="A192" s="170" t="s">
        <v>1494</v>
      </c>
      <c r="B192" s="138"/>
      <c r="C192" s="130"/>
      <c r="D192" s="154" t="s">
        <v>679</v>
      </c>
      <c r="E192" s="131"/>
      <c r="F192" s="114"/>
    </row>
    <row r="193">
      <c r="A193" s="170" t="s">
        <v>1496</v>
      </c>
      <c r="B193" s="129"/>
      <c r="C193" s="155"/>
      <c r="D193" s="151"/>
      <c r="E193" s="131"/>
      <c r="F193" s="114"/>
    </row>
    <row r="194">
      <c r="A194" s="157"/>
      <c r="B194" s="129"/>
      <c r="C194" s="155"/>
      <c r="D194" s="151"/>
      <c r="E194" s="131"/>
      <c r="F194" s="114"/>
    </row>
    <row r="195">
      <c r="A195" s="157" t="s">
        <v>63</v>
      </c>
      <c r="B195" s="158" t="s">
        <v>680</v>
      </c>
      <c r="C195" s="155"/>
      <c r="D195" s="151"/>
      <c r="E195" s="131"/>
      <c r="F195" s="114"/>
    </row>
    <row r="196">
      <c r="A196" s="157" t="s">
        <v>681</v>
      </c>
      <c r="B196" s="159" t="s">
        <v>682</v>
      </c>
      <c r="F196" s="114"/>
    </row>
    <row r="197">
      <c r="A197" s="157"/>
      <c r="B197" s="129"/>
      <c r="C197" s="155"/>
      <c r="D197" s="151"/>
      <c r="E197" s="131"/>
      <c r="F197" s="114"/>
    </row>
    <row r="198">
      <c r="A198" s="157"/>
      <c r="B198" s="129"/>
      <c r="C198" s="155"/>
      <c r="D198" s="151"/>
      <c r="E198" s="131"/>
      <c r="F198" s="114"/>
    </row>
  </sheetData>
  <mergeCells count="15">
    <mergeCell ref="C8:D8"/>
    <mergeCell ref="C9:D9"/>
    <mergeCell ref="C10:D10"/>
    <mergeCell ref="A11:E11"/>
    <mergeCell ref="A12:E12"/>
    <mergeCell ref="A13:E13"/>
    <mergeCell ref="A187:E187"/>
    <mergeCell ref="B196:E196"/>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7" priority="11" operator="lessThanOrEqual">
      <formula>"33%"</formula>
    </cfRule>
  </conditionalFormatting>
  <conditionalFormatting sqref="B5:B6">
    <cfRule type="cellIs" dxfId="5" priority="12" operator="between">
      <formula>"67%"</formula>
      <formula>"32%"</formula>
    </cfRule>
  </conditionalFormatting>
  <conditionalFormatting sqref="B5:B6">
    <cfRule type="cellIs" dxfId="3" priority="13" operator="between">
      <formula>"101%"</formula>
      <formula>"65%"</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B7:B10">
      <formula1>"✅ Yes,🚫 No,⚠️ Under 18 With Parent Consent Only,🟠 With caution"</formula1>
    </dataValidation>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A190"/>
    <hyperlink r:id="rId7" ref="D190"/>
    <hyperlink r:id="rId8" ref="A191"/>
    <hyperlink r:id="rId9" ref="D191"/>
    <hyperlink r:id="rId10" ref="A192"/>
    <hyperlink r:id="rId11" ref="D192"/>
    <hyperlink r:id="rId12" ref="A193"/>
    <hyperlink r:id="rId13" ref="B195"/>
  </hyperlinks>
  <drawing r:id="rId14"/>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1C232"/>
    <outlinePr summaryBelow="0" summaryRight="0"/>
  </sheetPr>
  <sheetViews>
    <sheetView workbookViewId="0"/>
  </sheetViews>
  <sheetFormatPr customHeight="1" defaultColWidth="12.63" defaultRowHeight="15.75"/>
  <cols>
    <col customWidth="1" min="1" max="1" width="17.63"/>
    <col customWidth="1" min="2" max="2" width="23.63"/>
    <col customWidth="1" min="3" max="3" width="28.5"/>
    <col customWidth="1" min="4" max="4" width="60.13"/>
    <col customWidth="1" min="5" max="5" width="56.75"/>
    <col customWidth="1" hidden="1" min="6" max="6" width="8.13"/>
  </cols>
  <sheetData>
    <row r="1">
      <c r="A1" s="67" t="s">
        <v>137</v>
      </c>
    </row>
    <row r="2">
      <c r="A2" s="68" t="s">
        <v>27</v>
      </c>
    </row>
    <row r="3">
      <c r="A3" s="111" t="s">
        <v>1497</v>
      </c>
    </row>
    <row r="4">
      <c r="A4" s="113"/>
      <c r="F4" s="114"/>
    </row>
    <row r="5">
      <c r="A5" s="115" t="s">
        <v>164</v>
      </c>
      <c r="B5" s="116">
        <f>sum(F16:F198)/Dropdowns!I2</f>
        <v>0.5618448637</v>
      </c>
      <c r="C5" s="117" t="str">
        <f t="shared" ref="C5:C6" si="1">IF(AND(B5 &gt;= 0, B5 &lt; 0.33), "FAIL", IF(AND(B5 &gt;= 0.33, B5 &lt;= 0.66), "WARNING", IF(AND(B5 &gt; 0.66, B5 &lt;= 1), "PASS", "")))
</f>
        <v>WARNING</v>
      </c>
      <c r="D5" s="118" t="str">
        <f>IFERROR(__xludf.DUMMYFUNCTION("SPARKLINE(B5,{""charttype"",""bar"";""max"",1;""min"",0;""color1"",""#b18f2b""})"),"")</f>
        <v/>
      </c>
      <c r="E5" s="119" t="s">
        <v>1475</v>
      </c>
      <c r="F5" s="120"/>
    </row>
    <row r="6">
      <c r="A6" s="115" t="s">
        <v>166</v>
      </c>
      <c r="B6" s="116">
        <f>sum(F20,F30,F34,F37,F49,F51,F52,F56,F58,F70,F75,F85,F97,F102,F109,F114,F121,F122,F125,F127,F128,F130,F133,F136,F139,F140,F147,F148,F149,F150,F151,F165,F169,F173)/Dropdowns!M2</f>
        <v>0.637254902</v>
      </c>
      <c r="C6" s="117" t="str">
        <f t="shared" si="1"/>
        <v>WARNING</v>
      </c>
      <c r="D6" s="118" t="str">
        <f>IFERROR(__xludf.DUMMYFUNCTION("SPARKLINE(B6,{""charttype"",""bar"";""max"",1;""min"",0;""color1"",""#b18f2b""})"),"")</f>
        <v/>
      </c>
      <c r="E6" s="121" t="s">
        <v>167</v>
      </c>
      <c r="F6" s="114"/>
    </row>
    <row r="7">
      <c r="A7" s="113"/>
      <c r="B7" s="123" t="s">
        <v>142</v>
      </c>
      <c r="C7" s="124" t="s">
        <v>168</v>
      </c>
      <c r="E7" s="201"/>
      <c r="F7" s="114"/>
    </row>
    <row r="8">
      <c r="B8" s="123" t="s">
        <v>146</v>
      </c>
      <c r="C8" s="126" t="s">
        <v>1498</v>
      </c>
      <c r="E8" s="72"/>
      <c r="F8" s="114"/>
    </row>
    <row r="9">
      <c r="B9" s="123" t="s">
        <v>142</v>
      </c>
      <c r="C9" s="126" t="s">
        <v>1499</v>
      </c>
      <c r="E9" s="72"/>
      <c r="F9" s="114"/>
    </row>
    <row r="10">
      <c r="B10" s="123" t="s">
        <v>142</v>
      </c>
      <c r="C10" s="126" t="s">
        <v>1500</v>
      </c>
      <c r="E10" s="78"/>
      <c r="F10" s="114"/>
    </row>
    <row r="11">
      <c r="A11" s="113"/>
      <c r="F11" s="114"/>
    </row>
    <row r="12">
      <c r="A12" s="127" t="s">
        <v>173</v>
      </c>
      <c r="B12" s="50"/>
      <c r="C12" s="50"/>
      <c r="D12" s="50"/>
      <c r="E12" s="51"/>
      <c r="F12" s="114"/>
    </row>
    <row r="13">
      <c r="A13" s="162" t="s">
        <v>1501</v>
      </c>
      <c r="B13" s="53"/>
      <c r="C13" s="53"/>
      <c r="D13" s="53"/>
      <c r="E13" s="56"/>
      <c r="F13" s="114"/>
    </row>
    <row r="14">
      <c r="A14" s="113"/>
      <c r="B14" s="129"/>
      <c r="C14" s="130"/>
      <c r="F14" s="114"/>
    </row>
    <row r="15">
      <c r="A15" s="132" t="s">
        <v>175</v>
      </c>
      <c r="B15" s="133" t="s">
        <v>176</v>
      </c>
      <c r="C15" s="134" t="s">
        <v>177</v>
      </c>
      <c r="D15" s="134" t="s">
        <v>178</v>
      </c>
      <c r="E15" s="135" t="s">
        <v>179</v>
      </c>
      <c r="F15" s="132" t="s">
        <v>128</v>
      </c>
    </row>
    <row r="16">
      <c r="A16" s="136">
        <f>sum(F16:F18)/Dropdowns!H2</f>
        <v>0.3333333333</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Fair</v>
      </c>
      <c r="B17" s="137"/>
      <c r="C17" s="138" t="s">
        <v>184</v>
      </c>
      <c r="D17" s="138" t="s">
        <v>185</v>
      </c>
      <c r="E17" s="165" t="s">
        <v>920</v>
      </c>
      <c r="F17" s="114">
        <f>if($E17=Dropdowns!$D3,Dropdowns!$D$1,if($E17=Dropdowns!$E3,Dropdowns!$E$1,if($E17=Dropdowns!$F3,Dropdowns!$F$1,if($E17=Dropdowns!$G3,Dropdowns!$G$1,"N/A"))))</f>
        <v>0</v>
      </c>
    </row>
    <row r="18">
      <c r="A18" s="136"/>
      <c r="B18" s="137"/>
      <c r="C18" s="140" t="s">
        <v>187</v>
      </c>
      <c r="D18" s="138" t="s">
        <v>188</v>
      </c>
      <c r="E18" s="165" t="s">
        <v>921</v>
      </c>
      <c r="F18" s="114">
        <f>if($E18=Dropdowns!$D4,Dropdowns!$D$1,if($E18=Dropdowns!$E4,Dropdowns!$E$1,if($E18=Dropdowns!$F4,Dropdowns!$F$1,if($E18=Dropdowns!$G4,Dropdowns!$G$1,"N/A"))))</f>
        <v>0</v>
      </c>
    </row>
    <row r="19">
      <c r="A19" s="142"/>
      <c r="B19" s="143"/>
      <c r="C19" s="144"/>
      <c r="D19" s="145"/>
      <c r="E19" s="166"/>
      <c r="F19" s="147"/>
    </row>
    <row r="20">
      <c r="A20" s="136">
        <f>sum(F20:F35)/Dropdowns!H6</f>
        <v>0.7083333333</v>
      </c>
      <c r="B20" s="137" t="s">
        <v>190</v>
      </c>
      <c r="C20" s="126" t="s">
        <v>191</v>
      </c>
      <c r="D20" s="126" t="s">
        <v>192</v>
      </c>
      <c r="E20" s="167" t="s">
        <v>196</v>
      </c>
      <c r="F20" s="114">
        <f>if($E20=Dropdowns!$D6,Dropdowns!$D$1,if($E20=Dropdowns!$E6,Dropdowns!$E$1,if($E20=Dropdowns!$F6,Dropdowns!$F$1,if($E20=Dropdowns!$G6,Dropdowns!$G$1,"N/A"))))</f>
        <v>2</v>
      </c>
    </row>
    <row r="21">
      <c r="A21" s="136" t="str">
        <f>IFS($A20&gt;=0.81, "Best", $A20&gt;=0.61, "Good", $A20&gt;=0.41, "Average", $A20&gt;=0.21, "Fair", TRUE, "Poor")</f>
        <v>Good</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793</v>
      </c>
      <c r="F22" s="114">
        <f>if($E22=Dropdowns!$D8,Dropdowns!$D$1,if($E22=Dropdowns!$E8,Dropdowns!$E$1,if($E22=Dropdowns!$F8,Dropdowns!$F$1,if($E22=Dropdowns!$G8,Dropdowns!$G$1,"N/A"))))</f>
        <v>2</v>
      </c>
    </row>
    <row r="23">
      <c r="A23" s="136"/>
      <c r="B23" s="137"/>
      <c r="C23" s="138" t="s">
        <v>200</v>
      </c>
      <c r="D23" s="138" t="s">
        <v>201</v>
      </c>
      <c r="E23" s="165" t="s">
        <v>794</v>
      </c>
      <c r="F23" s="114">
        <f>if($E23=Dropdowns!$D9,Dropdowns!$D$1,if($E23=Dropdowns!$E9,Dropdowns!$E$1,if($E23=Dropdowns!$F9,Dropdowns!$F$1,if($E23=Dropdowns!$G9,Dropdowns!$G$1,"N/A"))))</f>
        <v>2</v>
      </c>
    </row>
    <row r="24">
      <c r="A24" s="136"/>
      <c r="B24" s="137"/>
      <c r="C24" s="138" t="s">
        <v>203</v>
      </c>
      <c r="D24" s="140" t="s">
        <v>204</v>
      </c>
      <c r="E24" s="167" t="s">
        <v>750</v>
      </c>
      <c r="F24" s="114">
        <f>if($E24=Dropdowns!$D10,Dropdowns!$D$1,if($E24=Dropdowns!$E10,Dropdowns!$E$1,if($E24=Dropdowns!$F10,Dropdowns!$F$1,if($E24=Dropdowns!$G10,Dropdowns!$G$1,"N/A"))))</f>
        <v>2</v>
      </c>
    </row>
    <row r="25">
      <c r="A25" s="136"/>
      <c r="B25" s="137"/>
      <c r="C25" s="138" t="s">
        <v>206</v>
      </c>
      <c r="D25" s="138" t="s">
        <v>207</v>
      </c>
      <c r="E25" s="165" t="s">
        <v>691</v>
      </c>
      <c r="F25" s="114">
        <f>if($E25=Dropdowns!$D11,Dropdowns!$D$1,if($E25=Dropdowns!$E11,Dropdowns!$E$1,if($E25=Dropdowns!$F11,Dropdowns!$F$1,if($E25=Dropdowns!$G11,Dropdowns!$G$1,"N/A"))))</f>
        <v>3</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1172</v>
      </c>
      <c r="F27" s="114">
        <f>if($E27=Dropdowns!$D13,Dropdowns!$D$1,if($E27=Dropdowns!$E13,Dropdowns!$E$1,if($E27=Dropdowns!$F13,Dropdowns!$F$1,if($E27=Dropdowns!$G13,Dropdowns!$G$1,"N/A"))))</f>
        <v>2</v>
      </c>
    </row>
    <row r="28">
      <c r="A28" s="136"/>
      <c r="B28" s="137"/>
      <c r="C28" s="138" t="s">
        <v>215</v>
      </c>
      <c r="D28" s="138" t="s">
        <v>216</v>
      </c>
      <c r="E28" s="165" t="s">
        <v>217</v>
      </c>
      <c r="F28" s="114">
        <f>if($E28=Dropdowns!$D14,Dropdowns!$D$1,if($E28=Dropdowns!$E14,Dropdowns!$E$1,if($E28=Dropdowns!$F14,Dropdowns!$F$1,if($E28=Dropdowns!$G14,Dropdowns!$G$1,"N/A"))))</f>
        <v>2</v>
      </c>
    </row>
    <row r="29">
      <c r="A29" s="136"/>
      <c r="B29" s="137"/>
      <c r="C29" s="138" t="s">
        <v>218</v>
      </c>
      <c r="D29" s="138" t="s">
        <v>219</v>
      </c>
      <c r="E29" s="165" t="s">
        <v>751</v>
      </c>
      <c r="F29" s="114">
        <f>if($E29=Dropdowns!$D15,Dropdowns!$D$1,if($E29=Dropdowns!$E15,Dropdowns!$E$1,if($E29=Dropdowns!$F15,Dropdowns!$F$1,if($E29=Dropdowns!$G15,Dropdowns!$G$1,"N/A"))))</f>
        <v>2</v>
      </c>
    </row>
    <row r="30">
      <c r="A30" s="136"/>
      <c r="B30" s="174"/>
      <c r="C30" s="138" t="s">
        <v>221</v>
      </c>
      <c r="D30" s="138" t="s">
        <v>222</v>
      </c>
      <c r="E30" s="165" t="s">
        <v>694</v>
      </c>
      <c r="F30" s="114">
        <f>if($E30=Dropdowns!$D16,Dropdowns!$D$1,if($E30=Dropdowns!$E16,Dropdowns!$E$1,if($E30=Dropdowns!$F16,Dropdowns!$F$1,if($E30=Dropdowns!$G16,Dropdowns!$G$1,"N/A"))))</f>
        <v>2</v>
      </c>
    </row>
    <row r="31">
      <c r="A31" s="136"/>
      <c r="B31" s="137"/>
      <c r="C31" s="138" t="s">
        <v>224</v>
      </c>
      <c r="D31" s="138" t="s">
        <v>225</v>
      </c>
      <c r="E31" s="165" t="s">
        <v>753</v>
      </c>
      <c r="F31" s="114">
        <f>if($E31=Dropdowns!$D17,Dropdowns!$D$1,if($E31=Dropdowns!$E17,Dropdowns!$E$1,if($E31=Dropdowns!$F17,Dropdowns!$F$1,if($E31=Dropdowns!$G17,Dropdowns!$G$1,"N/A"))))</f>
        <v>2</v>
      </c>
    </row>
    <row r="32">
      <c r="A32" s="136"/>
      <c r="B32" s="137"/>
      <c r="C32" s="138" t="s">
        <v>227</v>
      </c>
      <c r="D32" s="138" t="s">
        <v>228</v>
      </c>
      <c r="E32" s="165" t="s">
        <v>861</v>
      </c>
      <c r="F32" s="114">
        <f>if($E32=Dropdowns!$D18,Dropdowns!$D$1,if($E32=Dropdowns!$E18,Dropdowns!$E$1,if($E32=Dropdowns!$F18,Dropdowns!$F$1,if($E32=Dropdowns!$G18,Dropdowns!$G$1,"N/A"))))</f>
        <v>2</v>
      </c>
    </row>
    <row r="33">
      <c r="A33" s="136"/>
      <c r="B33" s="137"/>
      <c r="C33" s="138" t="s">
        <v>230</v>
      </c>
      <c r="D33" s="138" t="s">
        <v>231</v>
      </c>
      <c r="E33" s="165" t="s">
        <v>232</v>
      </c>
      <c r="F33" s="114">
        <f>if($E33=Dropdowns!$D19,Dropdowns!$D$1,if($E33=Dropdowns!$E19,Dropdowns!$E$1,if($E33=Dropdowns!$F19,Dropdowns!$F$1,if($E33=Dropdowns!$G19,Dropdowns!$G$1,"N/A"))))</f>
        <v>2</v>
      </c>
    </row>
    <row r="34">
      <c r="A34" s="136"/>
      <c r="B34" s="137"/>
      <c r="C34" s="138" t="s">
        <v>233</v>
      </c>
      <c r="D34" s="138" t="s">
        <v>234</v>
      </c>
      <c r="E34" s="165" t="s">
        <v>695</v>
      </c>
      <c r="F34" s="114">
        <f>if($E34=Dropdowns!$D20,Dropdowns!$D$1,if($E34=Dropdowns!$E20,Dropdowns!$E$1,if($E34=Dropdowns!$F20,Dropdowns!$F$1,if($E34=Dropdowns!$G20,Dropdowns!$G$1,"N/A"))))</f>
        <v>2</v>
      </c>
    </row>
    <row r="35">
      <c r="A35" s="136"/>
      <c r="B35" s="137"/>
      <c r="C35" s="138" t="s">
        <v>236</v>
      </c>
      <c r="D35" s="138" t="s">
        <v>237</v>
      </c>
      <c r="E35" s="165" t="s">
        <v>922</v>
      </c>
      <c r="F35" s="114">
        <f>if($E35=Dropdowns!$D21,Dropdowns!$D$1,if($E35=Dropdowns!$E21,Dropdowns!$E$1,if($E35=Dropdowns!$F21,Dropdowns!$F$1,if($E35=Dropdowns!$G21,Dropdowns!$G$1,"N/A"))))</f>
        <v>2</v>
      </c>
    </row>
    <row r="36">
      <c r="A36" s="142"/>
      <c r="B36" s="143"/>
      <c r="C36" s="148"/>
      <c r="D36" s="144"/>
      <c r="E36" s="166"/>
      <c r="F36" s="147"/>
    </row>
    <row r="37">
      <c r="A37" s="136">
        <f>sum(F37:F49)/Dropdowns!H23</f>
        <v>0.9487179487</v>
      </c>
      <c r="B37" s="137" t="s">
        <v>239</v>
      </c>
      <c r="C37" s="138" t="s">
        <v>240</v>
      </c>
      <c r="D37" s="138" t="s">
        <v>241</v>
      </c>
      <c r="E37" s="165" t="s">
        <v>1185</v>
      </c>
      <c r="F37" s="114">
        <f>if($E37=Dropdowns!$D23,Dropdowns!$D$1,if($E37=Dropdowns!$E23,Dropdowns!$E$1,if($E37=Dropdowns!$F23,Dropdowns!$F$1,if($E37=Dropdowns!$G23,Dropdowns!$G$1,"N/A"))))</f>
        <v>3</v>
      </c>
    </row>
    <row r="38">
      <c r="A38" s="136" t="str">
        <f>IFS($A37&gt;=0.81, "Best", $A37&gt;=0.61, "Good", $A37&gt;=0.41, "Average", $A37&gt;=0.21, "Fair", TRUE, "Poor")</f>
        <v>Best</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862</v>
      </c>
      <c r="F39" s="114">
        <f>if($E39=Dropdowns!$D25,Dropdowns!$D$1,if($E39=Dropdowns!$E25,Dropdowns!$E$1,if($E39=Dropdowns!$F25,Dropdowns!$F$1,if($E39=Dropdowns!$G25,Dropdowns!$G$1,"N/A"))))</f>
        <v>3</v>
      </c>
    </row>
    <row r="40">
      <c r="A40" s="136"/>
      <c r="B40" s="137"/>
      <c r="C40" s="138" t="s">
        <v>249</v>
      </c>
      <c r="D40" s="138" t="s">
        <v>250</v>
      </c>
      <c r="E40" s="165" t="s">
        <v>251</v>
      </c>
      <c r="F40" s="114">
        <f>if($E40=Dropdowns!$D26,Dropdowns!$D$1,if($E40=Dropdowns!$E26,Dropdowns!$E$1,if($E40=Dropdowns!$F26,Dropdowns!$F$1,if($E40=Dropdowns!$G26,Dropdowns!$G$1,"N/A"))))</f>
        <v>3</v>
      </c>
    </row>
    <row r="41">
      <c r="A41" s="136"/>
      <c r="B41" s="137"/>
      <c r="C41" s="138" t="s">
        <v>252</v>
      </c>
      <c r="D41" s="138" t="s">
        <v>253</v>
      </c>
      <c r="E41" s="165" t="s">
        <v>798</v>
      </c>
      <c r="F41" s="114">
        <f>if($E41=Dropdowns!$D27,Dropdowns!$D$1,if($E41=Dropdowns!$E27,Dropdowns!$E$1,if($E41=Dropdowns!$F27,Dropdowns!$F$1,if($E41=Dropdowns!$G27,Dropdowns!$G$1,"N/A"))))</f>
        <v>3</v>
      </c>
    </row>
    <row r="42">
      <c r="A42" s="136"/>
      <c r="B42" s="137"/>
      <c r="C42" s="138" t="s">
        <v>255</v>
      </c>
      <c r="D42" s="138" t="s">
        <v>256</v>
      </c>
      <c r="E42" s="165" t="s">
        <v>257</v>
      </c>
      <c r="F42" s="114">
        <f>if($E42=Dropdowns!$D28,Dropdowns!$D$1,if($E42=Dropdowns!$E28,Dropdowns!$E$1,if($E42=Dropdowns!$F28,Dropdowns!$F$1,if($E42=Dropdowns!$G28,Dropdowns!$G$1,"N/A"))))</f>
        <v>3</v>
      </c>
    </row>
    <row r="43">
      <c r="A43" s="136"/>
      <c r="B43" s="137"/>
      <c r="C43" s="138" t="s">
        <v>258</v>
      </c>
      <c r="D43" s="138" t="s">
        <v>259</v>
      </c>
      <c r="E43" s="165" t="s">
        <v>1192</v>
      </c>
      <c r="F43" s="114">
        <f>if($E43=Dropdowns!$D29,Dropdowns!$D$1,if($E43=Dropdowns!$E29,Dropdowns!$E$1,if($E43=Dropdowns!$F29,Dropdowns!$F$1,if($E43=Dropdowns!$G29,Dropdowns!$G$1,"N/A"))))</f>
        <v>3</v>
      </c>
    </row>
    <row r="44">
      <c r="A44" s="136"/>
      <c r="B44" s="137"/>
      <c r="C44" s="138" t="s">
        <v>261</v>
      </c>
      <c r="D44" s="138" t="s">
        <v>262</v>
      </c>
      <c r="E44" s="165" t="s">
        <v>263</v>
      </c>
      <c r="F44" s="114">
        <f>if($E44=Dropdowns!$D30,Dropdowns!$D$1,if($E44=Dropdowns!$E30,Dropdowns!$E$1,if($E44=Dropdowns!$F30,Dropdowns!$F$1,if($E44=Dropdowns!$G30,Dropdowns!$G$1,"N/A"))))</f>
        <v>3</v>
      </c>
    </row>
    <row r="45">
      <c r="A45" s="136"/>
      <c r="B45" s="174"/>
      <c r="C45" s="138" t="s">
        <v>264</v>
      </c>
      <c r="D45" s="138" t="s">
        <v>265</v>
      </c>
      <c r="E45" s="165" t="s">
        <v>754</v>
      </c>
      <c r="F45" s="114">
        <f>if($E45=Dropdowns!$D31,Dropdowns!$D$1,if($E45=Dropdowns!$E31,Dropdowns!$E$1,if($E45=Dropdowns!$F31,Dropdowns!$F$1,if($E45=Dropdowns!$G31,Dropdowns!$G$1,"N/A"))))</f>
        <v>3</v>
      </c>
    </row>
    <row r="46">
      <c r="A46" s="136"/>
      <c r="B46" s="174"/>
      <c r="C46" s="138" t="s">
        <v>267</v>
      </c>
      <c r="D46" s="138" t="s">
        <v>268</v>
      </c>
      <c r="E46" s="165" t="s">
        <v>755</v>
      </c>
      <c r="F46" s="114">
        <f>if($E46=Dropdowns!$D32,Dropdowns!$D$1,if($E46=Dropdowns!$E32,Dropdowns!$E$1,if($E46=Dropdowns!$F32,Dropdowns!$F$1,if($E46=Dropdowns!$G32,Dropdowns!$G$1,"N/A"))))</f>
        <v>3</v>
      </c>
    </row>
    <row r="47">
      <c r="A47" s="136"/>
      <c r="B47" s="137"/>
      <c r="C47" s="138" t="s">
        <v>270</v>
      </c>
      <c r="D47" s="138" t="s">
        <v>271</v>
      </c>
      <c r="E47" s="165" t="s">
        <v>272</v>
      </c>
      <c r="F47" s="114">
        <f>if($E47=Dropdowns!$D33,Dropdowns!$D$1,if($E47=Dropdowns!$E33,Dropdowns!$E$1,if($E47=Dropdowns!$F33,Dropdowns!$F$1,if($E47=Dropdowns!$G33,Dropdowns!$G$1,"N/A"))))</f>
        <v>3</v>
      </c>
    </row>
    <row r="48">
      <c r="A48" s="136"/>
      <c r="B48" s="137"/>
      <c r="C48" s="138" t="s">
        <v>273</v>
      </c>
      <c r="D48" s="138" t="s">
        <v>274</v>
      </c>
      <c r="E48" s="165" t="s">
        <v>892</v>
      </c>
      <c r="F48" s="114">
        <f>if($E48=Dropdowns!$D34,Dropdowns!$D$1,if($E48=Dropdowns!$E34,Dropdowns!$E$1,if($E48=Dropdowns!$F34,Dropdowns!$F$1,if($E48=Dropdowns!$G34,Dropdowns!$G$1,"N/A"))))</f>
        <v>1</v>
      </c>
    </row>
    <row r="49">
      <c r="A49" s="136"/>
      <c r="B49" s="137"/>
      <c r="C49" s="138" t="s">
        <v>276</v>
      </c>
      <c r="D49" s="138" t="s">
        <v>277</v>
      </c>
      <c r="E49" s="165" t="s">
        <v>278</v>
      </c>
      <c r="F49" s="114">
        <f>if($E49=Dropdowns!$D35,Dropdowns!$D$1,if($E49=Dropdowns!$E35,Dropdowns!$E$1,if($E49=Dropdowns!$F35,Dropdowns!$F$1,if($E49=Dropdowns!$G35,Dropdowns!$G$1,"N/A"))))</f>
        <v>3</v>
      </c>
    </row>
    <row r="50">
      <c r="A50" s="142"/>
      <c r="B50" s="143"/>
      <c r="C50" s="144"/>
      <c r="D50" s="144"/>
      <c r="E50" s="166"/>
      <c r="F50" s="147"/>
    </row>
    <row r="51">
      <c r="A51" s="136">
        <f>sum(F51:F76)/Dropdowns!H37</f>
        <v>0.6923076923</v>
      </c>
      <c r="B51" s="137" t="s">
        <v>279</v>
      </c>
      <c r="C51" s="138" t="s">
        <v>280</v>
      </c>
      <c r="D51" s="138" t="s">
        <v>281</v>
      </c>
      <c r="E51" s="165" t="s">
        <v>1201</v>
      </c>
      <c r="F51" s="114">
        <f>if($E51=Dropdowns!$D37,Dropdowns!$D$1,if($E51=Dropdowns!$E37,Dropdowns!$E$1,if($E51=Dropdowns!$F37,Dropdowns!$F$1,if($E51=Dropdowns!$G37,Dropdowns!$G$1,"N/A"))))</f>
        <v>2</v>
      </c>
    </row>
    <row r="52">
      <c r="A52" s="136" t="str">
        <f>IFS($A51&gt;=0.81, "Best", $A51&gt;=0.61, "Good", $A51&gt;=0.41, "Average", $A51&gt;=0.21, "Fair", TRUE, "Poor")</f>
        <v>Good</v>
      </c>
      <c r="B52" s="137"/>
      <c r="C52" s="138" t="s">
        <v>283</v>
      </c>
      <c r="D52" s="138" t="s">
        <v>284</v>
      </c>
      <c r="E52" s="165" t="s">
        <v>756</v>
      </c>
      <c r="F52" s="114">
        <f>if($E52=Dropdowns!$D38,Dropdowns!$D$1,if($E52=Dropdowns!$E38,Dropdowns!$E$1,if($E52=Dropdowns!$F38,Dropdowns!$F$1,if($E52=Dropdowns!$G38,Dropdowns!$G$1,"N/A"))))</f>
        <v>2</v>
      </c>
    </row>
    <row r="53">
      <c r="A53" s="136"/>
      <c r="B53" s="137"/>
      <c r="C53" s="140" t="s">
        <v>286</v>
      </c>
      <c r="D53" s="138" t="s">
        <v>287</v>
      </c>
      <c r="E53" s="165" t="s">
        <v>967</v>
      </c>
      <c r="F53" s="114">
        <f>if($E53=Dropdowns!$D39,Dropdowns!$D$1,if($E53=Dropdowns!$E39,Dropdowns!$E$1,if($E53=Dropdowns!$F39,Dropdowns!$F$1,if($E53=Dropdowns!$G39,Dropdowns!$G$1,"N/A"))))</f>
        <v>2</v>
      </c>
    </row>
    <row r="54">
      <c r="A54" s="136"/>
      <c r="B54" s="137"/>
      <c r="C54" s="140" t="s">
        <v>289</v>
      </c>
      <c r="D54" s="138" t="s">
        <v>290</v>
      </c>
      <c r="E54" s="165" t="s">
        <v>705</v>
      </c>
      <c r="F54" s="114">
        <f>if($E54=Dropdowns!$D40,Dropdowns!$D$1,if($E54=Dropdowns!$E40,Dropdowns!$E$1,if($E54=Dropdowns!$F40,Dropdowns!$F$1,if($E54=Dropdowns!$G40,Dropdowns!$G$1,"N/A"))))</f>
        <v>2</v>
      </c>
    </row>
    <row r="55">
      <c r="A55" s="136"/>
      <c r="B55" s="137"/>
      <c r="C55" s="140" t="s">
        <v>292</v>
      </c>
      <c r="D55" s="138" t="s">
        <v>293</v>
      </c>
      <c r="E55" s="165" t="s">
        <v>706</v>
      </c>
      <c r="F55" s="114">
        <f>if($E55=Dropdowns!$D41,Dropdowns!$D$1,if($E55=Dropdowns!$E41,Dropdowns!$E$1,if($E55=Dropdowns!$F41,Dropdowns!$F$1,if($E55=Dropdowns!$G41,Dropdowns!$G$1,"N/A"))))</f>
        <v>2</v>
      </c>
    </row>
    <row r="56">
      <c r="A56" s="136"/>
      <c r="B56" s="137"/>
      <c r="C56" s="140" t="s">
        <v>295</v>
      </c>
      <c r="D56" s="140" t="s">
        <v>296</v>
      </c>
      <c r="E56" s="165" t="s">
        <v>1081</v>
      </c>
      <c r="F56" s="114">
        <f>if($E56=Dropdowns!$D42,Dropdowns!$D$1,if($E56=Dropdowns!$E42,Dropdowns!$E$1,if($E56=Dropdowns!$F42,Dropdowns!$F$1,if($E56=Dropdowns!$G42,Dropdowns!$G$1,"N/A"))))</f>
        <v>2</v>
      </c>
    </row>
    <row r="57">
      <c r="A57" s="136"/>
      <c r="B57" s="137"/>
      <c r="C57" s="140" t="s">
        <v>298</v>
      </c>
      <c r="D57" s="140" t="s">
        <v>299</v>
      </c>
      <c r="E57" s="165" t="s">
        <v>835</v>
      </c>
      <c r="F57" s="114">
        <f>if($E57=Dropdowns!$D43,Dropdowns!$D$1,if($E57=Dropdowns!$E43,Dropdowns!$E$1,if($E57=Dropdowns!$F43,Dropdowns!$F$1,if($E57=Dropdowns!$G43,Dropdowns!$G$1,"N/A"))))</f>
        <v>3</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799</v>
      </c>
      <c r="F59" s="114">
        <f>if($E59=Dropdowns!$D45,Dropdowns!$D$1,if($E59=Dropdowns!$E45,Dropdowns!$E$1,if($E59=Dropdowns!$F45,Dropdowns!$F$1,if($E59=Dropdowns!$G45,Dropdowns!$G$1,"N/A"))))</f>
        <v>2</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1072</v>
      </c>
      <c r="F61" s="114">
        <f>if($E61=Dropdowns!$D47,Dropdowns!$D$1,if($E61=Dropdowns!$E47,Dropdowns!$E$1,if($E61=Dropdowns!$F47,Dropdowns!$F$1,if($E61=Dropdowns!$G47,Dropdowns!$G$1,"N/A"))))</f>
        <v>2</v>
      </c>
    </row>
    <row r="62">
      <c r="A62" s="136"/>
      <c r="B62" s="137"/>
      <c r="C62" s="138" t="s">
        <v>313</v>
      </c>
      <c r="D62" s="138" t="s">
        <v>314</v>
      </c>
      <c r="E62" s="165" t="s">
        <v>1034</v>
      </c>
      <c r="F62" s="114">
        <f>if($E62=Dropdowns!$D48,Dropdowns!$D$1,if($E62=Dropdowns!$E48,Dropdowns!$E$1,if($E62=Dropdowns!$F48,Dropdowns!$F$1,if($E62=Dropdowns!$G48,Dropdowns!$G$1,"N/A"))))</f>
        <v>2</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1217</v>
      </c>
      <c r="F64" s="114">
        <f>if($E64=Dropdowns!$D50,Dropdowns!$D$1,if($E64=Dropdowns!$E50,Dropdowns!$E$1,if($E64=Dropdowns!$F50,Dropdowns!$F$1,if($E64=Dropdowns!$G50,Dropdowns!$G$1,"N/A"))))</f>
        <v>2</v>
      </c>
    </row>
    <row r="65">
      <c r="A65" s="136"/>
      <c r="B65" s="137"/>
      <c r="C65" s="138" t="s">
        <v>322</v>
      </c>
      <c r="D65" s="138" t="s">
        <v>323</v>
      </c>
      <c r="E65" s="165" t="s">
        <v>1219</v>
      </c>
      <c r="F65" s="114">
        <f>if($E65=Dropdowns!$D51,Dropdowns!$D$1,if($E65=Dropdowns!$E51,Dropdowns!$E$1,if($E65=Dropdowns!$F51,Dropdowns!$F$1,if($E65=Dropdowns!$G51,Dropdowns!$G$1,"N/A"))))</f>
        <v>2</v>
      </c>
    </row>
    <row r="66">
      <c r="A66" s="136"/>
      <c r="B66" s="137"/>
      <c r="C66" s="140" t="s">
        <v>325</v>
      </c>
      <c r="D66" s="138" t="s">
        <v>326</v>
      </c>
      <c r="E66" s="165" t="s">
        <v>802</v>
      </c>
      <c r="F66" s="114">
        <f>if($E66=Dropdowns!$D52,Dropdowns!$D$1,if($E66=Dropdowns!$E52,Dropdowns!$E$1,if($E66=Dropdowns!$F52,Dropdowns!$F$1,if($E66=Dropdowns!$G52,Dropdowns!$G$1,"N/A"))))</f>
        <v>2</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333</v>
      </c>
      <c r="F68" s="114">
        <f>if($E68=Dropdowns!$D54,Dropdowns!$D$1,if($E68=Dropdowns!$E54,Dropdowns!$E$1,if($E68=Dropdowns!$F54,Dropdowns!$F$1,if($E68=Dropdowns!$G54,Dropdowns!$G$1,"N/A"))))</f>
        <v>2</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803</v>
      </c>
      <c r="F70" s="114">
        <f>if($E70=Dropdowns!$D56,Dropdowns!$D$1,if($E70=Dropdowns!$E56,Dropdowns!$E$1,if($E70=Dropdowns!$F56,Dropdowns!$F$1,if($E70=Dropdowns!$G56,Dropdowns!$G$1,"N/A"))))</f>
        <v>2</v>
      </c>
    </row>
    <row r="71">
      <c r="A71" s="136"/>
      <c r="B71" s="137"/>
      <c r="C71" s="140" t="s">
        <v>340</v>
      </c>
      <c r="D71" s="140" t="s">
        <v>341</v>
      </c>
      <c r="E71" s="165" t="s">
        <v>342</v>
      </c>
      <c r="F71" s="114">
        <f>if($E71=Dropdowns!$D57,Dropdowns!$D$1,if($E71=Dropdowns!$E57,Dropdowns!$E$1,if($E71=Dropdowns!$F57,Dropdowns!$F$1,if($E71=Dropdowns!$G57,Dropdowns!$G$1,"N/A"))))</f>
        <v>2</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0.6666666667</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Good</v>
      </c>
      <c r="B79" s="137"/>
      <c r="C79" s="138" t="s">
        <v>362</v>
      </c>
      <c r="D79" s="138" t="s">
        <v>363</v>
      </c>
      <c r="E79" s="165" t="s">
        <v>1134</v>
      </c>
      <c r="F79" s="114">
        <f>if($E79=Dropdowns!$D65,Dropdowns!$D$1,if($E79=Dropdowns!$E65,Dropdowns!$E$1,if($E79=Dropdowns!$F65,Dropdowns!$F$1,if($E79=Dropdowns!$G65,Dropdowns!$G$1,"N/A"))))</f>
        <v>2</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968</v>
      </c>
      <c r="F83" s="114">
        <f>if($E83=Dropdowns!$D69,Dropdowns!$D$1,if($E83=Dropdowns!$E69,Dropdowns!$E$1,if($E83=Dropdowns!$F69,Dropdowns!$F$1,if($E83=Dropdowns!$G69,Dropdowns!$G$1,"N/A"))))</f>
        <v>2</v>
      </c>
    </row>
    <row r="84">
      <c r="A84" s="142"/>
      <c r="B84" s="143"/>
      <c r="C84" s="144"/>
      <c r="D84" s="144"/>
      <c r="E84" s="166"/>
      <c r="F84" s="147"/>
    </row>
    <row r="85">
      <c r="A85" s="136">
        <f>sum(F85:F95)/Dropdowns!H71</f>
        <v>0.6666666667</v>
      </c>
      <c r="B85" s="137" t="s">
        <v>377</v>
      </c>
      <c r="C85" s="138" t="s">
        <v>378</v>
      </c>
      <c r="D85" s="138" t="s">
        <v>379</v>
      </c>
      <c r="E85" s="165" t="s">
        <v>836</v>
      </c>
      <c r="F85" s="114">
        <f>if($E85=Dropdowns!$D71,Dropdowns!$D$1,if($E85=Dropdowns!$E71,Dropdowns!$E$1,if($E85=Dropdowns!$F71,Dropdowns!$F$1,if($E85=Dropdowns!$G71,Dropdowns!$G$1,"N/A"))))</f>
        <v>2</v>
      </c>
    </row>
    <row r="86">
      <c r="A86" s="136" t="str">
        <f>IFS($A85&gt;=0.81, "Best", $A85&gt;=0.61,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386</v>
      </c>
      <c r="F87" s="114">
        <f>if($E87=Dropdowns!$D73,Dropdowns!$D$1,if($E87=Dropdowns!$E73,Dropdowns!$E$1,if($E87=Dropdowns!$F73,Dropdowns!$F$1,if($E87=Dropdowns!$G73,Dropdowns!$G$1,"N/A"))))</f>
        <v>2</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401</v>
      </c>
      <c r="F92" s="114">
        <f>if($E92=Dropdowns!$D78,Dropdowns!$D$1,if($E92=Dropdowns!$E78,Dropdowns!$E$1,if($E92=Dropdowns!$F78,Dropdowns!$F$1,if($E92=Dropdowns!$G78,Dropdowns!$G$1,"N/A"))))</f>
        <v>2</v>
      </c>
    </row>
    <row r="93">
      <c r="A93" s="136"/>
      <c r="B93" s="137"/>
      <c r="C93" s="138" t="s">
        <v>402</v>
      </c>
      <c r="D93" s="138" t="s">
        <v>403</v>
      </c>
      <c r="E93" s="165" t="s">
        <v>404</v>
      </c>
      <c r="F93" s="114">
        <f>if($E93=Dropdowns!$D79,Dropdowns!$D$1,if($E93=Dropdowns!$E79,Dropdowns!$E$1,if($E93=Dropdowns!$F79,Dropdowns!$F$1,if($E93=Dropdowns!$G79,Dropdowns!$G$1,"N/A"))))</f>
        <v>2</v>
      </c>
    </row>
    <row r="94">
      <c r="A94" s="136"/>
      <c r="B94" s="137"/>
      <c r="C94" s="138" t="s">
        <v>405</v>
      </c>
      <c r="D94" s="138" t="s">
        <v>406</v>
      </c>
      <c r="E94" s="165" t="s">
        <v>407</v>
      </c>
      <c r="F94" s="114">
        <f>if($E94=Dropdowns!$D80,Dropdowns!$D$1,if($E94=Dropdowns!$E80,Dropdowns!$E$1,if($E94=Dropdowns!$F80,Dropdowns!$F$1,if($E94=Dropdowns!$G80,Dropdowns!$G$1,"N/A"))))</f>
        <v>2</v>
      </c>
    </row>
    <row r="95">
      <c r="A95" s="136"/>
      <c r="B95" s="137"/>
      <c r="C95" s="138" t="s">
        <v>408</v>
      </c>
      <c r="D95" s="138" t="s">
        <v>409</v>
      </c>
      <c r="E95" s="165" t="s">
        <v>410</v>
      </c>
      <c r="F95" s="114">
        <f>if($E95=Dropdowns!$D81,Dropdowns!$D$1,if($E95=Dropdowns!$E81,Dropdowns!$E$1,if($E95=Dropdowns!$F81,Dropdowns!$F$1,if($E95=Dropdowns!$G81,Dropdowns!$G$1,"N/A"))))</f>
        <v>2</v>
      </c>
    </row>
    <row r="96">
      <c r="A96" s="142"/>
      <c r="B96" s="143"/>
      <c r="C96" s="148"/>
      <c r="D96" s="144"/>
      <c r="E96" s="166"/>
      <c r="F96" s="147"/>
    </row>
    <row r="97">
      <c r="A97" s="136">
        <f>sum(F97:F112)/Dropdowns!H83</f>
        <v>0.6666666667</v>
      </c>
      <c r="B97" s="137" t="s">
        <v>411</v>
      </c>
      <c r="C97" s="138" t="s">
        <v>412</v>
      </c>
      <c r="D97" s="138" t="s">
        <v>413</v>
      </c>
      <c r="E97" s="165" t="s">
        <v>808</v>
      </c>
      <c r="F97" s="114">
        <f>if($E97=Dropdowns!$D83,Dropdowns!$D$1,if($E97=Dropdowns!$E83,Dropdowns!$E$1,if($E97=Dropdowns!$F83,Dropdowns!$F$1,if($E97=Dropdowns!$G83,Dropdowns!$G$1,"N/A"))))</f>
        <v>2</v>
      </c>
    </row>
    <row r="98">
      <c r="A98" s="136" t="str">
        <f>IFS($A97&gt;=0.81, "Best", $A97&gt;=0.61, "Good", $A97&gt;=0.41, "Average", $A97&gt;=0.21, "Fair", TRUE, "Poor")</f>
        <v>Good</v>
      </c>
      <c r="B98" s="137"/>
      <c r="C98" s="138" t="s">
        <v>415</v>
      </c>
      <c r="D98" s="138" t="s">
        <v>416</v>
      </c>
      <c r="E98" s="165" t="s">
        <v>714</v>
      </c>
      <c r="F98" s="114">
        <f>if($E98=Dropdowns!$D84,Dropdowns!$D$1,if($E98=Dropdowns!$E84,Dropdowns!$E$1,if($E98=Dropdowns!$F84,Dropdowns!$F$1,if($E98=Dropdowns!$G84,Dropdowns!$G$1,"N/A"))))</f>
        <v>2</v>
      </c>
    </row>
    <row r="99">
      <c r="A99" s="136"/>
      <c r="B99" s="137"/>
      <c r="C99" s="138" t="s">
        <v>418</v>
      </c>
      <c r="D99" s="138" t="s">
        <v>419</v>
      </c>
      <c r="E99" s="165" t="s">
        <v>758</v>
      </c>
      <c r="F99" s="114">
        <f>if($E99=Dropdowns!$D85,Dropdowns!$D$1,if($E99=Dropdowns!$E85,Dropdowns!$E$1,if($E99=Dropdowns!$F85,Dropdowns!$F$1,if($E99=Dropdowns!$G85,Dropdowns!$G$1,"N/A"))))</f>
        <v>2</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759</v>
      </c>
      <c r="F101" s="114">
        <f>if($E101=Dropdowns!$D87,Dropdowns!$D$1,if($E101=Dropdowns!$E87,Dropdowns!$E$1,if($E101=Dropdowns!$F87,Dropdowns!$F$1,if($E101=Dropdowns!$G87,Dropdowns!$G$1,"N/A"))))</f>
        <v>2</v>
      </c>
    </row>
    <row r="102">
      <c r="A102" s="136"/>
      <c r="B102" s="137"/>
      <c r="C102" s="138" t="s">
        <v>427</v>
      </c>
      <c r="D102" s="138" t="s">
        <v>428</v>
      </c>
      <c r="E102" s="165" t="s">
        <v>841</v>
      </c>
      <c r="F102" s="114">
        <f>if($E102=Dropdowns!$D88,Dropdowns!$D$1,if($E102=Dropdowns!$E88,Dropdowns!$E$1,if($E102=Dropdowns!$F88,Dropdowns!$F$1,if($E102=Dropdowns!$G88,Dropdowns!$G$1,"N/A"))))</f>
        <v>2</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435</v>
      </c>
      <c r="F104" s="114">
        <f>if($E104=Dropdowns!$D90,Dropdowns!$D$1,if($E104=Dropdowns!$E90,Dropdowns!$E$1,if($E104=Dropdowns!$F90,Dropdowns!$F$1,if($E104=Dropdowns!$G90,Dropdowns!$G$1,"N/A"))))</f>
        <v>2</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441</v>
      </c>
      <c r="F106" s="114">
        <f>if($E106=Dropdowns!$D92,Dropdowns!$D$1,if($E106=Dropdowns!$E92,Dropdowns!$E$1,if($E106=Dropdowns!$F92,Dropdowns!$F$1,if($E106=Dropdowns!$G92,Dropdowns!$G$1,"N/A"))))</f>
        <v>2</v>
      </c>
    </row>
    <row r="107">
      <c r="A107" s="136"/>
      <c r="B107" s="137"/>
      <c r="C107" s="138" t="s">
        <v>442</v>
      </c>
      <c r="D107" s="138" t="s">
        <v>443</v>
      </c>
      <c r="E107" s="165" t="s">
        <v>444</v>
      </c>
      <c r="F107" s="114">
        <f>if($E107=Dropdowns!$D93,Dropdowns!$D$1,if($E107=Dropdowns!$E93,Dropdowns!$E$1,if($E107=Dropdowns!$F93,Dropdowns!$F$1,if($E107=Dropdowns!$G93,Dropdowns!$G$1,"N/A"))))</f>
        <v>2</v>
      </c>
    </row>
    <row r="108">
      <c r="A108" s="136"/>
      <c r="B108" s="137"/>
      <c r="C108" s="138" t="s">
        <v>445</v>
      </c>
      <c r="D108" s="138" t="s">
        <v>446</v>
      </c>
      <c r="E108" s="165" t="s">
        <v>761</v>
      </c>
      <c r="F108" s="114">
        <f>if($E108=Dropdowns!$D94,Dropdowns!$D$1,if($E108=Dropdowns!$E94,Dropdowns!$E$1,if($E108=Dropdowns!$F94,Dropdowns!$F$1,if($E108=Dropdowns!$G94,Dropdowns!$G$1,"N/A"))))</f>
        <v>2</v>
      </c>
    </row>
    <row r="109">
      <c r="A109" s="136"/>
      <c r="B109" s="137"/>
      <c r="C109" s="138" t="s">
        <v>448</v>
      </c>
      <c r="D109" s="138" t="s">
        <v>449</v>
      </c>
      <c r="E109" s="165" t="s">
        <v>762</v>
      </c>
      <c r="F109" s="114">
        <f>if($E109=Dropdowns!$D95,Dropdowns!$D$1,if($E109=Dropdowns!$E95,Dropdowns!$E$1,if($E109=Dropdowns!$F95,Dropdowns!$F$1,if($E109=Dropdowns!$G95,Dropdowns!$G$1,"N/A"))))</f>
        <v>2</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8"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sum(F114:F118)/Dropdowns!H100</f>
        <v>0.6666666667</v>
      </c>
      <c r="B114" s="137" t="s">
        <v>460</v>
      </c>
      <c r="C114" s="138" t="s">
        <v>461</v>
      </c>
      <c r="D114" s="140" t="s">
        <v>462</v>
      </c>
      <c r="E114" s="165" t="s">
        <v>809</v>
      </c>
      <c r="F114" s="114">
        <f>if($E114=Dropdowns!$D100,Dropdowns!$D$1,if($E114=Dropdowns!$E100,Dropdowns!$E$1,if($E114=Dropdowns!$F100,Dropdowns!$F$1,if($E114=Dropdowns!$G100,Dropdowns!$G$1,"N/A"))))</f>
        <v>2</v>
      </c>
    </row>
    <row r="115">
      <c r="A115" s="136" t="str">
        <f>IFS($A114&gt;=0.81, "Best", $A114&gt;=0.61,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0.6666666667</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Good</v>
      </c>
      <c r="B121" s="137"/>
      <c r="C121" s="140" t="s">
        <v>480</v>
      </c>
      <c r="D121" s="138" t="s">
        <v>481</v>
      </c>
      <c r="E121" s="165" t="s">
        <v>1302</v>
      </c>
      <c r="F121" s="114">
        <f>if($E121=Dropdowns!$D107,Dropdowns!$D$1,if($E121=Dropdowns!$E107,Dropdowns!$E$1,if($E121=Dropdowns!$F107,Dropdowns!$F$1,if($E121=Dropdowns!$G107,Dropdowns!$G$1,"N/A"))))</f>
        <v>2</v>
      </c>
    </row>
    <row r="122">
      <c r="A122" s="136"/>
      <c r="B122" s="137"/>
      <c r="C122" s="138" t="s">
        <v>483</v>
      </c>
      <c r="D122" s="138" t="s">
        <v>484</v>
      </c>
      <c r="E122" s="165" t="s">
        <v>722</v>
      </c>
      <c r="F122" s="114">
        <f>if($E122=Dropdowns!$D108,Dropdowns!$D$1,if($E122=Dropdowns!$E108,Dropdowns!$E$1,if($E122=Dropdowns!$F108,Dropdowns!$F$1,if($E122=Dropdowns!$G108,Dropdowns!$G$1,"N/A"))))</f>
        <v>2</v>
      </c>
    </row>
    <row r="123">
      <c r="A123" s="136"/>
      <c r="B123" s="137"/>
      <c r="C123" s="138" t="s">
        <v>486</v>
      </c>
      <c r="D123" s="138" t="s">
        <v>487</v>
      </c>
      <c r="E123" s="165" t="s">
        <v>488</v>
      </c>
      <c r="F123" s="114">
        <f>if($E123=Dropdowns!$D109,Dropdowns!$D$1,if($E123=Dropdowns!$E109,Dropdowns!$E$1,if($E123=Dropdowns!$F109,Dropdowns!$F$1,if($E123=Dropdowns!$G109,Dropdowns!$G$1,"N/A"))))</f>
        <v>2</v>
      </c>
    </row>
    <row r="124">
      <c r="A124" s="136"/>
      <c r="B124" s="137"/>
      <c r="C124" s="138" t="s">
        <v>489</v>
      </c>
      <c r="D124" s="138" t="s">
        <v>490</v>
      </c>
      <c r="E124" s="165" t="s">
        <v>812</v>
      </c>
      <c r="F124" s="114">
        <f>if($E124=Dropdowns!$D110,Dropdowns!$D$1,if($E124=Dropdowns!$E110,Dropdowns!$E$1,if($E124=Dropdowns!$F110,Dropdowns!$F$1,if($E124=Dropdowns!$G110,Dropdowns!$G$1,"N/A"))))</f>
        <v>2</v>
      </c>
    </row>
    <row r="125">
      <c r="A125" s="136"/>
      <c r="B125" s="137"/>
      <c r="C125" s="140" t="s">
        <v>492</v>
      </c>
      <c r="D125" s="138" t="s">
        <v>493</v>
      </c>
      <c r="E125" s="165" t="s">
        <v>845</v>
      </c>
      <c r="F125" s="114">
        <f>if($E125=Dropdowns!$D111,Dropdowns!$D$1,if($E125=Dropdowns!$E111,Dropdowns!$E$1,if($E125=Dropdowns!$F111,Dropdowns!$F$1,if($E125=Dropdowns!$G111,Dropdowns!$G$1,"N/A"))))</f>
        <v>2</v>
      </c>
    </row>
    <row r="126">
      <c r="A126" s="136"/>
      <c r="B126" s="137"/>
      <c r="C126" s="138" t="s">
        <v>495</v>
      </c>
      <c r="D126" s="138" t="s">
        <v>496</v>
      </c>
      <c r="E126" s="165" t="s">
        <v>813</v>
      </c>
      <c r="F126" s="114">
        <f>if($E126=Dropdowns!$D112,Dropdowns!$D$1,if($E126=Dropdowns!$E112,Dropdowns!$E$1,if($E126=Dropdowns!$F112,Dropdowns!$F$1,if($E126=Dropdowns!$G112,Dropdowns!$G$1,"N/A"))))</f>
        <v>2</v>
      </c>
    </row>
    <row r="127">
      <c r="A127" s="136"/>
      <c r="B127" s="137"/>
      <c r="C127" s="138" t="s">
        <v>498</v>
      </c>
      <c r="D127" s="138" t="s">
        <v>499</v>
      </c>
      <c r="E127" s="165" t="s">
        <v>846</v>
      </c>
      <c r="F127" s="114">
        <f>if($E127=Dropdowns!$D113,Dropdowns!$D$1,if($E127=Dropdowns!$E113,Dropdowns!$E$1,if($E127=Dropdowns!$F113,Dropdowns!$F$1,if($E127=Dropdowns!$G113,Dropdowns!$G$1,"N/A"))))</f>
        <v>2</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764</v>
      </c>
      <c r="F129" s="114">
        <f>if($E129=Dropdowns!$D115,Dropdowns!$D$1,if($E129=Dropdowns!$E115,Dropdowns!$E$1,if($E129=Dropdowns!$F115,Dropdowns!$F$1,if($E129=Dropdowns!$G115,Dropdowns!$G$1,"N/A"))))</f>
        <v>2</v>
      </c>
    </row>
    <row r="130">
      <c r="A130" s="136"/>
      <c r="B130" s="137"/>
      <c r="C130" s="138" t="s">
        <v>507</v>
      </c>
      <c r="D130" s="138" t="s">
        <v>508</v>
      </c>
      <c r="E130" s="165" t="s">
        <v>765</v>
      </c>
      <c r="F130" s="114">
        <f>if($E130=Dropdowns!$D116,Dropdowns!$D$1,if($E130=Dropdowns!$E116,Dropdowns!$E$1,if($E130=Dropdowns!$F116,Dropdowns!$F$1,if($E130=Dropdowns!$G116,Dropdowns!$G$1,"N/A"))))</f>
        <v>2</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0.6666666667</v>
      </c>
      <c r="B133" s="137" t="s">
        <v>513</v>
      </c>
      <c r="C133" s="138" t="s">
        <v>514</v>
      </c>
      <c r="D133" s="138" t="s">
        <v>515</v>
      </c>
      <c r="E133" s="165" t="s">
        <v>516</v>
      </c>
      <c r="F133" s="114">
        <f>if($E133=Dropdowns!$D119,Dropdowns!$D$1,if($E133=Dropdowns!$E119,Dropdowns!$E$1,if($E133=Dropdowns!$F119,Dropdowns!$F$1,if($E133=Dropdowns!$G119,Dropdowns!$G$1,"N/A"))))</f>
        <v>2</v>
      </c>
    </row>
    <row r="134">
      <c r="A134" s="136" t="str">
        <f>IFS($A133&gt;=0.81, "Best", $A133&gt;=0.61, "Good", $A133&gt;=0.41, "Average", $A133&gt;=0.21, "Fair", TRUE, "Poor")</f>
        <v>Good</v>
      </c>
      <c r="B134" s="137"/>
      <c r="C134" s="138" t="s">
        <v>517</v>
      </c>
      <c r="D134" s="138" t="s">
        <v>518</v>
      </c>
      <c r="E134" s="165" t="s">
        <v>519</v>
      </c>
      <c r="F134" s="114">
        <f>if($E134=Dropdowns!$D120,Dropdowns!$D$1,if($E134=Dropdowns!$E120,Dropdowns!$E$1,if($E134=Dropdowns!$F120,Dropdowns!$F$1,if($E134=Dropdowns!$G120,Dropdowns!$G$1,"N/A"))))</f>
        <v>2</v>
      </c>
    </row>
    <row r="135">
      <c r="A135" s="136"/>
      <c r="B135" s="137"/>
      <c r="C135" s="138" t="s">
        <v>520</v>
      </c>
      <c r="D135" s="138" t="s">
        <v>521</v>
      </c>
      <c r="E135" s="165" t="s">
        <v>724</v>
      </c>
      <c r="F135" s="114">
        <f>if($E135=Dropdowns!$D121,Dropdowns!$D$1,if($E135=Dropdowns!$E121,Dropdowns!$E$1,if($E135=Dropdowns!$F121,Dropdowns!$F$1,if($E135=Dropdowns!$G121,Dropdowns!$G$1,"N/A"))))</f>
        <v>2</v>
      </c>
    </row>
    <row r="136">
      <c r="A136" s="136"/>
      <c r="B136" s="137"/>
      <c r="C136" s="138" t="s">
        <v>523</v>
      </c>
      <c r="D136" s="138" t="s">
        <v>524</v>
      </c>
      <c r="E136" s="165" t="s">
        <v>725</v>
      </c>
      <c r="F136" s="114">
        <f>if($E136=Dropdowns!$D122,Dropdowns!$D$1,if($E136=Dropdowns!$E122,Dropdowns!$E$1,if($E136=Dropdowns!$F122,Dropdowns!$F$1,if($E136=Dropdowns!$G122,Dropdowns!$G$1,"N/A"))))</f>
        <v>2</v>
      </c>
    </row>
    <row r="137">
      <c r="A137" s="136"/>
      <c r="B137" s="137"/>
      <c r="C137" s="138" t="s">
        <v>526</v>
      </c>
      <c r="D137" s="138" t="s">
        <v>527</v>
      </c>
      <c r="E137" s="165" t="s">
        <v>726</v>
      </c>
      <c r="F137" s="114">
        <f>if($E137=Dropdowns!$D123,Dropdowns!$D$1,if($E137=Dropdowns!$E123,Dropdowns!$E$1,if($E137=Dropdowns!$F123,Dropdowns!$F$1,if($E137=Dropdowns!$G123,Dropdowns!$G$1,"N/A"))))</f>
        <v>2</v>
      </c>
    </row>
    <row r="138">
      <c r="A138" s="136"/>
      <c r="B138" s="137"/>
      <c r="C138" s="140" t="s">
        <v>529</v>
      </c>
      <c r="D138" s="138" t="s">
        <v>530</v>
      </c>
      <c r="E138" s="165" t="s">
        <v>727</v>
      </c>
      <c r="F138" s="114">
        <f>if($E138=Dropdowns!$D124,Dropdowns!$D$1,if($E138=Dropdowns!$E124,Dropdowns!$E$1,if($E138=Dropdowns!$F124,Dropdowns!$F$1,if($E138=Dropdowns!$G124,Dropdowns!$G$1,"N/A"))))</f>
        <v>2</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537</v>
      </c>
      <c r="F140" s="114">
        <f>if($E140=Dropdowns!$D126,Dropdowns!$D$1,if($E140=Dropdowns!$E126,Dropdowns!$E$1,if($E140=Dropdowns!$F126,Dropdowns!$F$1,if($E140=Dropdowns!$G126,Dropdowns!$G$1,"N/A"))))</f>
        <v>2</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546</v>
      </c>
      <c r="F143" s="114">
        <f>if($E143=Dropdowns!$D129,Dropdowns!$D$1,if($E143=Dropdowns!$E129,Dropdowns!$E$1,if($E143=Dropdowns!$F129,Dropdowns!$F$1,if($E143=Dropdowns!$G129,Dropdowns!$G$1,"N/A"))))</f>
        <v>2</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0.4102564103</v>
      </c>
      <c r="B146" s="137" t="s">
        <v>550</v>
      </c>
      <c r="C146" s="138" t="s">
        <v>551</v>
      </c>
      <c r="D146" s="138" t="s">
        <v>552</v>
      </c>
      <c r="E146" s="165" t="s">
        <v>847</v>
      </c>
      <c r="F146" s="114">
        <f>if($E146=Dropdowns!$D132,Dropdowns!$D$1,if($E146=Dropdowns!$E132,Dropdowns!$E$1,if($E146=Dropdowns!$F132,Dropdowns!$F$1,if($E146=Dropdowns!$G132,Dropdowns!$G$1,"N/A"))))</f>
        <v>2</v>
      </c>
    </row>
    <row r="147">
      <c r="A147" s="136" t="str">
        <f>IFS($A146&gt;=0.81, "Best", $A146&gt;=0.61, "Good", $A146&gt;=0.41, "Average", $A146&gt;=0.21, "Fair", TRUE, "Poor")</f>
        <v>Average</v>
      </c>
      <c r="B147" s="137"/>
      <c r="C147" s="138" t="s">
        <v>554</v>
      </c>
      <c r="D147" s="138" t="s">
        <v>555</v>
      </c>
      <c r="E147" s="165" t="s">
        <v>902</v>
      </c>
      <c r="F147" s="114">
        <f>if($E147=Dropdowns!$D133,Dropdowns!$D$1,if($E147=Dropdowns!$E133,Dropdowns!$E$1,if($E147=Dropdowns!$F133,Dropdowns!$F$1,if($E147=Dropdowns!$G133,Dropdowns!$G$1,"N/A"))))</f>
        <v>2</v>
      </c>
    </row>
    <row r="148">
      <c r="A148" s="136"/>
      <c r="B148" s="137"/>
      <c r="C148" s="138" t="s">
        <v>557</v>
      </c>
      <c r="D148" s="138" t="s">
        <v>558</v>
      </c>
      <c r="E148" s="165" t="s">
        <v>929</v>
      </c>
      <c r="F148" s="114">
        <f>if($E148=Dropdowns!$D134,Dropdowns!$D$1,if($E148=Dropdowns!$E134,Dropdowns!$E$1,if($E148=Dropdowns!$F134,Dropdowns!$F$1,if($E148=Dropdowns!$G134,Dropdowns!$G$1,"N/A"))))</f>
        <v>2</v>
      </c>
    </row>
    <row r="149">
      <c r="A149" s="136"/>
      <c r="B149" s="137"/>
      <c r="C149" s="140" t="s">
        <v>560</v>
      </c>
      <c r="D149" s="138" t="s">
        <v>561</v>
      </c>
      <c r="E149" s="165" t="s">
        <v>728</v>
      </c>
      <c r="F149" s="114">
        <f>if($E149=Dropdowns!$D135,Dropdowns!$D$1,if($E149=Dropdowns!$E135,Dropdowns!$E$1,if($E149=Dropdowns!$F135,Dropdowns!$F$1,if($E149=Dropdowns!$G135,Dropdowns!$G$1,"N/A"))))</f>
        <v>2</v>
      </c>
    </row>
    <row r="150">
      <c r="A150" s="136"/>
      <c r="B150" s="137"/>
      <c r="C150" s="138" t="s">
        <v>563</v>
      </c>
      <c r="D150" s="138" t="s">
        <v>564</v>
      </c>
      <c r="E150" s="165" t="s">
        <v>969</v>
      </c>
      <c r="F150" s="114">
        <f>if($E150=Dropdowns!$D136,Dropdowns!$D$1,if($E150=Dropdowns!$E136,Dropdowns!$E$1,if($E150=Dropdowns!$F136,Dropdowns!$F$1,if($E150=Dropdowns!$G136,Dropdowns!$G$1,"N/A"))))</f>
        <v>2</v>
      </c>
    </row>
    <row r="151">
      <c r="A151" s="136"/>
      <c r="B151" s="137"/>
      <c r="C151" s="138" t="s">
        <v>566</v>
      </c>
      <c r="D151" s="138" t="s">
        <v>567</v>
      </c>
      <c r="E151" s="165" t="s">
        <v>729</v>
      </c>
      <c r="F151" s="114">
        <f>if($E151=Dropdowns!$D137,Dropdowns!$D$1,if($E151=Dropdowns!$E137,Dropdowns!$E$1,if($E151=Dropdowns!$F137,Dropdowns!$F$1,if($E151=Dropdowns!$G137,Dropdowns!$G$1,"N/A"))))</f>
        <v>2</v>
      </c>
    </row>
    <row r="152">
      <c r="A152" s="136"/>
      <c r="B152" s="137"/>
      <c r="C152" s="138" t="s">
        <v>569</v>
      </c>
      <c r="D152" s="138" t="s">
        <v>570</v>
      </c>
      <c r="E152" s="165" t="s">
        <v>905</v>
      </c>
      <c r="F152" s="114">
        <f>if($E152=Dropdowns!$D138,Dropdowns!$D$1,if($E152=Dropdowns!$E138,Dropdowns!$E$1,if($E152=Dropdowns!$F138,Dropdowns!$F$1,if($E152=Dropdowns!$G138,Dropdowns!$G$1,"N/A"))))</f>
        <v>2</v>
      </c>
    </row>
    <row r="153">
      <c r="A153" s="136"/>
      <c r="B153" s="137"/>
      <c r="C153" s="140" t="s">
        <v>572</v>
      </c>
      <c r="D153" s="138" t="s">
        <v>573</v>
      </c>
      <c r="E153" s="165" t="s">
        <v>1337</v>
      </c>
      <c r="F153" s="114">
        <f>if($E153=Dropdowns!$D139,Dropdowns!$D$1,if($E153=Dropdowns!$E139,Dropdowns!$E$1,if($E153=Dropdowns!$F139,Dropdowns!$F$1,if($E153=Dropdowns!$G139,Dropdowns!$G$1,"N/A"))))</f>
        <v>0</v>
      </c>
    </row>
    <row r="154">
      <c r="A154" s="136"/>
      <c r="B154" s="137"/>
      <c r="C154" s="138" t="s">
        <v>575</v>
      </c>
      <c r="D154" s="138" t="s">
        <v>576</v>
      </c>
      <c r="E154" s="165" t="s">
        <v>577</v>
      </c>
      <c r="F154" s="114">
        <f>if($E154=Dropdowns!$D140,Dropdowns!$D$1,if($E154=Dropdowns!$E140,Dropdowns!$E$1,if($E154=Dropdowns!$F140,Dropdowns!$F$1,if($E154=Dropdowns!$G140,Dropdowns!$G$1,"N/A"))))</f>
        <v>0</v>
      </c>
    </row>
    <row r="155">
      <c r="A155" s="136"/>
      <c r="B155" s="137"/>
      <c r="C155" s="138" t="s">
        <v>578</v>
      </c>
      <c r="D155" s="138" t="s">
        <v>579</v>
      </c>
      <c r="E155" s="165" t="s">
        <v>817</v>
      </c>
      <c r="F155" s="114">
        <f>if($E155=Dropdowns!$D141,Dropdowns!$D$1,if($E155=Dropdowns!$E141,Dropdowns!$E$1,if($E155=Dropdowns!$F141,Dropdowns!$F$1,if($E155=Dropdowns!$G141,Dropdowns!$G$1,"N/A"))))</f>
        <v>2</v>
      </c>
    </row>
    <row r="156">
      <c r="A156" s="136"/>
      <c r="B156" s="137"/>
      <c r="C156" s="138" t="s">
        <v>581</v>
      </c>
      <c r="D156" s="138" t="s">
        <v>582</v>
      </c>
      <c r="E156" s="165" t="s">
        <v>1339</v>
      </c>
      <c r="F156" s="114">
        <f>if($E156=Dropdowns!$D142,Dropdowns!$D$1,if($E156=Dropdowns!$E142,Dropdowns!$E$1,if($E156=Dropdowns!$F142,Dropdowns!$F$1,if($E156=Dropdowns!$G142,Dropdowns!$G$1,"N/A"))))</f>
        <v>0</v>
      </c>
    </row>
    <row r="157">
      <c r="A157" s="136"/>
      <c r="B157" s="137"/>
      <c r="C157" s="138" t="s">
        <v>584</v>
      </c>
      <c r="D157" s="138" t="s">
        <v>585</v>
      </c>
      <c r="E157" s="165" t="s">
        <v>731</v>
      </c>
      <c r="F157" s="114">
        <f>if($E157=Dropdowns!$D143,Dropdowns!$D$1,if($E157=Dropdowns!$E143,Dropdowns!$E$1,if($E157=Dropdowns!$F143,Dropdowns!$F$1,if($E157=Dropdowns!$G143,Dropdowns!$G$1,"N/A"))))</f>
        <v>0</v>
      </c>
    </row>
    <row r="158">
      <c r="A158" s="136"/>
      <c r="B158" s="137"/>
      <c r="C158" s="138" t="s">
        <v>587</v>
      </c>
      <c r="D158" s="138" t="s">
        <v>588</v>
      </c>
      <c r="E158" s="165" t="s">
        <v>987</v>
      </c>
      <c r="F158" s="114">
        <f>if($E158=Dropdowns!$D144,Dropdowns!$D$1,if($E158=Dropdowns!$E144,Dropdowns!$E$1,if($E158=Dropdowns!$F144,Dropdowns!$F$1,if($E158=Dropdowns!$G144,Dropdowns!$G$1,"N/A"))))</f>
        <v>0</v>
      </c>
    </row>
    <row r="159">
      <c r="A159" s="142"/>
      <c r="B159" s="143"/>
      <c r="C159" s="144"/>
      <c r="D159" s="145"/>
      <c r="E159" s="166"/>
      <c r="F159" s="144"/>
    </row>
    <row r="160">
      <c r="A160" s="136">
        <f>sum(F160:F185)/Dropdowns!H146</f>
        <v>0</v>
      </c>
      <c r="B160" s="137" t="s">
        <v>590</v>
      </c>
      <c r="C160" s="138" t="s">
        <v>591</v>
      </c>
      <c r="D160" s="138" t="s">
        <v>592</v>
      </c>
      <c r="E160" s="165" t="s">
        <v>1341</v>
      </c>
      <c r="F160" s="114">
        <f>if($E160=Dropdowns!$D146,Dropdowns!$D$1,if($E160=Dropdowns!$E146,Dropdowns!$E$1,if($E160=Dropdowns!$F146,Dropdowns!$F$1,if($E160=Dropdowns!$G146,Dropdowns!$G$1,"N/A"))))</f>
        <v>0</v>
      </c>
    </row>
    <row r="161">
      <c r="A161" s="136" t="str">
        <f>IFS($A160&gt;=0.8, "Best", $A160&gt;=0.61, "Good", $A160&gt;=0.41, "Average", $A160&gt;=0.21, "Fair", TRUE, "Poor")</f>
        <v>Poor</v>
      </c>
      <c r="B161" s="137"/>
      <c r="C161" s="138" t="s">
        <v>594</v>
      </c>
      <c r="D161" s="138" t="s">
        <v>595</v>
      </c>
      <c r="E161" s="165" t="s">
        <v>1342</v>
      </c>
      <c r="F161" s="114">
        <f>if($E161=Dropdowns!$D147,Dropdowns!$D$1,if($E161=Dropdowns!$E147,Dropdowns!$E$1,if($E161=Dropdowns!$F147,Dropdowns!$F$1,if($E161=Dropdowns!$G147,Dropdowns!$G$1,"N/A"))))</f>
        <v>0</v>
      </c>
    </row>
    <row r="162">
      <c r="A162" s="136"/>
      <c r="B162" s="137"/>
      <c r="C162" s="138" t="s">
        <v>597</v>
      </c>
      <c r="D162" s="138" t="s">
        <v>598</v>
      </c>
      <c r="E162" s="165" t="s">
        <v>1343</v>
      </c>
      <c r="F162" s="114">
        <f>if($E162=Dropdowns!$D148,Dropdowns!$D$1,if($E162=Dropdowns!$E148,Dropdowns!$E$1,if($E162=Dropdowns!$F148,Dropdowns!$F$1,if($E162=Dropdowns!$G148,Dropdowns!$G$1,"N/A"))))</f>
        <v>0</v>
      </c>
    </row>
    <row r="163">
      <c r="A163" s="136"/>
      <c r="B163" s="137"/>
      <c r="C163" s="138" t="s">
        <v>600</v>
      </c>
      <c r="D163" s="138" t="s">
        <v>601</v>
      </c>
      <c r="E163" s="165" t="s">
        <v>602</v>
      </c>
      <c r="F163" s="114">
        <f>if($E163=Dropdowns!$D149,Dropdowns!$D$1,if($E163=Dropdowns!$E149,Dropdowns!$E$1,if($E163=Dropdowns!$F149,Dropdowns!$F$1,if($E163=Dropdowns!$G149,Dropdowns!$G$1,"N/A"))))</f>
        <v>0</v>
      </c>
    </row>
    <row r="164">
      <c r="A164" s="136"/>
      <c r="B164" s="137"/>
      <c r="C164" s="138" t="s">
        <v>603</v>
      </c>
      <c r="D164" s="138" t="s">
        <v>604</v>
      </c>
      <c r="E164" s="165" t="s">
        <v>988</v>
      </c>
      <c r="F164" s="114">
        <f>if($E164=Dropdowns!$D150,Dropdowns!$D$1,if($E164=Dropdowns!$E150,Dropdowns!$E$1,if($E164=Dropdowns!$F150,Dropdowns!$F$1,if($E164=Dropdowns!$G150,Dropdowns!$G$1,"N/A"))))</f>
        <v>0</v>
      </c>
    </row>
    <row r="165">
      <c r="A165" s="136"/>
      <c r="B165" s="137"/>
      <c r="C165" s="138" t="s">
        <v>606</v>
      </c>
      <c r="D165" s="138" t="s">
        <v>607</v>
      </c>
      <c r="E165" s="165" t="s">
        <v>1346</v>
      </c>
      <c r="F165" s="114">
        <f>if($E165=Dropdowns!$D151,Dropdowns!$D$1,if($E165=Dropdowns!$E151,Dropdowns!$E$1,if($E165=Dropdowns!$F151,Dropdowns!$F$1,if($E165=Dropdowns!$G151,Dropdowns!$G$1,"N/A"))))</f>
        <v>0</v>
      </c>
    </row>
    <row r="166">
      <c r="A166" s="136"/>
      <c r="B166" s="137"/>
      <c r="C166" s="138" t="s">
        <v>609</v>
      </c>
      <c r="D166" s="138" t="s">
        <v>610</v>
      </c>
      <c r="E166" s="165" t="s">
        <v>954</v>
      </c>
      <c r="F166" s="114">
        <f>if($E166=Dropdowns!$D152,Dropdowns!$D$1,if($E166=Dropdowns!$E152,Dropdowns!$E$1,if($E166=Dropdowns!$F152,Dropdowns!$F$1,if($E166=Dropdowns!$G152,Dropdowns!$G$1,"N/A"))))</f>
        <v>0</v>
      </c>
    </row>
    <row r="167">
      <c r="A167" s="136"/>
      <c r="B167" s="137"/>
      <c r="C167" s="138" t="s">
        <v>612</v>
      </c>
      <c r="D167" s="138" t="s">
        <v>613</v>
      </c>
      <c r="E167" s="165" t="s">
        <v>1348</v>
      </c>
      <c r="F167" s="114">
        <f>if($E167=Dropdowns!$D153,Dropdowns!$D$1,if($E167=Dropdowns!$E153,Dropdowns!$E$1,if($E167=Dropdowns!$F153,Dropdowns!$F$1,if($E167=Dropdowns!$G153,Dropdowns!$G$1,"N/A"))))</f>
        <v>0</v>
      </c>
    </row>
    <row r="168">
      <c r="A168" s="136"/>
      <c r="B168" s="137"/>
      <c r="C168" s="138" t="s">
        <v>615</v>
      </c>
      <c r="D168" s="138" t="s">
        <v>616</v>
      </c>
      <c r="E168" s="165" t="s">
        <v>1349</v>
      </c>
      <c r="F168" s="114">
        <f>if($E168=Dropdowns!$D154,Dropdowns!$D$1,if($E168=Dropdowns!$E154,Dropdowns!$E$1,if($E168=Dropdowns!$F154,Dropdowns!$F$1,if($E168=Dropdowns!$G154,Dropdowns!$G$1,"N/A"))))</f>
        <v>0</v>
      </c>
    </row>
    <row r="169">
      <c r="A169" s="136"/>
      <c r="B169" s="137"/>
      <c r="C169" s="138" t="s">
        <v>618</v>
      </c>
      <c r="D169" s="138" t="s">
        <v>619</v>
      </c>
      <c r="E169" s="165" t="s">
        <v>1350</v>
      </c>
      <c r="F169" s="114">
        <f>if($E169=Dropdowns!$D155,Dropdowns!$D$1,if($E169=Dropdowns!$E155,Dropdowns!$E$1,if($E169=Dropdowns!$F155,Dropdowns!$F$1,if($E169=Dropdowns!$G155,Dropdowns!$G$1,"N/A"))))</f>
        <v>0</v>
      </c>
    </row>
    <row r="170">
      <c r="A170" s="136"/>
      <c r="B170" s="137"/>
      <c r="C170" s="138" t="s">
        <v>621</v>
      </c>
      <c r="D170" s="138" t="s">
        <v>622</v>
      </c>
      <c r="E170" s="165" t="s">
        <v>1352</v>
      </c>
      <c r="F170" s="114">
        <f>if($E170=Dropdowns!$D156,Dropdowns!$D$1,if($E170=Dropdowns!$E156,Dropdowns!$E$1,if($E170=Dropdowns!$F156,Dropdowns!$F$1,if($E170=Dropdowns!$G156,Dropdowns!$G$1,"N/A"))))</f>
        <v>0</v>
      </c>
    </row>
    <row r="171">
      <c r="A171" s="136"/>
      <c r="B171" s="137"/>
      <c r="C171" s="138" t="s">
        <v>624</v>
      </c>
      <c r="D171" s="138" t="s">
        <v>625</v>
      </c>
      <c r="E171" s="165" t="s">
        <v>1354</v>
      </c>
      <c r="F171" s="114">
        <f>if($E171=Dropdowns!$D157,Dropdowns!$D$1,if($E171=Dropdowns!$E157,Dropdowns!$E$1,if($E171=Dropdowns!$F157,Dropdowns!$F$1,if($E171=Dropdowns!$G157,Dropdowns!$G$1,"N/A"))))</f>
        <v>0</v>
      </c>
    </row>
    <row r="172">
      <c r="A172" s="136"/>
      <c r="B172" s="137"/>
      <c r="C172" s="138" t="s">
        <v>627</v>
      </c>
      <c r="D172" s="138" t="s">
        <v>628</v>
      </c>
      <c r="E172" s="165" t="s">
        <v>1356</v>
      </c>
      <c r="F172" s="114">
        <f>if($E172=Dropdowns!$D158,Dropdowns!$D$1,if($E172=Dropdowns!$E158,Dropdowns!$E$1,if($E172=Dropdowns!$F158,Dropdowns!$F$1,if($E172=Dropdowns!$G158,Dropdowns!$G$1,"N/A"))))</f>
        <v>0</v>
      </c>
    </row>
    <row r="173">
      <c r="A173" s="136"/>
      <c r="B173" s="137"/>
      <c r="C173" s="138" t="s">
        <v>630</v>
      </c>
      <c r="D173" s="138" t="s">
        <v>631</v>
      </c>
      <c r="E173" s="165" t="s">
        <v>1358</v>
      </c>
      <c r="F173" s="114">
        <f>if($E173=Dropdowns!$D159,Dropdowns!$D$1,if($E173=Dropdowns!$E159,Dropdowns!$E$1,if($E173=Dropdowns!$F159,Dropdowns!$F$1,if($E173=Dropdowns!$G159,Dropdowns!$G$1,"N/A"))))</f>
        <v>0</v>
      </c>
    </row>
    <row r="174">
      <c r="A174" s="136"/>
      <c r="B174" s="137"/>
      <c r="C174" s="138" t="s">
        <v>633</v>
      </c>
      <c r="D174" s="138" t="s">
        <v>634</v>
      </c>
      <c r="E174" s="165" t="s">
        <v>1360</v>
      </c>
      <c r="F174" s="114">
        <f>if($E174=Dropdowns!$D160,Dropdowns!$D$1,if($E174=Dropdowns!$E160,Dropdowns!$E$1,if($E174=Dropdowns!$F160,Dropdowns!$F$1,if($E174=Dropdowns!$G160,Dropdowns!$G$1,"N/A"))))</f>
        <v>0</v>
      </c>
    </row>
    <row r="175">
      <c r="A175" s="136"/>
      <c r="B175" s="137"/>
      <c r="C175" s="138" t="s">
        <v>636</v>
      </c>
      <c r="D175" s="138" t="s">
        <v>637</v>
      </c>
      <c r="E175" s="165" t="s">
        <v>1362</v>
      </c>
      <c r="F175" s="114">
        <f>if($E175=Dropdowns!$D161,Dropdowns!$D$1,if($E175=Dropdowns!$E161,Dropdowns!$E$1,if($E175=Dropdowns!$F161,Dropdowns!$F$1,if($E175=Dropdowns!$G161,Dropdowns!$G$1,"N/A"))))</f>
        <v>0</v>
      </c>
    </row>
    <row r="176">
      <c r="A176" s="136"/>
      <c r="B176" s="137"/>
      <c r="C176" s="138" t="s">
        <v>639</v>
      </c>
      <c r="D176" s="138" t="s">
        <v>640</v>
      </c>
      <c r="E176" s="165" t="s">
        <v>932</v>
      </c>
      <c r="F176" s="114">
        <f>if($E176=Dropdowns!$D162,Dropdowns!$D$1,if($E176=Dropdowns!$E162,Dropdowns!$E$1,if($E176=Dropdowns!$F162,Dropdowns!$F$1,if($E176=Dropdowns!$G162,Dropdowns!$G$1,"N/A"))))</f>
        <v>0</v>
      </c>
    </row>
    <row r="177">
      <c r="A177" s="136"/>
      <c r="B177" s="137"/>
      <c r="C177" s="138" t="s">
        <v>642</v>
      </c>
      <c r="D177" s="138" t="s">
        <v>643</v>
      </c>
      <c r="E177" s="165" t="s">
        <v>933</v>
      </c>
      <c r="F177" s="114">
        <f>if($E177=Dropdowns!$D163,Dropdowns!$D$1,if($E177=Dropdowns!$E163,Dropdowns!$E$1,if($E177=Dropdowns!$F163,Dropdowns!$F$1,if($E177=Dropdowns!$G163,Dropdowns!$G$1,"N/A"))))</f>
        <v>0</v>
      </c>
    </row>
    <row r="178">
      <c r="A178" s="136"/>
      <c r="B178" s="137"/>
      <c r="C178" s="138" t="s">
        <v>645</v>
      </c>
      <c r="D178" s="138" t="s">
        <v>646</v>
      </c>
      <c r="E178" s="165" t="s">
        <v>934</v>
      </c>
      <c r="F178" s="114">
        <f>if($E178=Dropdowns!$D164,Dropdowns!$D$1,if($E178=Dropdowns!$E164,Dropdowns!$E$1,if($E178=Dropdowns!$F164,Dropdowns!$F$1,if($E178=Dropdowns!$G164,Dropdowns!$G$1,"N/A"))))</f>
        <v>0</v>
      </c>
    </row>
    <row r="179">
      <c r="A179" s="136"/>
      <c r="B179" s="137"/>
      <c r="C179" s="138" t="s">
        <v>648</v>
      </c>
      <c r="D179" s="138" t="s">
        <v>649</v>
      </c>
      <c r="E179" s="165" t="s">
        <v>1366</v>
      </c>
      <c r="F179" s="114">
        <f>if($E179=Dropdowns!$D165,Dropdowns!$D$1,if($E179=Dropdowns!$E165,Dropdowns!$E$1,if($E179=Dropdowns!$F165,Dropdowns!$F$1,if($E179=Dropdowns!$G165,Dropdowns!$G$1,"N/A"))))</f>
        <v>0</v>
      </c>
    </row>
    <row r="180">
      <c r="A180" s="136"/>
      <c r="B180" s="137"/>
      <c r="C180" s="138" t="s">
        <v>651</v>
      </c>
      <c r="D180" s="138" t="s">
        <v>652</v>
      </c>
      <c r="E180" s="165" t="s">
        <v>1367</v>
      </c>
      <c r="F180" s="114">
        <f>if($E180=Dropdowns!$D166,Dropdowns!$D$1,if($E180=Dropdowns!$E166,Dropdowns!$E$1,if($E180=Dropdowns!$F166,Dropdowns!$F$1,if($E180=Dropdowns!$G166,Dropdowns!$G$1,"N/A"))))</f>
        <v>0</v>
      </c>
    </row>
    <row r="181">
      <c r="A181" s="136"/>
      <c r="B181" s="137"/>
      <c r="C181" s="138" t="s">
        <v>654</v>
      </c>
      <c r="D181" s="138" t="s">
        <v>655</v>
      </c>
      <c r="E181" s="165" t="s">
        <v>1368</v>
      </c>
      <c r="F181" s="114">
        <f>if($E181=Dropdowns!$D167,Dropdowns!$D$1,if($E181=Dropdowns!$E167,Dropdowns!$E$1,if($E181=Dropdowns!$F167,Dropdowns!$F$1,if($E181=Dropdowns!$G167,Dropdowns!$G$1,"N/A"))))</f>
        <v>0</v>
      </c>
    </row>
    <row r="182">
      <c r="A182" s="136"/>
      <c r="B182" s="137"/>
      <c r="C182" s="138" t="s">
        <v>657</v>
      </c>
      <c r="D182" s="138" t="s">
        <v>658</v>
      </c>
      <c r="E182" s="165" t="s">
        <v>1370</v>
      </c>
      <c r="F182" s="114">
        <f>if($E182=Dropdowns!$D168,Dropdowns!$D$1,if($E182=Dropdowns!$E168,Dropdowns!$E$1,if($E182=Dropdowns!$F168,Dropdowns!$F$1,if($E182=Dropdowns!$G168,Dropdowns!$G$1,"N/A"))))</f>
        <v>0</v>
      </c>
    </row>
    <row r="183">
      <c r="A183" s="136"/>
      <c r="B183" s="137"/>
      <c r="C183" s="138" t="s">
        <v>660</v>
      </c>
      <c r="D183" s="138" t="s">
        <v>661</v>
      </c>
      <c r="E183" s="165" t="s">
        <v>935</v>
      </c>
      <c r="F183" s="114">
        <f>if($E183=Dropdowns!$D169,Dropdowns!$D$1,if($E183=Dropdowns!$E169,Dropdowns!$E$1,if($E183=Dropdowns!$F169,Dropdowns!$F$1,if($E183=Dropdowns!$G169,Dropdowns!$G$1,"N/A"))))</f>
        <v>0</v>
      </c>
    </row>
    <row r="184">
      <c r="A184" s="136"/>
      <c r="B184" s="137"/>
      <c r="C184" s="138" t="s">
        <v>663</v>
      </c>
      <c r="D184" s="138" t="s">
        <v>664</v>
      </c>
      <c r="E184" s="165" t="s">
        <v>1372</v>
      </c>
      <c r="F184" s="114">
        <f>if($E184=Dropdowns!$D170,Dropdowns!$D$1,if($E184=Dropdowns!$E170,Dropdowns!$E$1,if($E184=Dropdowns!$F170,Dropdowns!$F$1,if($E184=Dropdowns!$G170,Dropdowns!$G$1,"N/A"))))</f>
        <v>0</v>
      </c>
    </row>
    <row r="185">
      <c r="A185" s="136"/>
      <c r="B185" s="137"/>
      <c r="C185" s="138" t="s">
        <v>666</v>
      </c>
      <c r="D185" s="138" t="s">
        <v>667</v>
      </c>
      <c r="E185" s="165" t="s">
        <v>1373</v>
      </c>
      <c r="F185" s="114">
        <f>if($E185=Dropdowns!$D171,Dropdowns!$D$1,if($E185=Dropdowns!$E171,Dropdowns!$E$1,if($E185=Dropdowns!$F171,Dropdowns!$F$1,if($E185=Dropdowns!$G171,Dropdowns!$G$1,"N/A"))))</f>
        <v>0</v>
      </c>
    </row>
    <row r="186">
      <c r="A186" s="113"/>
      <c r="B186" s="129"/>
      <c r="C186" s="130"/>
      <c r="D186" s="151"/>
      <c r="E186" s="131"/>
      <c r="F186" s="114"/>
    </row>
    <row r="187">
      <c r="A187" s="152" t="s">
        <v>669</v>
      </c>
      <c r="F187" s="114"/>
    </row>
    <row r="188">
      <c r="A188" s="170" t="s">
        <v>1502</v>
      </c>
      <c r="B188" s="138"/>
      <c r="C188" s="130"/>
      <c r="D188" s="154" t="s">
        <v>671</v>
      </c>
      <c r="E188" s="131"/>
      <c r="F188" s="114"/>
    </row>
    <row r="189">
      <c r="A189" s="170" t="s">
        <v>1503</v>
      </c>
      <c r="B189" s="138"/>
      <c r="C189" s="155"/>
      <c r="D189" s="154" t="s">
        <v>673</v>
      </c>
      <c r="E189" s="131"/>
      <c r="F189" s="114"/>
    </row>
    <row r="190">
      <c r="A190" s="170" t="s">
        <v>1504</v>
      </c>
      <c r="B190" s="138"/>
      <c r="C190" s="130"/>
      <c r="D190" s="156" t="s">
        <v>675</v>
      </c>
      <c r="E190" s="131"/>
      <c r="F190" s="114"/>
    </row>
    <row r="191">
      <c r="A191" s="176"/>
      <c r="B191" s="138"/>
      <c r="C191" s="130"/>
      <c r="D191" s="154" t="s">
        <v>677</v>
      </c>
      <c r="E191" s="131"/>
      <c r="F191" s="114"/>
    </row>
    <row r="192">
      <c r="A192" s="176"/>
      <c r="B192" s="138"/>
      <c r="C192" s="130"/>
      <c r="D192" s="154" t="s">
        <v>679</v>
      </c>
      <c r="E192" s="131"/>
      <c r="F192" s="114"/>
    </row>
    <row r="193">
      <c r="A193" s="176"/>
      <c r="B193" s="129"/>
      <c r="C193" s="155"/>
      <c r="D193" s="151"/>
      <c r="E193" s="131"/>
      <c r="F193" s="114"/>
    </row>
    <row r="194">
      <c r="A194" s="157"/>
      <c r="B194" s="129"/>
      <c r="C194" s="155"/>
      <c r="D194" s="151"/>
      <c r="E194" s="131"/>
      <c r="F194" s="114"/>
    </row>
    <row r="195">
      <c r="A195" s="157" t="s">
        <v>63</v>
      </c>
      <c r="B195" s="158" t="s">
        <v>680</v>
      </c>
      <c r="C195" s="155"/>
      <c r="D195" s="151"/>
      <c r="E195" s="131"/>
      <c r="F195" s="114"/>
    </row>
    <row r="196">
      <c r="A196" s="157" t="s">
        <v>681</v>
      </c>
      <c r="B196" s="159" t="s">
        <v>682</v>
      </c>
      <c r="F196" s="114"/>
    </row>
    <row r="197">
      <c r="A197" s="157"/>
      <c r="B197" s="129"/>
      <c r="C197" s="155"/>
      <c r="D197" s="151"/>
      <c r="E197" s="131"/>
      <c r="F197" s="114"/>
    </row>
    <row r="198">
      <c r="A198" s="157"/>
      <c r="B198" s="129"/>
      <c r="C198" s="155"/>
      <c r="D198" s="151"/>
      <c r="E198" s="131"/>
      <c r="F198" s="114"/>
    </row>
  </sheetData>
  <mergeCells count="15">
    <mergeCell ref="C8:D8"/>
    <mergeCell ref="C9:D9"/>
    <mergeCell ref="C10:D10"/>
    <mergeCell ref="A11:E11"/>
    <mergeCell ref="A12:E12"/>
    <mergeCell ref="A13:E13"/>
    <mergeCell ref="A187:E187"/>
    <mergeCell ref="B196:E196"/>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7" priority="11" operator="lessThanOrEqual">
      <formula>"33%"</formula>
    </cfRule>
  </conditionalFormatting>
  <conditionalFormatting sqref="B5:B6">
    <cfRule type="cellIs" dxfId="5" priority="12" operator="between">
      <formula>"67%"</formula>
      <formula>"32%"</formula>
    </cfRule>
  </conditionalFormatting>
  <conditionalFormatting sqref="B5:B6">
    <cfRule type="cellIs" dxfId="3" priority="13" operator="between">
      <formula>"101%"</formula>
      <formula>"65%"</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B7:B10">
      <formula1>"✅ Yes,🚫 No,⚠️ Under 18 With Parent Consent Only,🟠 With caution"</formula1>
    </dataValidation>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A190"/>
    <hyperlink r:id="rId7" ref="D190"/>
    <hyperlink r:id="rId8" ref="D191"/>
    <hyperlink r:id="rId9" ref="D192"/>
    <hyperlink r:id="rId10" ref="B195"/>
  </hyperlinks>
  <drawing r:id="rId1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00FF"/>
    <outlinePr summaryBelow="0" summaryRight="0"/>
  </sheetPr>
  <sheetViews>
    <sheetView workbookViewId="0"/>
  </sheetViews>
  <sheetFormatPr customHeight="1" defaultColWidth="12.63" defaultRowHeight="15.75"/>
  <cols>
    <col customWidth="1" min="1" max="1" width="17.63"/>
    <col customWidth="1" min="2" max="2" width="19.13"/>
    <col customWidth="1" min="3" max="3" width="28.5"/>
    <col customWidth="1" min="4" max="4" width="60.13"/>
    <col customWidth="1" min="5" max="5" width="56.75"/>
    <col customWidth="1" hidden="1" min="6" max="6" width="8.13"/>
  </cols>
  <sheetData>
    <row r="1">
      <c r="A1" s="94"/>
      <c r="B1" s="67" t="s">
        <v>137</v>
      </c>
      <c r="F1" s="67"/>
    </row>
    <row r="2">
      <c r="B2" s="68" t="s">
        <v>94</v>
      </c>
      <c r="F2" s="68"/>
    </row>
    <row r="3">
      <c r="B3" s="111" t="s">
        <v>163</v>
      </c>
      <c r="F3" s="112"/>
    </row>
    <row r="4">
      <c r="A4" s="113"/>
      <c r="F4" s="114"/>
    </row>
    <row r="5">
      <c r="A5" s="115" t="s">
        <v>164</v>
      </c>
      <c r="B5" s="116">
        <f>sum(F16:F197)/Dropdowns!I2</f>
        <v>0.7756813417</v>
      </c>
      <c r="C5" s="117" t="str">
        <f t="shared" ref="C5:C6" si="1">IF(AND(B5 &gt;= 0, B5 &lt; 0.33), "FAIL", IF(AND(B5 &gt;= 0.33, B5 &lt;= 0.66), "WARNING", IF(AND(B5 &gt; 0.66, B5 &lt;= 1), "PASS", "")))
</f>
        <v>PASS</v>
      </c>
      <c r="D5" s="118" t="str">
        <f>IFERROR(__xludf.DUMMYFUNCTION("SPARKLINE(B5,{""charttype"",""bar"";""max"",1;""min"",0;""color1"",""#33a854""})"),"")</f>
        <v/>
      </c>
      <c r="E5" s="119" t="s">
        <v>165</v>
      </c>
      <c r="F5" s="120"/>
    </row>
    <row r="6">
      <c r="A6" s="115" t="s">
        <v>166</v>
      </c>
      <c r="B6" s="116">
        <f>sum(F20,F30,F34,F37,F49,F51,F52,F56,F58,F70,F75,F85,F97,F102,F109,F114,F121,F122,F125,F127,F128,F130,F133,F136,F139,F140,F147,F148,F149,F150,F151,F165,F169,F173)/Dropdowns!M2</f>
        <v>0.8921568627</v>
      </c>
      <c r="C6" s="117" t="str">
        <f t="shared" si="1"/>
        <v>PASS</v>
      </c>
      <c r="D6" s="118" t="str">
        <f>IFERROR(__xludf.DUMMYFUNCTION("SPARKLINE(B6,{""charttype"",""bar"";""max"",1;""min"",0;""color1"",""#33a854""})"),"")</f>
        <v/>
      </c>
      <c r="E6" s="121" t="s">
        <v>167</v>
      </c>
      <c r="F6" s="122"/>
    </row>
    <row r="7">
      <c r="A7" s="113"/>
      <c r="B7" s="123" t="s">
        <v>140</v>
      </c>
      <c r="C7" s="124" t="s">
        <v>168</v>
      </c>
      <c r="E7" s="125" t="s">
        <v>169</v>
      </c>
      <c r="F7" s="114"/>
    </row>
    <row r="8">
      <c r="B8" s="123" t="s">
        <v>142</v>
      </c>
      <c r="C8" s="126" t="s">
        <v>170</v>
      </c>
      <c r="E8" s="72"/>
      <c r="F8" s="114"/>
    </row>
    <row r="9">
      <c r="B9" s="123" t="s">
        <v>142</v>
      </c>
      <c r="C9" s="126" t="s">
        <v>171</v>
      </c>
      <c r="E9" s="72"/>
      <c r="F9" s="114"/>
    </row>
    <row r="10">
      <c r="B10" s="123" t="s">
        <v>142</v>
      </c>
      <c r="C10" s="126" t="s">
        <v>172</v>
      </c>
      <c r="E10" s="78"/>
      <c r="F10" s="114"/>
    </row>
    <row r="11">
      <c r="A11" s="113"/>
      <c r="F11" s="114"/>
    </row>
    <row r="12">
      <c r="A12" s="127" t="s">
        <v>173</v>
      </c>
      <c r="B12" s="50"/>
      <c r="C12" s="50"/>
      <c r="D12" s="50"/>
      <c r="E12" s="51"/>
      <c r="F12" s="114"/>
    </row>
    <row r="13">
      <c r="A13" s="128" t="s">
        <v>174</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1</v>
      </c>
      <c r="B16" s="137" t="s">
        <v>180</v>
      </c>
      <c r="C16" s="138" t="s">
        <v>181</v>
      </c>
      <c r="D16" s="138" t="s">
        <v>182</v>
      </c>
      <c r="E16" s="139" t="s">
        <v>183</v>
      </c>
      <c r="F16" s="114">
        <f>if($E16=Dropdowns!$D2,Dropdowns!$D$1,if($E16=Dropdowns!$E2,Dropdowns!$E$1,if($E16=Dropdowns!$F2,Dropdowns!$F$1,if($E16=Dropdowns!$G2,Dropdowns!$G$1,"N/A"))))</f>
        <v>3</v>
      </c>
    </row>
    <row r="17">
      <c r="A17" s="136" t="str">
        <f>IFS($A16&gt;=0.81, "Best", $A16&gt;=0.61, "Good", $A16&gt;=0.41, "Average", $A16&gt;=0.21, "Fair", TRUE, "Poor")</f>
        <v>Best</v>
      </c>
      <c r="B17" s="137"/>
      <c r="C17" s="138" t="s">
        <v>184</v>
      </c>
      <c r="D17" s="138" t="s">
        <v>185</v>
      </c>
      <c r="E17" s="139" t="s">
        <v>186</v>
      </c>
      <c r="F17" s="114">
        <f>if($E17=Dropdowns!$D3,Dropdowns!$D$1,if($E17=Dropdowns!$E3,Dropdowns!$E$1,if($E17=Dropdowns!$F3,Dropdowns!$F$1,if($E17=Dropdowns!$G3,Dropdowns!$G$1,"N/A"))))</f>
        <v>3</v>
      </c>
    </row>
    <row r="18">
      <c r="A18" s="136"/>
      <c r="B18" s="137"/>
      <c r="C18" s="140" t="s">
        <v>187</v>
      </c>
      <c r="D18" s="138" t="s">
        <v>188</v>
      </c>
      <c r="E18" s="141" t="s">
        <v>189</v>
      </c>
      <c r="F18" s="114">
        <f>if($E18=Dropdowns!$D4,Dropdowns!$D$1,if($E18=Dropdowns!$E4,Dropdowns!$E$1,if($E18=Dropdowns!$F4,Dropdowns!$F$1,if($E18=Dropdowns!$G4,Dropdowns!$G$1,"N/A"))))</f>
        <v>3</v>
      </c>
    </row>
    <row r="19">
      <c r="A19" s="142"/>
      <c r="B19" s="143"/>
      <c r="C19" s="144"/>
      <c r="D19" s="145"/>
      <c r="E19" s="146"/>
      <c r="F19" s="147"/>
    </row>
    <row r="20">
      <c r="A20" s="136">
        <f>sum(F20:F35)/Dropdowns!H6</f>
        <v>0.8333333333</v>
      </c>
      <c r="B20" s="137" t="s">
        <v>190</v>
      </c>
      <c r="C20" s="126" t="s">
        <v>191</v>
      </c>
      <c r="D20" s="126" t="s">
        <v>192</v>
      </c>
      <c r="E20" s="140" t="s">
        <v>193</v>
      </c>
      <c r="F20" s="114">
        <f>if($E20=Dropdowns!$D6,Dropdowns!$D$1,if($E20=Dropdowns!$E6,Dropdowns!$E$1,if($E20=Dropdowns!$F6,Dropdowns!$F$1,if($E20=Dropdowns!$G6,Dropdowns!$G$1,"N/A"))))</f>
        <v>3</v>
      </c>
    </row>
    <row r="21">
      <c r="A21" s="136" t="str">
        <f>IFS($A20&gt;=0.81, "Best", $A20&gt;=0.61, "Good", $A20&gt;=0.41, "Average", $A20&gt;=0.21, "Fair", TRUE, "Poor")</f>
        <v>Best</v>
      </c>
      <c r="B21" s="137"/>
      <c r="C21" s="138" t="s">
        <v>194</v>
      </c>
      <c r="D21" s="138" t="s">
        <v>195</v>
      </c>
      <c r="E21" s="140" t="s">
        <v>196</v>
      </c>
      <c r="F21" s="114">
        <f>if($E21=Dropdowns!$D7,Dropdowns!$D$1,if($E21=Dropdowns!$E7,Dropdowns!$E$1,if($E21=Dropdowns!$F7,Dropdowns!$F$1,if($E21=Dropdowns!$G7,Dropdowns!$G$1,"N/A"))))</f>
        <v>2</v>
      </c>
    </row>
    <row r="22">
      <c r="A22" s="136"/>
      <c r="B22" s="137"/>
      <c r="C22" s="138" t="s">
        <v>197</v>
      </c>
      <c r="D22" s="138" t="s">
        <v>198</v>
      </c>
      <c r="E22" s="140" t="s">
        <v>199</v>
      </c>
      <c r="F22" s="114">
        <f>if($E22=Dropdowns!$D8,Dropdowns!$D$1,if($E22=Dropdowns!$E8,Dropdowns!$E$1,if($E22=Dropdowns!$F8,Dropdowns!$F$1,if($E22=Dropdowns!$G8,Dropdowns!$G$1,"N/A"))))</f>
        <v>3</v>
      </c>
    </row>
    <row r="23">
      <c r="A23" s="136"/>
      <c r="B23" s="137"/>
      <c r="C23" s="138" t="s">
        <v>200</v>
      </c>
      <c r="D23" s="138" t="s">
        <v>201</v>
      </c>
      <c r="E23" s="140" t="s">
        <v>202</v>
      </c>
      <c r="F23" s="114">
        <f>if($E23=Dropdowns!$D9,Dropdowns!$D$1,if($E23=Dropdowns!$E9,Dropdowns!$E$1,if($E23=Dropdowns!$F9,Dropdowns!$F$1,if($E23=Dropdowns!$G9,Dropdowns!$G$1,"N/A"))))</f>
        <v>3</v>
      </c>
    </row>
    <row r="24">
      <c r="A24" s="136"/>
      <c r="B24" s="137"/>
      <c r="C24" s="138" t="s">
        <v>203</v>
      </c>
      <c r="D24" s="140" t="s">
        <v>204</v>
      </c>
      <c r="E24" s="140" t="s">
        <v>205</v>
      </c>
      <c r="F24" s="114">
        <f>if($E24=Dropdowns!$D10,Dropdowns!$D$1,if($E24=Dropdowns!$E10,Dropdowns!$E$1,if($E24=Dropdowns!$F10,Dropdowns!$F$1,if($E24=Dropdowns!$G10,Dropdowns!$G$1,"N/A"))))</f>
        <v>3</v>
      </c>
    </row>
    <row r="25">
      <c r="A25" s="136"/>
      <c r="B25" s="137"/>
      <c r="C25" s="138" t="s">
        <v>206</v>
      </c>
      <c r="D25" s="138" t="s">
        <v>207</v>
      </c>
      <c r="E25" s="140" t="s">
        <v>208</v>
      </c>
      <c r="F25" s="114">
        <f>if($E25=Dropdowns!$D11,Dropdowns!$D$1,if($E25=Dropdowns!$E11,Dropdowns!$E$1,if($E25=Dropdowns!$F11,Dropdowns!$F$1,if($E25=Dropdowns!$G11,Dropdowns!$G$1,"N/A"))))</f>
        <v>2</v>
      </c>
    </row>
    <row r="26">
      <c r="A26" s="136"/>
      <c r="B26" s="137"/>
      <c r="C26" s="140" t="s">
        <v>209</v>
      </c>
      <c r="D26" s="138" t="s">
        <v>210</v>
      </c>
      <c r="E26" s="140" t="s">
        <v>211</v>
      </c>
      <c r="F26" s="114">
        <f>if($E26=Dropdowns!$D12,Dropdowns!$D$1,if($E26=Dropdowns!$E12,Dropdowns!$E$1,if($E26=Dropdowns!$F12,Dropdowns!$F$1,if($E26=Dropdowns!$G12,Dropdowns!$G$1,"N/A"))))</f>
        <v>2</v>
      </c>
    </row>
    <row r="27">
      <c r="A27" s="136"/>
      <c r="B27" s="137"/>
      <c r="C27" s="138" t="s">
        <v>212</v>
      </c>
      <c r="D27" s="138" t="s">
        <v>213</v>
      </c>
      <c r="E27" s="140" t="s">
        <v>214</v>
      </c>
      <c r="F27" s="114">
        <f>if($E27=Dropdowns!$D13,Dropdowns!$D$1,if($E27=Dropdowns!$E13,Dropdowns!$E$1,if($E27=Dropdowns!$F13,Dropdowns!$F$1,if($E27=Dropdowns!$G13,Dropdowns!$G$1,"N/A"))))</f>
        <v>3</v>
      </c>
    </row>
    <row r="28">
      <c r="A28" s="136"/>
      <c r="B28" s="137"/>
      <c r="C28" s="138" t="s">
        <v>215</v>
      </c>
      <c r="D28" s="138" t="s">
        <v>216</v>
      </c>
      <c r="E28" s="140" t="s">
        <v>217</v>
      </c>
      <c r="F28" s="114">
        <f>if($E28=Dropdowns!$D14,Dropdowns!$D$1,if($E28=Dropdowns!$E14,Dropdowns!$E$1,if($E28=Dropdowns!$F14,Dropdowns!$F$1,if($E28=Dropdowns!$G14,Dropdowns!$G$1,"N/A"))))</f>
        <v>2</v>
      </c>
    </row>
    <row r="29">
      <c r="A29" s="136"/>
      <c r="B29" s="137"/>
      <c r="C29" s="138" t="s">
        <v>218</v>
      </c>
      <c r="D29" s="138" t="s">
        <v>219</v>
      </c>
      <c r="E29" s="140" t="s">
        <v>220</v>
      </c>
      <c r="F29" s="114">
        <f>if($E29=Dropdowns!$D15,Dropdowns!$D$1,if($E29=Dropdowns!$E15,Dropdowns!$E$1,if($E29=Dropdowns!$F15,Dropdowns!$F$1,if($E29=Dropdowns!$G15,Dropdowns!$G$1,"N/A"))))</f>
        <v>0</v>
      </c>
    </row>
    <row r="30">
      <c r="A30" s="136"/>
      <c r="B30" s="137"/>
      <c r="C30" s="138" t="s">
        <v>221</v>
      </c>
      <c r="D30" s="138" t="s">
        <v>222</v>
      </c>
      <c r="E30" s="140" t="s">
        <v>223</v>
      </c>
      <c r="F30" s="114">
        <f>if($E30=Dropdowns!$D16,Dropdowns!$D$1,if($E30=Dropdowns!$E16,Dropdowns!$E$1,if($E30=Dropdowns!$F16,Dropdowns!$F$1,if($E30=Dropdowns!$G16,Dropdowns!$G$1,"N/A"))))</f>
        <v>3</v>
      </c>
    </row>
    <row r="31">
      <c r="A31" s="136"/>
      <c r="B31" s="137"/>
      <c r="C31" s="138" t="s">
        <v>224</v>
      </c>
      <c r="D31" s="138" t="s">
        <v>225</v>
      </c>
      <c r="E31" s="140" t="s">
        <v>226</v>
      </c>
      <c r="F31" s="114">
        <f>if($E31=Dropdowns!$D17,Dropdowns!$D$1,if($E31=Dropdowns!$E17,Dropdowns!$E$1,if($E31=Dropdowns!$F17,Dropdowns!$F$1,if($E31=Dropdowns!$G17,Dropdowns!$G$1,"N/A"))))</f>
        <v>3</v>
      </c>
    </row>
    <row r="32">
      <c r="A32" s="136"/>
      <c r="B32" s="137"/>
      <c r="C32" s="138" t="s">
        <v>227</v>
      </c>
      <c r="D32" s="138" t="s">
        <v>228</v>
      </c>
      <c r="E32" s="140" t="s">
        <v>229</v>
      </c>
      <c r="F32" s="114">
        <f>if($E32=Dropdowns!$D18,Dropdowns!$D$1,if($E32=Dropdowns!$E18,Dropdowns!$E$1,if($E32=Dropdowns!$F18,Dropdowns!$F$1,if($E32=Dropdowns!$G18,Dropdowns!$G$1,"N/A"))))</f>
        <v>3</v>
      </c>
    </row>
    <row r="33">
      <c r="A33" s="136"/>
      <c r="B33" s="137"/>
      <c r="C33" s="138" t="s">
        <v>230</v>
      </c>
      <c r="D33" s="138" t="s">
        <v>231</v>
      </c>
      <c r="E33" s="140" t="s">
        <v>232</v>
      </c>
      <c r="F33" s="114">
        <f>if($E33=Dropdowns!$D19,Dropdowns!$D$1,if($E33=Dropdowns!$E19,Dropdowns!$E$1,if($E33=Dropdowns!$F19,Dropdowns!$F$1,if($E33=Dropdowns!$G19,Dropdowns!$G$1,"N/A"))))</f>
        <v>2</v>
      </c>
    </row>
    <row r="34">
      <c r="A34" s="136"/>
      <c r="B34" s="137"/>
      <c r="C34" s="138" t="s">
        <v>233</v>
      </c>
      <c r="D34" s="138" t="s">
        <v>234</v>
      </c>
      <c r="E34" s="140" t="s">
        <v>235</v>
      </c>
      <c r="F34" s="114">
        <f>if($E34=Dropdowns!$D20,Dropdowns!$D$1,if($E34=Dropdowns!$E20,Dropdowns!$E$1,if($E34=Dropdowns!$F20,Dropdowns!$F$1,if($E34=Dropdowns!$G20,Dropdowns!$G$1,"N/A"))))</f>
        <v>3</v>
      </c>
    </row>
    <row r="35">
      <c r="A35" s="136"/>
      <c r="B35" s="137"/>
      <c r="C35" s="138" t="s">
        <v>236</v>
      </c>
      <c r="D35" s="138" t="s">
        <v>237</v>
      </c>
      <c r="E35" s="140" t="s">
        <v>238</v>
      </c>
      <c r="F35" s="114">
        <f>if($E35=Dropdowns!$D21,Dropdowns!$D$1,if($E35=Dropdowns!$E21,Dropdowns!$E$1,if($E35=Dropdowns!$F21,Dropdowns!$F$1,if($E35=Dropdowns!$G21,Dropdowns!$G$1,"N/A"))))</f>
        <v>3</v>
      </c>
    </row>
    <row r="36">
      <c r="A36" s="142"/>
      <c r="B36" s="143"/>
      <c r="C36" s="148"/>
      <c r="D36" s="144"/>
      <c r="E36" s="146"/>
      <c r="F36" s="147"/>
    </row>
    <row r="37">
      <c r="A37" s="136">
        <f>sum(F37:F49)/Dropdowns!H23</f>
        <v>0.7179487179</v>
      </c>
      <c r="B37" s="137" t="s">
        <v>239</v>
      </c>
      <c r="C37" s="138" t="s">
        <v>240</v>
      </c>
      <c r="D37" s="138" t="s">
        <v>241</v>
      </c>
      <c r="E37" s="140" t="s">
        <v>242</v>
      </c>
      <c r="F37" s="114">
        <f>if($E37=Dropdowns!$D23,Dropdowns!$D$1,if($E37=Dropdowns!$E23,Dropdowns!$E$1,if($E37=Dropdowns!$F23,Dropdowns!$F$1,if($E37=Dropdowns!$G23,Dropdowns!$G$1,"N/A"))))</f>
        <v>1</v>
      </c>
    </row>
    <row r="38">
      <c r="A38" s="136" t="str">
        <f>IFS($A37&gt;=0.81, "Best", $A37&gt;=0.61, "Good", $A37&gt;=0.41, "Average", $A37&gt;=0.21, "Fair", TRUE, "Poor")</f>
        <v>Good</v>
      </c>
      <c r="B38" s="137"/>
      <c r="C38" s="138" t="s">
        <v>243</v>
      </c>
      <c r="D38" s="138" t="s">
        <v>244</v>
      </c>
      <c r="E38" s="140" t="s">
        <v>245</v>
      </c>
      <c r="F38" s="114">
        <f>if($E38=Dropdowns!$D24,Dropdowns!$D$1,if($E38=Dropdowns!$E24,Dropdowns!$E$1,if($E38=Dropdowns!$F24,Dropdowns!$F$1,if($E38=Dropdowns!$G24,Dropdowns!$G$1,"N/A"))))</f>
        <v>3</v>
      </c>
    </row>
    <row r="39">
      <c r="A39" s="136"/>
      <c r="B39" s="137"/>
      <c r="C39" s="138" t="s">
        <v>246</v>
      </c>
      <c r="D39" s="138" t="s">
        <v>247</v>
      </c>
      <c r="E39" s="140" t="s">
        <v>248</v>
      </c>
      <c r="F39" s="114">
        <f>if($E39=Dropdowns!$D25,Dropdowns!$D$1,if($E39=Dropdowns!$E25,Dropdowns!$E$1,if($E39=Dropdowns!$F25,Dropdowns!$F$1,if($E39=Dropdowns!$G25,Dropdowns!$G$1,"N/A"))))</f>
        <v>2</v>
      </c>
    </row>
    <row r="40">
      <c r="A40" s="136"/>
      <c r="B40" s="137"/>
      <c r="C40" s="138" t="s">
        <v>249</v>
      </c>
      <c r="D40" s="138" t="s">
        <v>250</v>
      </c>
      <c r="E40" s="140" t="s">
        <v>251</v>
      </c>
      <c r="F40" s="114">
        <f>if($E40=Dropdowns!$D26,Dropdowns!$D$1,if($E40=Dropdowns!$E26,Dropdowns!$E$1,if($E40=Dropdowns!$F26,Dropdowns!$F$1,if($E40=Dropdowns!$G26,Dropdowns!$G$1,"N/A"))))</f>
        <v>3</v>
      </c>
    </row>
    <row r="41">
      <c r="A41" s="136"/>
      <c r="B41" s="137"/>
      <c r="C41" s="138" t="s">
        <v>252</v>
      </c>
      <c r="D41" s="138" t="s">
        <v>253</v>
      </c>
      <c r="E41" s="140" t="s">
        <v>254</v>
      </c>
      <c r="F41" s="114">
        <f>if($E41=Dropdowns!$D27,Dropdowns!$D$1,if($E41=Dropdowns!$E27,Dropdowns!$E$1,if($E41=Dropdowns!$F27,Dropdowns!$F$1,if($E41=Dropdowns!$G27,Dropdowns!$G$1,"N/A"))))</f>
        <v>1</v>
      </c>
    </row>
    <row r="42">
      <c r="A42" s="136"/>
      <c r="B42" s="137"/>
      <c r="C42" s="138" t="s">
        <v>255</v>
      </c>
      <c r="D42" s="138" t="s">
        <v>256</v>
      </c>
      <c r="E42" s="140" t="s">
        <v>257</v>
      </c>
      <c r="F42" s="114">
        <f>if($E42=Dropdowns!$D28,Dropdowns!$D$1,if($E42=Dropdowns!$E28,Dropdowns!$E$1,if($E42=Dropdowns!$F28,Dropdowns!$F$1,if($E42=Dropdowns!$G28,Dropdowns!$G$1,"N/A"))))</f>
        <v>3</v>
      </c>
    </row>
    <row r="43">
      <c r="A43" s="136"/>
      <c r="B43" s="137"/>
      <c r="C43" s="138" t="s">
        <v>258</v>
      </c>
      <c r="D43" s="138" t="s">
        <v>259</v>
      </c>
      <c r="E43" s="140" t="s">
        <v>260</v>
      </c>
      <c r="F43" s="114">
        <f>if($E43=Dropdowns!$D29,Dropdowns!$D$1,if($E43=Dropdowns!$E29,Dropdowns!$E$1,if($E43=Dropdowns!$F29,Dropdowns!$F$1,if($E43=Dropdowns!$G29,Dropdowns!$G$1,"N/A"))))</f>
        <v>1</v>
      </c>
    </row>
    <row r="44">
      <c r="A44" s="136"/>
      <c r="B44" s="137"/>
      <c r="C44" s="138" t="s">
        <v>261</v>
      </c>
      <c r="D44" s="138" t="s">
        <v>262</v>
      </c>
      <c r="E44" s="140" t="s">
        <v>263</v>
      </c>
      <c r="F44" s="114">
        <f>if($E44=Dropdowns!$D30,Dropdowns!$D$1,if($E44=Dropdowns!$E30,Dropdowns!$E$1,if($E44=Dropdowns!$F30,Dropdowns!$F$1,if($E44=Dropdowns!$G30,Dropdowns!$G$1,"N/A"))))</f>
        <v>3</v>
      </c>
    </row>
    <row r="45">
      <c r="A45" s="136"/>
      <c r="B45" s="137"/>
      <c r="C45" s="138" t="s">
        <v>264</v>
      </c>
      <c r="D45" s="138" t="s">
        <v>265</v>
      </c>
      <c r="E45" s="140" t="s">
        <v>266</v>
      </c>
      <c r="F45" s="114">
        <f>if($E45=Dropdowns!$D31,Dropdowns!$D$1,if($E45=Dropdowns!$E31,Dropdowns!$E$1,if($E45=Dropdowns!$F31,Dropdowns!$F$1,if($E45=Dropdowns!$G31,Dropdowns!$G$1,"N/A"))))</f>
        <v>1</v>
      </c>
    </row>
    <row r="46">
      <c r="A46" s="136"/>
      <c r="B46" s="137"/>
      <c r="C46" s="138" t="s">
        <v>267</v>
      </c>
      <c r="D46" s="138" t="s">
        <v>268</v>
      </c>
      <c r="E46" s="140" t="s">
        <v>269</v>
      </c>
      <c r="F46" s="114">
        <f>if($E46=Dropdowns!$D32,Dropdowns!$D$1,if($E46=Dropdowns!$E32,Dropdowns!$E$1,if($E46=Dropdowns!$F32,Dropdowns!$F$1,if($E46=Dropdowns!$G32,Dropdowns!$G$1,"N/A"))))</f>
        <v>1</v>
      </c>
    </row>
    <row r="47">
      <c r="A47" s="136"/>
      <c r="B47" s="137"/>
      <c r="C47" s="138" t="s">
        <v>270</v>
      </c>
      <c r="D47" s="138" t="s">
        <v>271</v>
      </c>
      <c r="E47" s="140" t="s">
        <v>272</v>
      </c>
      <c r="F47" s="114">
        <f>if($E47=Dropdowns!$D33,Dropdowns!$D$1,if($E47=Dropdowns!$E33,Dropdowns!$E$1,if($E47=Dropdowns!$F33,Dropdowns!$F$1,if($E47=Dropdowns!$G33,Dropdowns!$G$1,"N/A"))))</f>
        <v>3</v>
      </c>
    </row>
    <row r="48">
      <c r="A48" s="136"/>
      <c r="B48" s="137"/>
      <c r="C48" s="138" t="s">
        <v>273</v>
      </c>
      <c r="D48" s="138" t="s">
        <v>274</v>
      </c>
      <c r="E48" s="140" t="s">
        <v>275</v>
      </c>
      <c r="F48" s="114">
        <f>if($E48=Dropdowns!$D34,Dropdowns!$D$1,if($E48=Dropdowns!$E34,Dropdowns!$E$1,if($E48=Dropdowns!$F34,Dropdowns!$F$1,if($E48=Dropdowns!$G34,Dropdowns!$G$1,"N/A"))))</f>
        <v>3</v>
      </c>
    </row>
    <row r="49">
      <c r="A49" s="136"/>
      <c r="B49" s="137"/>
      <c r="C49" s="138" t="s">
        <v>276</v>
      </c>
      <c r="D49" s="138" t="s">
        <v>277</v>
      </c>
      <c r="E49" s="140" t="s">
        <v>278</v>
      </c>
      <c r="F49" s="114">
        <f>if($E49=Dropdowns!$D35,Dropdowns!$D$1,if($E49=Dropdowns!$E35,Dropdowns!$E$1,if($E49=Dropdowns!$F35,Dropdowns!$F$1,if($E49=Dropdowns!$G35,Dropdowns!$G$1,"N/A"))))</f>
        <v>3</v>
      </c>
    </row>
    <row r="50">
      <c r="A50" s="142"/>
      <c r="B50" s="143"/>
      <c r="C50" s="144"/>
      <c r="D50" s="144"/>
      <c r="E50" s="146"/>
      <c r="F50" s="147"/>
    </row>
    <row r="51">
      <c r="A51" s="136">
        <f>sum(F51:F76)/Dropdowns!H37</f>
        <v>0.7051282051</v>
      </c>
      <c r="B51" s="137" t="s">
        <v>279</v>
      </c>
      <c r="C51" s="138" t="s">
        <v>280</v>
      </c>
      <c r="D51" s="138" t="s">
        <v>281</v>
      </c>
      <c r="E51" s="140"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40" t="s">
        <v>285</v>
      </c>
      <c r="F52" s="114">
        <f>if($E52=Dropdowns!$D38,Dropdowns!$D$1,if($E52=Dropdowns!$E38,Dropdowns!$E$1,if($E52=Dropdowns!$F38,Dropdowns!$F$1,if($E52=Dropdowns!$G38,Dropdowns!$G$1,"N/A"))))</f>
        <v>3</v>
      </c>
    </row>
    <row r="53">
      <c r="A53" s="136"/>
      <c r="B53" s="137"/>
      <c r="C53" s="140" t="s">
        <v>286</v>
      </c>
      <c r="D53" s="138" t="s">
        <v>287</v>
      </c>
      <c r="E53" s="140" t="s">
        <v>288</v>
      </c>
      <c r="F53" s="114">
        <f>if($E53=Dropdowns!$D39,Dropdowns!$D$1,if($E53=Dropdowns!$E39,Dropdowns!$E$1,if($E53=Dropdowns!$F39,Dropdowns!$F$1,if($E53=Dropdowns!$G39,Dropdowns!$G$1,"N/A"))))</f>
        <v>3</v>
      </c>
    </row>
    <row r="54">
      <c r="A54" s="136"/>
      <c r="B54" s="137"/>
      <c r="C54" s="140" t="s">
        <v>289</v>
      </c>
      <c r="D54" s="138" t="s">
        <v>290</v>
      </c>
      <c r="E54" s="140" t="s">
        <v>291</v>
      </c>
      <c r="F54" s="114">
        <f>if($E54=Dropdowns!$D40,Dropdowns!$D$1,if($E54=Dropdowns!$E40,Dropdowns!$E$1,if($E54=Dropdowns!$F40,Dropdowns!$F$1,if($E54=Dropdowns!$G40,Dropdowns!$G$1,"N/A"))))</f>
        <v>3</v>
      </c>
    </row>
    <row r="55">
      <c r="A55" s="136"/>
      <c r="B55" s="137"/>
      <c r="C55" s="140" t="s">
        <v>292</v>
      </c>
      <c r="D55" s="138" t="s">
        <v>293</v>
      </c>
      <c r="E55" s="140" t="s">
        <v>294</v>
      </c>
      <c r="F55" s="114">
        <f>if($E55=Dropdowns!$D41,Dropdowns!$D$1,if($E55=Dropdowns!$E41,Dropdowns!$E$1,if($E55=Dropdowns!$F41,Dropdowns!$F$1,if($E55=Dropdowns!$G41,Dropdowns!$G$1,"N/A"))))</f>
        <v>1</v>
      </c>
    </row>
    <row r="56">
      <c r="A56" s="136"/>
      <c r="B56" s="137"/>
      <c r="C56" s="140" t="s">
        <v>295</v>
      </c>
      <c r="D56" s="140" t="s">
        <v>296</v>
      </c>
      <c r="E56" s="140" t="s">
        <v>297</v>
      </c>
      <c r="F56" s="114">
        <f>if($E56=Dropdowns!$D42,Dropdowns!$D$1,if($E56=Dropdowns!$E42,Dropdowns!$E$1,if($E56=Dropdowns!$F42,Dropdowns!$F$1,if($E56=Dropdowns!$G42,Dropdowns!$G$1,"N/A"))))</f>
        <v>3</v>
      </c>
    </row>
    <row r="57">
      <c r="A57" s="136"/>
      <c r="B57" s="137"/>
      <c r="C57" s="140" t="s">
        <v>298</v>
      </c>
      <c r="D57" s="140" t="s">
        <v>299</v>
      </c>
      <c r="E57" s="140" t="s">
        <v>300</v>
      </c>
      <c r="F57" s="114">
        <f>if($E57=Dropdowns!$D43,Dropdowns!$D$1,if($E57=Dropdowns!$E43,Dropdowns!$E$1,if($E57=Dropdowns!$F43,Dropdowns!$F$1,if($E57=Dropdowns!$G43,Dropdowns!$G$1,"N/A"))))</f>
        <v>2</v>
      </c>
    </row>
    <row r="58">
      <c r="A58" s="136"/>
      <c r="B58" s="137"/>
      <c r="C58" s="140" t="s">
        <v>301</v>
      </c>
      <c r="D58" s="140" t="s">
        <v>302</v>
      </c>
      <c r="E58" s="140" t="s">
        <v>303</v>
      </c>
      <c r="F58" s="114">
        <f>if($E58=Dropdowns!$D44,Dropdowns!$D$1,if($E58=Dropdowns!$E44,Dropdowns!$E$1,if($E58=Dropdowns!$F44,Dropdowns!$F$1,if($E58=Dropdowns!$G44,Dropdowns!$G$1,"N/A"))))</f>
        <v>3</v>
      </c>
    </row>
    <row r="59">
      <c r="A59" s="136"/>
      <c r="B59" s="137"/>
      <c r="C59" s="140" t="s">
        <v>304</v>
      </c>
      <c r="D59" s="140" t="s">
        <v>305</v>
      </c>
      <c r="E59" s="140" t="s">
        <v>306</v>
      </c>
      <c r="F59" s="114">
        <f>if($E59=Dropdowns!$D45,Dropdowns!$D$1,if($E59=Dropdowns!$E45,Dropdowns!$E$1,if($E59=Dropdowns!$F45,Dropdowns!$F$1,if($E59=Dropdowns!$G45,Dropdowns!$G$1,"N/A"))))</f>
        <v>1</v>
      </c>
    </row>
    <row r="60">
      <c r="A60" s="136"/>
      <c r="B60" s="137"/>
      <c r="C60" s="140" t="s">
        <v>307</v>
      </c>
      <c r="D60" s="140" t="s">
        <v>308</v>
      </c>
      <c r="E60" s="140" t="s">
        <v>309</v>
      </c>
      <c r="F60" s="114">
        <f>if($E60=Dropdowns!$D46,Dropdowns!$D$1,if($E60=Dropdowns!$E46,Dropdowns!$E$1,if($E60=Dropdowns!$F46,Dropdowns!$F$1,if($E60=Dropdowns!$G46,Dropdowns!$G$1,"N/A"))))</f>
        <v>0</v>
      </c>
    </row>
    <row r="61">
      <c r="A61" s="136"/>
      <c r="B61" s="137"/>
      <c r="C61" s="140" t="s">
        <v>310</v>
      </c>
      <c r="D61" s="140" t="s">
        <v>311</v>
      </c>
      <c r="E61" s="140" t="s">
        <v>312</v>
      </c>
      <c r="F61" s="114">
        <f>if($E61=Dropdowns!$D47,Dropdowns!$D$1,if($E61=Dropdowns!$E47,Dropdowns!$E$1,if($E61=Dropdowns!$F47,Dropdowns!$F$1,if($E61=Dropdowns!$G47,Dropdowns!$G$1,"N/A"))))</f>
        <v>1</v>
      </c>
    </row>
    <row r="62">
      <c r="A62" s="136"/>
      <c r="B62" s="137"/>
      <c r="C62" s="138" t="s">
        <v>313</v>
      </c>
      <c r="D62" s="138" t="s">
        <v>314</v>
      </c>
      <c r="E62" s="140" t="s">
        <v>315</v>
      </c>
      <c r="F62" s="114">
        <f>if($E62=Dropdowns!$D48,Dropdowns!$D$1,if($E62=Dropdowns!$E48,Dropdowns!$E$1,if($E62=Dropdowns!$F48,Dropdowns!$F$1,if($E62=Dropdowns!$G48,Dropdowns!$G$1,"N/A"))))</f>
        <v>1</v>
      </c>
    </row>
    <row r="63">
      <c r="A63" s="136"/>
      <c r="B63" s="137"/>
      <c r="C63" s="138" t="s">
        <v>316</v>
      </c>
      <c r="D63" s="138" t="s">
        <v>317</v>
      </c>
      <c r="E63" s="140" t="s">
        <v>318</v>
      </c>
      <c r="F63" s="114">
        <f>if($E63=Dropdowns!$D49,Dropdowns!$D$1,if($E63=Dropdowns!$E49,Dropdowns!$E$1,if($E63=Dropdowns!$F49,Dropdowns!$F$1,if($E63=Dropdowns!$G49,Dropdowns!$G$1,"N/A"))))</f>
        <v>2</v>
      </c>
    </row>
    <row r="64">
      <c r="A64" s="136"/>
      <c r="B64" s="137"/>
      <c r="C64" s="138" t="s">
        <v>319</v>
      </c>
      <c r="D64" s="138" t="s">
        <v>320</v>
      </c>
      <c r="E64" s="140" t="s">
        <v>321</v>
      </c>
      <c r="F64" s="114">
        <f>if($E64=Dropdowns!$D50,Dropdowns!$D$1,if($E64=Dropdowns!$E50,Dropdowns!$E$1,if($E64=Dropdowns!$F50,Dropdowns!$F$1,if($E64=Dropdowns!$G50,Dropdowns!$G$1,"N/A"))))</f>
        <v>1</v>
      </c>
    </row>
    <row r="65">
      <c r="A65" s="136"/>
      <c r="B65" s="137"/>
      <c r="C65" s="138" t="s">
        <v>322</v>
      </c>
      <c r="D65" s="138" t="s">
        <v>323</v>
      </c>
      <c r="E65" s="140" t="s">
        <v>324</v>
      </c>
      <c r="F65" s="114">
        <f>if($E65=Dropdowns!$D51,Dropdowns!$D$1,if($E65=Dropdowns!$E51,Dropdowns!$E$1,if($E65=Dropdowns!$F51,Dropdowns!$F$1,if($E65=Dropdowns!$G51,Dropdowns!$G$1,"N/A"))))</f>
        <v>3</v>
      </c>
    </row>
    <row r="66">
      <c r="A66" s="136"/>
      <c r="B66" s="137"/>
      <c r="C66" s="140" t="s">
        <v>325</v>
      </c>
      <c r="D66" s="138" t="s">
        <v>326</v>
      </c>
      <c r="E66" s="140" t="s">
        <v>327</v>
      </c>
      <c r="F66" s="114">
        <f>if($E66=Dropdowns!$D52,Dropdowns!$D$1,if($E66=Dropdowns!$E52,Dropdowns!$E$1,if($E66=Dropdowns!$F52,Dropdowns!$F$1,if($E66=Dropdowns!$G52,Dropdowns!$G$1,"N/A"))))</f>
        <v>3</v>
      </c>
    </row>
    <row r="67">
      <c r="A67" s="136"/>
      <c r="B67" s="137"/>
      <c r="C67" s="138" t="s">
        <v>328</v>
      </c>
      <c r="D67" s="138" t="s">
        <v>329</v>
      </c>
      <c r="E67" s="140" t="s">
        <v>330</v>
      </c>
      <c r="F67" s="114">
        <f>if($E67=Dropdowns!$D53,Dropdowns!$D$1,if($E67=Dropdowns!$E53,Dropdowns!$E$1,if($E67=Dropdowns!$F53,Dropdowns!$F$1,if($E67=Dropdowns!$G53,Dropdowns!$G$1,"N/A"))))</f>
        <v>3</v>
      </c>
    </row>
    <row r="68">
      <c r="A68" s="136"/>
      <c r="B68" s="137"/>
      <c r="C68" s="140" t="s">
        <v>331</v>
      </c>
      <c r="D68" s="138" t="s">
        <v>332</v>
      </c>
      <c r="E68" s="140" t="s">
        <v>333</v>
      </c>
      <c r="F68" s="114">
        <f>if($E68=Dropdowns!$D54,Dropdowns!$D$1,if($E68=Dropdowns!$E54,Dropdowns!$E$1,if($E68=Dropdowns!$F54,Dropdowns!$F$1,if($E68=Dropdowns!$G54,Dropdowns!$G$1,"N/A"))))</f>
        <v>2</v>
      </c>
    </row>
    <row r="69">
      <c r="A69" s="136"/>
      <c r="B69" s="137"/>
      <c r="C69" s="140" t="s">
        <v>334</v>
      </c>
      <c r="D69" s="140" t="s">
        <v>335</v>
      </c>
      <c r="E69" s="140" t="s">
        <v>336</v>
      </c>
      <c r="F69" s="114">
        <f>if($E69=Dropdowns!$D55,Dropdowns!$D$1,if($E69=Dropdowns!$E55,Dropdowns!$E$1,if($E69=Dropdowns!$F55,Dropdowns!$F$1,if($E69=Dropdowns!$G55,Dropdowns!$G$1,"N/A"))))</f>
        <v>3</v>
      </c>
    </row>
    <row r="70">
      <c r="A70" s="136"/>
      <c r="B70" s="137"/>
      <c r="C70" s="140" t="s">
        <v>337</v>
      </c>
      <c r="D70" s="140" t="s">
        <v>338</v>
      </c>
      <c r="E70" s="140" t="s">
        <v>339</v>
      </c>
      <c r="F70" s="114">
        <f>if($E70=Dropdowns!$D56,Dropdowns!$D$1,if($E70=Dropdowns!$E56,Dropdowns!$E$1,if($E70=Dropdowns!$F56,Dropdowns!$F$1,if($E70=Dropdowns!$G56,Dropdowns!$G$1,"N/A"))))</f>
        <v>3</v>
      </c>
    </row>
    <row r="71">
      <c r="A71" s="136"/>
      <c r="B71" s="137"/>
      <c r="C71" s="140" t="s">
        <v>340</v>
      </c>
      <c r="D71" s="140" t="s">
        <v>341</v>
      </c>
      <c r="E71" s="140" t="s">
        <v>342</v>
      </c>
      <c r="F71" s="114">
        <f>if($E71=Dropdowns!$D57,Dropdowns!$D$1,if($E71=Dropdowns!$E57,Dropdowns!$E$1,if($E71=Dropdowns!$F57,Dropdowns!$F$1,if($E71=Dropdowns!$G57,Dropdowns!$G$1,"N/A"))))</f>
        <v>2</v>
      </c>
    </row>
    <row r="72">
      <c r="A72" s="136"/>
      <c r="B72" s="137"/>
      <c r="C72" s="140" t="s">
        <v>343</v>
      </c>
      <c r="D72" s="140" t="s">
        <v>344</v>
      </c>
      <c r="E72" s="140" t="s">
        <v>345</v>
      </c>
      <c r="F72" s="114">
        <f>if($E72=Dropdowns!$D58,Dropdowns!$D$1,if($E72=Dropdowns!$E58,Dropdowns!$E$1,if($E72=Dropdowns!$F58,Dropdowns!$F$1,if($E72=Dropdowns!$G58,Dropdowns!$G$1,"N/A"))))</f>
        <v>2</v>
      </c>
    </row>
    <row r="73">
      <c r="A73" s="136"/>
      <c r="B73" s="137"/>
      <c r="C73" s="140" t="s">
        <v>346</v>
      </c>
      <c r="D73" s="140" t="s">
        <v>347</v>
      </c>
      <c r="E73" s="140" t="s">
        <v>348</v>
      </c>
      <c r="F73" s="114">
        <f>if($E73=Dropdowns!$D59,Dropdowns!$D$1,if($E73=Dropdowns!$E59,Dropdowns!$E$1,if($E73=Dropdowns!$F59,Dropdowns!$F$1,if($E73=Dropdowns!$G59,Dropdowns!$G$1,"N/A"))))</f>
        <v>2</v>
      </c>
    </row>
    <row r="74">
      <c r="A74" s="136"/>
      <c r="B74" s="137"/>
      <c r="C74" s="138" t="s">
        <v>349</v>
      </c>
      <c r="D74" s="138" t="s">
        <v>350</v>
      </c>
      <c r="E74" s="140" t="s">
        <v>351</v>
      </c>
      <c r="F74" s="114">
        <f>if($E74=Dropdowns!$D60,Dropdowns!$D$1,if($E74=Dropdowns!$E60,Dropdowns!$E$1,if($E74=Dropdowns!$F60,Dropdowns!$F$1,if($E74=Dropdowns!$G60,Dropdowns!$G$1,"N/A"))))</f>
        <v>2</v>
      </c>
    </row>
    <row r="75">
      <c r="A75" s="136"/>
      <c r="B75" s="137"/>
      <c r="C75" s="138" t="s">
        <v>352</v>
      </c>
      <c r="D75" s="138" t="s">
        <v>353</v>
      </c>
      <c r="E75" s="140" t="s">
        <v>354</v>
      </c>
      <c r="F75" s="114">
        <f>if($E75=Dropdowns!$D61,Dropdowns!$D$1,if($E75=Dropdowns!$E61,Dropdowns!$E$1,if($E75=Dropdowns!$F61,Dropdowns!$F$1,if($E75=Dropdowns!$G61,Dropdowns!$G$1,"N/A"))))</f>
        <v>3</v>
      </c>
    </row>
    <row r="76">
      <c r="A76" s="136"/>
      <c r="B76" s="137"/>
      <c r="C76" s="138" t="s">
        <v>355</v>
      </c>
      <c r="D76" s="138" t="s">
        <v>356</v>
      </c>
      <c r="E76" s="140" t="s">
        <v>357</v>
      </c>
      <c r="F76" s="114">
        <f>if($E76=Dropdowns!$D62,Dropdowns!$D$1,if($E76=Dropdowns!$E62,Dropdowns!$E$1,if($E76=Dropdowns!$F62,Dropdowns!$F$1,if($E76=Dropdowns!$G62,Dropdowns!$G$1,"N/A"))))</f>
        <v>2</v>
      </c>
    </row>
    <row r="77">
      <c r="A77" s="142"/>
      <c r="B77" s="143"/>
      <c r="C77" s="144"/>
      <c r="D77" s="144"/>
      <c r="E77" s="146"/>
      <c r="F77" s="147"/>
    </row>
    <row r="78">
      <c r="A78" s="136">
        <f>sum(F78:F83)/Dropdowns!H64</f>
        <v>0.8333333333</v>
      </c>
      <c r="B78" s="137" t="s">
        <v>358</v>
      </c>
      <c r="C78" s="138" t="s">
        <v>359</v>
      </c>
      <c r="D78" s="138" t="s">
        <v>360</v>
      </c>
      <c r="E78" s="140" t="s">
        <v>361</v>
      </c>
      <c r="F78" s="114">
        <f>if($E78=Dropdowns!$D64,Dropdowns!$D$1,if($E78=Dropdowns!$E64,Dropdowns!$E$1,if($E78=Dropdowns!$F64,Dropdowns!$F$1,if($E78=Dropdowns!$G64,Dropdowns!$G$1,"N/A"))))</f>
        <v>3</v>
      </c>
    </row>
    <row r="79">
      <c r="A79" s="136" t="str">
        <f>IFS($A78&gt;=0.81, "Best", $A78&gt;=0.61, "Good", $A78&gt;=0.41, "Average", $A78&gt;=0.21, "Fair", TRUE, "Poor")</f>
        <v>Best</v>
      </c>
      <c r="B79" s="137"/>
      <c r="C79" s="138" t="s">
        <v>362</v>
      </c>
      <c r="D79" s="138" t="s">
        <v>363</v>
      </c>
      <c r="E79" s="140" t="s">
        <v>364</v>
      </c>
      <c r="F79" s="114">
        <f>if($E79=Dropdowns!$D65,Dropdowns!$D$1,if($E79=Dropdowns!$E65,Dropdowns!$E$1,if($E79=Dropdowns!$F65,Dropdowns!$F$1,if($E79=Dropdowns!$G65,Dropdowns!$G$1,"N/A"))))</f>
        <v>3</v>
      </c>
    </row>
    <row r="80">
      <c r="A80" s="136"/>
      <c r="B80" s="137"/>
      <c r="C80" s="138" t="s">
        <v>365</v>
      </c>
      <c r="D80" s="138" t="s">
        <v>366</v>
      </c>
      <c r="E80" s="140" t="s">
        <v>367</v>
      </c>
      <c r="F80" s="114">
        <f>if($E80=Dropdowns!$D66,Dropdowns!$D$1,if($E80=Dropdowns!$E66,Dropdowns!$E$1,if($E80=Dropdowns!$F66,Dropdowns!$F$1,if($E80=Dropdowns!$G66,Dropdowns!$G$1,"N/A"))))</f>
        <v>2</v>
      </c>
    </row>
    <row r="81">
      <c r="A81" s="136"/>
      <c r="B81" s="137"/>
      <c r="C81" s="138" t="s">
        <v>368</v>
      </c>
      <c r="D81" s="138" t="s">
        <v>369</v>
      </c>
      <c r="E81" s="140" t="s">
        <v>370</v>
      </c>
      <c r="F81" s="114">
        <f>if($E81=Dropdowns!$D67,Dropdowns!$D$1,if($E81=Dropdowns!$E67,Dropdowns!$E$1,if($E81=Dropdowns!$F67,Dropdowns!$F$1,if($E81=Dropdowns!$G67,Dropdowns!$G$1,"N/A"))))</f>
        <v>2</v>
      </c>
    </row>
    <row r="82">
      <c r="A82" s="136"/>
      <c r="B82" s="137"/>
      <c r="C82" s="138" t="s">
        <v>371</v>
      </c>
      <c r="D82" s="138" t="s">
        <v>372</v>
      </c>
      <c r="E82" s="140" t="s">
        <v>373</v>
      </c>
      <c r="F82" s="114">
        <f>if($E82=Dropdowns!$D68,Dropdowns!$D$1,if($E82=Dropdowns!$E68,Dropdowns!$E$1,if($E82=Dropdowns!$F68,Dropdowns!$F$1,if($E82=Dropdowns!$G68,Dropdowns!$G$1,"N/A"))))</f>
        <v>2</v>
      </c>
    </row>
    <row r="83">
      <c r="A83" s="136"/>
      <c r="B83" s="137"/>
      <c r="C83" s="138" t="s">
        <v>374</v>
      </c>
      <c r="D83" s="138" t="s">
        <v>375</v>
      </c>
      <c r="E83" s="140" t="s">
        <v>376</v>
      </c>
      <c r="F83" s="114">
        <f>if($E83=Dropdowns!$D69,Dropdowns!$D$1,if($E83=Dropdowns!$E69,Dropdowns!$E$1,if($E83=Dropdowns!$F69,Dropdowns!$F$1,if($E83=Dropdowns!$G69,Dropdowns!$G$1,"N/A"))))</f>
        <v>3</v>
      </c>
    </row>
    <row r="84">
      <c r="A84" s="142"/>
      <c r="B84" s="143"/>
      <c r="C84" s="144"/>
      <c r="D84" s="144"/>
      <c r="E84" s="146"/>
      <c r="F84" s="147"/>
    </row>
    <row r="85">
      <c r="A85" s="136">
        <f>sum(F85:F95)/Dropdowns!H71</f>
        <v>0.7575757576</v>
      </c>
      <c r="B85" s="137" t="s">
        <v>377</v>
      </c>
      <c r="C85" s="138" t="s">
        <v>378</v>
      </c>
      <c r="D85" s="138" t="s">
        <v>379</v>
      </c>
      <c r="E85" s="140"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40" t="s">
        <v>383</v>
      </c>
      <c r="F86" s="114">
        <f>if($E86=Dropdowns!$D72,Dropdowns!$D$1,if($E86=Dropdowns!$E72,Dropdowns!$E$1,if($E86=Dropdowns!$F72,Dropdowns!$F$1,if($E86=Dropdowns!$G72,Dropdowns!$G$1,"N/A"))))</f>
        <v>2</v>
      </c>
    </row>
    <row r="87">
      <c r="A87" s="136"/>
      <c r="B87" s="137"/>
      <c r="C87" s="138" t="s">
        <v>384</v>
      </c>
      <c r="D87" s="138" t="s">
        <v>385</v>
      </c>
      <c r="E87" s="140" t="s">
        <v>386</v>
      </c>
      <c r="F87" s="114">
        <f>if($E87=Dropdowns!$D73,Dropdowns!$D$1,if($E87=Dropdowns!$E73,Dropdowns!$E$1,if($E87=Dropdowns!$F73,Dropdowns!$F$1,if($E87=Dropdowns!$G73,Dropdowns!$G$1,"N/A"))))</f>
        <v>2</v>
      </c>
    </row>
    <row r="88">
      <c r="A88" s="136"/>
      <c r="B88" s="137"/>
      <c r="C88" s="138" t="s">
        <v>387</v>
      </c>
      <c r="D88" s="138" t="s">
        <v>388</v>
      </c>
      <c r="E88" s="140" t="s">
        <v>389</v>
      </c>
      <c r="F88" s="114">
        <f>if($E88=Dropdowns!$D74,Dropdowns!$D$1,if($E88=Dropdowns!$E74,Dropdowns!$E$1,if($E88=Dropdowns!$F74,Dropdowns!$F$1,if($E88=Dropdowns!$G74,Dropdowns!$G$1,"N/A"))))</f>
        <v>2</v>
      </c>
    </row>
    <row r="89">
      <c r="A89" s="136"/>
      <c r="B89" s="137"/>
      <c r="C89" s="138" t="s">
        <v>390</v>
      </c>
      <c r="D89" s="138" t="s">
        <v>391</v>
      </c>
      <c r="E89" s="140" t="s">
        <v>392</v>
      </c>
      <c r="F89" s="114">
        <f>if($E89=Dropdowns!$D75,Dropdowns!$D$1,if($E89=Dropdowns!$E75,Dropdowns!$E$1,if($E89=Dropdowns!$F75,Dropdowns!$F$1,if($E89=Dropdowns!$G75,Dropdowns!$G$1,"N/A"))))</f>
        <v>3</v>
      </c>
    </row>
    <row r="90">
      <c r="A90" s="136"/>
      <c r="B90" s="137"/>
      <c r="C90" s="138" t="s">
        <v>393</v>
      </c>
      <c r="D90" s="138" t="s">
        <v>394</v>
      </c>
      <c r="E90" s="140" t="s">
        <v>395</v>
      </c>
      <c r="F90" s="114">
        <f>if($E90=Dropdowns!$D76,Dropdowns!$D$1,if($E90=Dropdowns!$E76,Dropdowns!$E$1,if($E90=Dropdowns!$F76,Dropdowns!$F$1,if($E90=Dropdowns!$G76,Dropdowns!$G$1,"N/A"))))</f>
        <v>3</v>
      </c>
    </row>
    <row r="91">
      <c r="A91" s="136"/>
      <c r="B91" s="137"/>
      <c r="C91" s="138" t="s">
        <v>396</v>
      </c>
      <c r="D91" s="138" t="s">
        <v>397</v>
      </c>
      <c r="E91" s="140" t="s">
        <v>398</v>
      </c>
      <c r="F91" s="114">
        <f>if($E91=Dropdowns!$D77,Dropdowns!$D$1,if($E91=Dropdowns!$E77,Dropdowns!$E$1,if($E91=Dropdowns!$F77,Dropdowns!$F$1,if($E91=Dropdowns!$G77,Dropdowns!$G$1,"N/A"))))</f>
        <v>2</v>
      </c>
    </row>
    <row r="92">
      <c r="A92" s="136"/>
      <c r="B92" s="137"/>
      <c r="C92" s="138" t="s">
        <v>399</v>
      </c>
      <c r="D92" s="138" t="s">
        <v>400</v>
      </c>
      <c r="E92" s="140" t="s">
        <v>401</v>
      </c>
      <c r="F92" s="114">
        <f>if($E92=Dropdowns!$D78,Dropdowns!$D$1,if($E92=Dropdowns!$E78,Dropdowns!$E$1,if($E92=Dropdowns!$F78,Dropdowns!$F$1,if($E92=Dropdowns!$G78,Dropdowns!$G$1,"N/A"))))</f>
        <v>2</v>
      </c>
    </row>
    <row r="93">
      <c r="A93" s="136"/>
      <c r="B93" s="137"/>
      <c r="C93" s="138" t="s">
        <v>402</v>
      </c>
      <c r="D93" s="138" t="s">
        <v>403</v>
      </c>
      <c r="E93" s="140" t="s">
        <v>404</v>
      </c>
      <c r="F93" s="114">
        <f>if($E93=Dropdowns!$D79,Dropdowns!$D$1,if($E93=Dropdowns!$E79,Dropdowns!$E$1,if($E93=Dropdowns!$F79,Dropdowns!$F$1,if($E93=Dropdowns!$G79,Dropdowns!$G$1,"N/A"))))</f>
        <v>2</v>
      </c>
    </row>
    <row r="94">
      <c r="A94" s="136"/>
      <c r="B94" s="137"/>
      <c r="C94" s="138" t="s">
        <v>405</v>
      </c>
      <c r="D94" s="138" t="s">
        <v>406</v>
      </c>
      <c r="E94" s="140" t="s">
        <v>407</v>
      </c>
      <c r="F94" s="114">
        <f>if($E94=Dropdowns!$D80,Dropdowns!$D$1,if($E94=Dropdowns!$E80,Dropdowns!$E$1,if($E94=Dropdowns!$F80,Dropdowns!$F$1,if($E94=Dropdowns!$G80,Dropdowns!$G$1,"N/A"))))</f>
        <v>2</v>
      </c>
    </row>
    <row r="95">
      <c r="A95" s="136"/>
      <c r="B95" s="137"/>
      <c r="C95" s="138" t="s">
        <v>408</v>
      </c>
      <c r="D95" s="138" t="s">
        <v>409</v>
      </c>
      <c r="E95" s="140" t="s">
        <v>410</v>
      </c>
      <c r="F95" s="114">
        <f>if($E95=Dropdowns!$D81,Dropdowns!$D$1,if($E95=Dropdowns!$E81,Dropdowns!$E$1,if($E95=Dropdowns!$F81,Dropdowns!$F$1,if($E95=Dropdowns!$G81,Dropdowns!$G$1,"N/A"))))</f>
        <v>2</v>
      </c>
    </row>
    <row r="96">
      <c r="A96" s="142"/>
      <c r="B96" s="143"/>
      <c r="C96" s="148"/>
      <c r="D96" s="144"/>
      <c r="E96" s="146"/>
      <c r="F96" s="147"/>
    </row>
    <row r="97">
      <c r="A97" s="136">
        <f>sum(F97:F112)/Dropdowns!H83</f>
        <v>0.7708333333</v>
      </c>
      <c r="B97" s="137" t="s">
        <v>411</v>
      </c>
      <c r="C97" s="138" t="s">
        <v>412</v>
      </c>
      <c r="D97" s="138" t="s">
        <v>413</v>
      </c>
      <c r="E97" s="140" t="s">
        <v>414</v>
      </c>
      <c r="F97" s="114">
        <f>if($E97=Dropdowns!$D83,Dropdowns!$D$1,if($E97=Dropdowns!$E83,Dropdowns!$E$1,if($E97=Dropdowns!$F83,Dropdowns!$F$1,if($E97=Dropdowns!$G83,Dropdowns!$G$1,"N/A"))))</f>
        <v>3</v>
      </c>
    </row>
    <row r="98">
      <c r="A98" s="136" t="str">
        <f>IFS($A97&gt;=0.81, "Best", $A97&gt;=0.61, "Good", $A97&gt;=0.41, "Average", $A97&gt;=0.21, "Fair", TRUE, "Poor")</f>
        <v>Good</v>
      </c>
      <c r="B98" s="137"/>
      <c r="C98" s="138" t="s">
        <v>415</v>
      </c>
      <c r="D98" s="138" t="s">
        <v>416</v>
      </c>
      <c r="E98" s="140" t="s">
        <v>417</v>
      </c>
      <c r="F98" s="114">
        <f>if($E98=Dropdowns!$D84,Dropdowns!$D$1,if($E98=Dropdowns!$E84,Dropdowns!$E$1,if($E98=Dropdowns!$F84,Dropdowns!$F$1,if($E98=Dropdowns!$G84,Dropdowns!$G$1,"N/A"))))</f>
        <v>3</v>
      </c>
    </row>
    <row r="99">
      <c r="A99" s="136"/>
      <c r="B99" s="137"/>
      <c r="C99" s="138" t="s">
        <v>418</v>
      </c>
      <c r="D99" s="138" t="s">
        <v>419</v>
      </c>
      <c r="E99" s="140" t="s">
        <v>420</v>
      </c>
      <c r="F99" s="114">
        <f>if($E99=Dropdowns!$D85,Dropdowns!$D$1,if($E99=Dropdowns!$E85,Dropdowns!$E$1,if($E99=Dropdowns!$F85,Dropdowns!$F$1,if($E99=Dropdowns!$G85,Dropdowns!$G$1,"N/A"))))</f>
        <v>3</v>
      </c>
    </row>
    <row r="100">
      <c r="A100" s="136"/>
      <c r="B100" s="137"/>
      <c r="C100" s="138" t="s">
        <v>421</v>
      </c>
      <c r="D100" s="138" t="s">
        <v>422</v>
      </c>
      <c r="E100" s="140" t="s">
        <v>423</v>
      </c>
      <c r="F100" s="114">
        <f>if($E100=Dropdowns!$D86,Dropdowns!$D$1,if($E100=Dropdowns!$E86,Dropdowns!$E$1,if($E100=Dropdowns!$F86,Dropdowns!$F$1,if($E100=Dropdowns!$G86,Dropdowns!$G$1,"N/A"))))</f>
        <v>2</v>
      </c>
    </row>
    <row r="101">
      <c r="A101" s="136"/>
      <c r="B101" s="137"/>
      <c r="C101" s="138" t="s">
        <v>424</v>
      </c>
      <c r="D101" s="138" t="s">
        <v>425</v>
      </c>
      <c r="E101" s="140" t="s">
        <v>426</v>
      </c>
      <c r="F101" s="114">
        <f>if($E101=Dropdowns!$D87,Dropdowns!$D$1,if($E101=Dropdowns!$E87,Dropdowns!$E$1,if($E101=Dropdowns!$F87,Dropdowns!$F$1,if($E101=Dropdowns!$G87,Dropdowns!$G$1,"N/A"))))</f>
        <v>3</v>
      </c>
    </row>
    <row r="102">
      <c r="A102" s="136"/>
      <c r="B102" s="137"/>
      <c r="C102" s="138" t="s">
        <v>427</v>
      </c>
      <c r="D102" s="138" t="s">
        <v>428</v>
      </c>
      <c r="E102" s="140" t="s">
        <v>429</v>
      </c>
      <c r="F102" s="114">
        <f>if($E102=Dropdowns!$D88,Dropdowns!$D$1,if($E102=Dropdowns!$E88,Dropdowns!$E$1,if($E102=Dropdowns!$F88,Dropdowns!$F$1,if($E102=Dropdowns!$G88,Dropdowns!$G$1,"N/A"))))</f>
        <v>3</v>
      </c>
    </row>
    <row r="103">
      <c r="A103" s="136"/>
      <c r="B103" s="137"/>
      <c r="C103" s="138" t="s">
        <v>430</v>
      </c>
      <c r="D103" s="138" t="s">
        <v>431</v>
      </c>
      <c r="E103" s="140" t="s">
        <v>432</v>
      </c>
      <c r="F103" s="114">
        <f>if($E103=Dropdowns!$D89,Dropdowns!$D$1,if($E103=Dropdowns!$E89,Dropdowns!$E$1,if($E103=Dropdowns!$F89,Dropdowns!$F$1,if($E103=Dropdowns!$G89,Dropdowns!$G$1,"N/A"))))</f>
        <v>3</v>
      </c>
    </row>
    <row r="104">
      <c r="A104" s="136"/>
      <c r="B104" s="137"/>
      <c r="C104" s="138" t="s">
        <v>433</v>
      </c>
      <c r="D104" s="138" t="s">
        <v>434</v>
      </c>
      <c r="E104" s="140" t="s">
        <v>435</v>
      </c>
      <c r="F104" s="114">
        <f>if($E104=Dropdowns!$D90,Dropdowns!$D$1,if($E104=Dropdowns!$E90,Dropdowns!$E$1,if($E104=Dropdowns!$F90,Dropdowns!$F$1,if($E104=Dropdowns!$G90,Dropdowns!$G$1,"N/A"))))</f>
        <v>2</v>
      </c>
    </row>
    <row r="105">
      <c r="A105" s="136"/>
      <c r="B105" s="137"/>
      <c r="C105" s="138" t="s">
        <v>436</v>
      </c>
      <c r="D105" s="138" t="s">
        <v>437</v>
      </c>
      <c r="E105" s="140" t="s">
        <v>438</v>
      </c>
      <c r="F105" s="114">
        <f>if($E105=Dropdowns!$D91,Dropdowns!$D$1,if($E105=Dropdowns!$E91,Dropdowns!$E$1,if($E105=Dropdowns!$F91,Dropdowns!$F$1,if($E105=Dropdowns!$G91,Dropdowns!$G$1,"N/A"))))</f>
        <v>0</v>
      </c>
    </row>
    <row r="106">
      <c r="A106" s="136"/>
      <c r="B106" s="137"/>
      <c r="C106" s="138" t="s">
        <v>439</v>
      </c>
      <c r="D106" s="138" t="s">
        <v>440</v>
      </c>
      <c r="E106" s="140" t="s">
        <v>441</v>
      </c>
      <c r="F106" s="114">
        <f>if($E106=Dropdowns!$D92,Dropdowns!$D$1,if($E106=Dropdowns!$E92,Dropdowns!$E$1,if($E106=Dropdowns!$F92,Dropdowns!$F$1,if($E106=Dropdowns!$G92,Dropdowns!$G$1,"N/A"))))</f>
        <v>2</v>
      </c>
    </row>
    <row r="107">
      <c r="A107" s="136"/>
      <c r="B107" s="137"/>
      <c r="C107" s="138" t="s">
        <v>442</v>
      </c>
      <c r="D107" s="138" t="s">
        <v>443</v>
      </c>
      <c r="E107" s="140" t="s">
        <v>444</v>
      </c>
      <c r="F107" s="114">
        <f>if($E107=Dropdowns!$D93,Dropdowns!$D$1,if($E107=Dropdowns!$E93,Dropdowns!$E$1,if($E107=Dropdowns!$F93,Dropdowns!$F$1,if($E107=Dropdowns!$G93,Dropdowns!$G$1,"N/A"))))</f>
        <v>2</v>
      </c>
    </row>
    <row r="108">
      <c r="A108" s="136"/>
      <c r="B108" s="137"/>
      <c r="C108" s="138" t="s">
        <v>445</v>
      </c>
      <c r="D108" s="138" t="s">
        <v>446</v>
      </c>
      <c r="E108" s="140" t="s">
        <v>447</v>
      </c>
      <c r="F108" s="114">
        <f>if($E108=Dropdowns!$D94,Dropdowns!$D$1,if($E108=Dropdowns!$E94,Dropdowns!$E$1,if($E108=Dropdowns!$F94,Dropdowns!$F$1,if($E108=Dropdowns!$G94,Dropdowns!$G$1,"N/A"))))</f>
        <v>3</v>
      </c>
    </row>
    <row r="109">
      <c r="A109" s="136"/>
      <c r="B109" s="137"/>
      <c r="C109" s="138" t="s">
        <v>448</v>
      </c>
      <c r="D109" s="138" t="s">
        <v>449</v>
      </c>
      <c r="E109" s="140" t="s">
        <v>450</v>
      </c>
      <c r="F109" s="114">
        <f>if($E109=Dropdowns!$D95,Dropdowns!$D$1,if($E109=Dropdowns!$E95,Dropdowns!$E$1,if($E109=Dropdowns!$F95,Dropdowns!$F$1,if($E109=Dropdowns!$G95,Dropdowns!$G$1,"N/A"))))</f>
        <v>3</v>
      </c>
    </row>
    <row r="110">
      <c r="A110" s="136"/>
      <c r="B110" s="137"/>
      <c r="C110" s="140" t="s">
        <v>451</v>
      </c>
      <c r="D110" s="140" t="s">
        <v>452</v>
      </c>
      <c r="E110" s="140" t="s">
        <v>453</v>
      </c>
      <c r="F110" s="114">
        <f>if($E110=Dropdowns!$D96,Dropdowns!$D$1,if($E110=Dropdowns!$E96,Dropdowns!$E$1,if($E110=Dropdowns!$F96,Dropdowns!$F$1,if($E110=Dropdowns!$G96,Dropdowns!$G$1,"N/A"))))</f>
        <v>3</v>
      </c>
    </row>
    <row r="111">
      <c r="A111" s="136"/>
      <c r="B111" s="137"/>
      <c r="C111" s="140" t="s">
        <v>454</v>
      </c>
      <c r="D111" s="140" t="s">
        <v>455</v>
      </c>
      <c r="E111" s="140" t="s">
        <v>456</v>
      </c>
      <c r="F111" s="114">
        <f>if($E111=Dropdowns!$D97,Dropdowns!$D$1,if($E111=Dropdowns!$E97,Dropdowns!$E$1,if($E111=Dropdowns!$F97,Dropdowns!$F$1,if($E111=Dropdowns!$G97,Dropdowns!$G$1,"N/A"))))</f>
        <v>2</v>
      </c>
    </row>
    <row r="112">
      <c r="A112" s="136"/>
      <c r="B112" s="137"/>
      <c r="C112" s="138" t="s">
        <v>457</v>
      </c>
      <c r="D112" s="140" t="s">
        <v>458</v>
      </c>
      <c r="E112" s="149" t="s">
        <v>459</v>
      </c>
      <c r="F112" s="114">
        <f>if($E112=Dropdowns!$D98,Dropdowns!$D$1,if($E112=Dropdowns!$E98,Dropdowns!$E$1,if($E112=Dropdowns!$F98,Dropdowns!$F$1,if($E112=Dropdowns!$G98,Dropdowns!$G$1,"N/A"))))</f>
        <v>0</v>
      </c>
    </row>
    <row r="113">
      <c r="A113" s="142"/>
      <c r="B113" s="143"/>
      <c r="C113" s="148"/>
      <c r="D113" s="148"/>
      <c r="E113" s="146"/>
      <c r="F113" s="147"/>
    </row>
    <row r="114">
      <c r="A114" s="136">
        <f>sum(F114:F118)/Dropdowns!H100</f>
        <v>0.9333333333</v>
      </c>
      <c r="B114" s="137" t="s">
        <v>460</v>
      </c>
      <c r="C114" s="138" t="s">
        <v>461</v>
      </c>
      <c r="D114" s="140" t="s">
        <v>462</v>
      </c>
      <c r="E114" s="140" t="s">
        <v>463</v>
      </c>
      <c r="F114" s="114">
        <f>if($E114=Dropdowns!$D100,Dropdowns!$D$1,if($E114=Dropdowns!$E100,Dropdowns!$E$1,if($E114=Dropdowns!$F100,Dropdowns!$F$1,if($E114=Dropdowns!$G100,Dropdowns!$G$1,"N/A"))))</f>
        <v>3</v>
      </c>
    </row>
    <row r="115">
      <c r="A115" s="136" t="str">
        <f>IFS($A114&gt;=0.81, "Best", $A114&gt;=0.61, "Good", $A114&gt;=0.41, "Average", $A114&gt;=0.21, "Fair", TRUE, "Poor")</f>
        <v>Best</v>
      </c>
      <c r="B115" s="137"/>
      <c r="C115" s="140" t="s">
        <v>464</v>
      </c>
      <c r="D115" s="140" t="s">
        <v>465</v>
      </c>
      <c r="E115" s="140" t="s">
        <v>466</v>
      </c>
      <c r="F115" s="114">
        <f>if($E115=Dropdowns!$D101,Dropdowns!$D$1,if($E115=Dropdowns!$E101,Dropdowns!$E$1,if($E115=Dropdowns!$F101,Dropdowns!$F$1,if($E115=Dropdowns!$G101,Dropdowns!$G$1,"N/A"))))</f>
        <v>3</v>
      </c>
    </row>
    <row r="116">
      <c r="A116" s="136"/>
      <c r="B116" s="137"/>
      <c r="C116" s="140" t="s">
        <v>467</v>
      </c>
      <c r="D116" s="140" t="s">
        <v>468</v>
      </c>
      <c r="E116" s="140" t="s">
        <v>469</v>
      </c>
      <c r="F116" s="114">
        <f>if($E116=Dropdowns!$D102,Dropdowns!$D$1,if($E116=Dropdowns!$E102,Dropdowns!$E$1,if($E116=Dropdowns!$F102,Dropdowns!$F$1,if($E116=Dropdowns!$G102,Dropdowns!$G$1,"N/A"))))</f>
        <v>3</v>
      </c>
    </row>
    <row r="117">
      <c r="A117" s="136"/>
      <c r="B117" s="137"/>
      <c r="C117" s="140" t="s">
        <v>470</v>
      </c>
      <c r="D117" s="138" t="s">
        <v>471</v>
      </c>
      <c r="E117" s="140" t="s">
        <v>472</v>
      </c>
      <c r="F117" s="114">
        <f>if($E117=Dropdowns!$D103,Dropdowns!$D$1,if($E117=Dropdowns!$E103,Dropdowns!$E$1,if($E117=Dropdowns!$F103,Dropdowns!$F$1,if($E117=Dropdowns!$G103,Dropdowns!$G$1,"N/A"))))</f>
        <v>2</v>
      </c>
    </row>
    <row r="118">
      <c r="A118" s="136"/>
      <c r="B118" s="137"/>
      <c r="C118" s="138" t="s">
        <v>473</v>
      </c>
      <c r="D118" s="138" t="s">
        <v>474</v>
      </c>
      <c r="E118" s="140" t="s">
        <v>475</v>
      </c>
      <c r="F118" s="114">
        <f>if($E118=Dropdowns!$D104,Dropdowns!$D$1,if($E118=Dropdowns!$E104,Dropdowns!$E$1,if($E118=Dropdowns!$F104,Dropdowns!$F$1,if($E118=Dropdowns!$G104,Dropdowns!$G$1,"N/A"))))</f>
        <v>3</v>
      </c>
    </row>
    <row r="119">
      <c r="A119" s="142"/>
      <c r="B119" s="143"/>
      <c r="C119" s="144"/>
      <c r="D119" s="145"/>
      <c r="E119" s="146"/>
      <c r="F119" s="147"/>
    </row>
    <row r="120">
      <c r="A120" s="136">
        <f>sum(F120:F131)/Dropdowns!H106</f>
        <v>0.8888888889</v>
      </c>
      <c r="B120" s="137" t="s">
        <v>476</v>
      </c>
      <c r="C120" s="138" t="s">
        <v>477</v>
      </c>
      <c r="D120" s="138" t="s">
        <v>478</v>
      </c>
      <c r="E120" s="140" t="s">
        <v>479</v>
      </c>
      <c r="F120" s="114">
        <f>if($E120=Dropdowns!$D106,Dropdowns!$D$1,if($E120=Dropdowns!$E106,Dropdowns!$E$1,if($E120=Dropdowns!$F106,Dropdowns!$F$1,if($E120=Dropdowns!$G106,Dropdowns!$G$1,"N/A"))))</f>
        <v>2</v>
      </c>
    </row>
    <row r="121">
      <c r="A121" s="136" t="str">
        <f>IFS($A120&gt;=0.81, "Best", $A120&gt;=0.61, "Good", $A120&gt;=0.41, "Average", $A120&gt;=0.21, "Fair", TRUE, "Poor")</f>
        <v>Best</v>
      </c>
      <c r="B121" s="137"/>
      <c r="C121" s="140" t="s">
        <v>480</v>
      </c>
      <c r="D121" s="138" t="s">
        <v>481</v>
      </c>
      <c r="E121" s="140" t="s">
        <v>482</v>
      </c>
      <c r="F121" s="114">
        <f>if($E121=Dropdowns!$D107,Dropdowns!$D$1,if($E121=Dropdowns!$E107,Dropdowns!$E$1,if($E121=Dropdowns!$F107,Dropdowns!$F$1,if($E121=Dropdowns!$G107,Dropdowns!$G$1,"N/A"))))</f>
        <v>3</v>
      </c>
    </row>
    <row r="122">
      <c r="A122" s="136"/>
      <c r="B122" s="137"/>
      <c r="C122" s="138" t="s">
        <v>483</v>
      </c>
      <c r="D122" s="138" t="s">
        <v>484</v>
      </c>
      <c r="E122" s="140" t="s">
        <v>485</v>
      </c>
      <c r="F122" s="114">
        <f>if($E122=Dropdowns!$D108,Dropdowns!$D$1,if($E122=Dropdowns!$E108,Dropdowns!$E$1,if($E122=Dropdowns!$F108,Dropdowns!$F$1,if($E122=Dropdowns!$G108,Dropdowns!$G$1,"N/A"))))</f>
        <v>3</v>
      </c>
    </row>
    <row r="123">
      <c r="A123" s="136"/>
      <c r="B123" s="137"/>
      <c r="C123" s="138" t="s">
        <v>486</v>
      </c>
      <c r="D123" s="138" t="s">
        <v>487</v>
      </c>
      <c r="E123" s="140" t="s">
        <v>488</v>
      </c>
      <c r="F123" s="114">
        <f>if($E123=Dropdowns!$D109,Dropdowns!$D$1,if($E123=Dropdowns!$E109,Dropdowns!$E$1,if($E123=Dropdowns!$F109,Dropdowns!$F$1,if($E123=Dropdowns!$G109,Dropdowns!$G$1,"N/A"))))</f>
        <v>2</v>
      </c>
    </row>
    <row r="124">
      <c r="A124" s="136"/>
      <c r="B124" s="137"/>
      <c r="C124" s="138" t="s">
        <v>489</v>
      </c>
      <c r="D124" s="138" t="s">
        <v>490</v>
      </c>
      <c r="E124" s="140" t="s">
        <v>491</v>
      </c>
      <c r="F124" s="114">
        <f>if($E124=Dropdowns!$D110,Dropdowns!$D$1,if($E124=Dropdowns!$E110,Dropdowns!$E$1,if($E124=Dropdowns!$F110,Dropdowns!$F$1,if($E124=Dropdowns!$G110,Dropdowns!$G$1,"N/A"))))</f>
        <v>3</v>
      </c>
    </row>
    <row r="125">
      <c r="A125" s="136"/>
      <c r="B125" s="137"/>
      <c r="C125" s="140" t="s">
        <v>492</v>
      </c>
      <c r="D125" s="138" t="s">
        <v>493</v>
      </c>
      <c r="E125" s="140" t="s">
        <v>494</v>
      </c>
      <c r="F125" s="114">
        <f>if($E125=Dropdowns!$D111,Dropdowns!$D$1,if($E125=Dropdowns!$E111,Dropdowns!$E$1,if($E125=Dropdowns!$F111,Dropdowns!$F$1,if($E125=Dropdowns!$G111,Dropdowns!$G$1,"N/A"))))</f>
        <v>3</v>
      </c>
    </row>
    <row r="126">
      <c r="A126" s="136"/>
      <c r="B126" s="137"/>
      <c r="C126" s="138" t="s">
        <v>495</v>
      </c>
      <c r="D126" s="138" t="s">
        <v>496</v>
      </c>
      <c r="E126" s="140" t="s">
        <v>497</v>
      </c>
      <c r="F126" s="114">
        <f>if($E126=Dropdowns!$D112,Dropdowns!$D$1,if($E126=Dropdowns!$E112,Dropdowns!$E$1,if($E126=Dropdowns!$F112,Dropdowns!$F$1,if($E126=Dropdowns!$G112,Dropdowns!$G$1,"N/A"))))</f>
        <v>3</v>
      </c>
    </row>
    <row r="127">
      <c r="A127" s="136"/>
      <c r="B127" s="137"/>
      <c r="C127" s="138" t="s">
        <v>498</v>
      </c>
      <c r="D127" s="138" t="s">
        <v>499</v>
      </c>
      <c r="E127" s="140" t="s">
        <v>500</v>
      </c>
      <c r="F127" s="114">
        <f>if($E127=Dropdowns!$D113,Dropdowns!$D$1,if($E127=Dropdowns!$E113,Dropdowns!$E$1,if($E127=Dropdowns!$F113,Dropdowns!$F$1,if($E127=Dropdowns!$G113,Dropdowns!$G$1,"N/A"))))</f>
        <v>3</v>
      </c>
    </row>
    <row r="128">
      <c r="A128" s="136"/>
      <c r="B128" s="137"/>
      <c r="C128" s="138" t="s">
        <v>501</v>
      </c>
      <c r="D128" s="138" t="s">
        <v>502</v>
      </c>
      <c r="E128" s="140" t="s">
        <v>503</v>
      </c>
      <c r="F128" s="114">
        <f>if($E128=Dropdowns!$D114,Dropdowns!$D$1,if($E128=Dropdowns!$E114,Dropdowns!$E$1,if($E128=Dropdowns!$F114,Dropdowns!$F$1,if($E128=Dropdowns!$G114,Dropdowns!$G$1,"N/A"))))</f>
        <v>3</v>
      </c>
    </row>
    <row r="129">
      <c r="A129" s="136"/>
      <c r="B129" s="137"/>
      <c r="C129" s="138" t="s">
        <v>504</v>
      </c>
      <c r="D129" s="138" t="s">
        <v>505</v>
      </c>
      <c r="E129" s="140" t="s">
        <v>506</v>
      </c>
      <c r="F129" s="114">
        <f>if($E129=Dropdowns!$D115,Dropdowns!$D$1,if($E129=Dropdowns!$E115,Dropdowns!$E$1,if($E129=Dropdowns!$F115,Dropdowns!$F$1,if($E129=Dropdowns!$G115,Dropdowns!$G$1,"N/A"))))</f>
        <v>1</v>
      </c>
    </row>
    <row r="130">
      <c r="A130" s="136"/>
      <c r="B130" s="137"/>
      <c r="C130" s="138" t="s">
        <v>507</v>
      </c>
      <c r="D130" s="138" t="s">
        <v>508</v>
      </c>
      <c r="E130" s="140" t="s">
        <v>509</v>
      </c>
      <c r="F130" s="114">
        <f>if($E130=Dropdowns!$D116,Dropdowns!$D$1,if($E130=Dropdowns!$E116,Dropdowns!$E$1,if($E130=Dropdowns!$F116,Dropdowns!$F$1,if($E130=Dropdowns!$G116,Dropdowns!$G$1,"N/A"))))</f>
        <v>3</v>
      </c>
    </row>
    <row r="131">
      <c r="A131" s="136"/>
      <c r="B131" s="137"/>
      <c r="C131" s="138" t="s">
        <v>510</v>
      </c>
      <c r="D131" s="138" t="s">
        <v>511</v>
      </c>
      <c r="E131" s="140" t="s">
        <v>512</v>
      </c>
      <c r="F131" s="114">
        <f>if($E131=Dropdowns!$D117,Dropdowns!$D$1,if($E131=Dropdowns!$E117,Dropdowns!$E$1,if($E131=Dropdowns!$F117,Dropdowns!$F$1,if($E131=Dropdowns!$G117,Dropdowns!$G$1,"N/A"))))</f>
        <v>3</v>
      </c>
    </row>
    <row r="132">
      <c r="A132" s="142"/>
      <c r="B132" s="143"/>
      <c r="C132" s="144"/>
      <c r="D132" s="145"/>
      <c r="E132" s="146"/>
      <c r="F132" s="147"/>
    </row>
    <row r="133">
      <c r="A133" s="136">
        <f>sum(F133:F144)/Dropdowns!H119</f>
        <v>0.6944444444</v>
      </c>
      <c r="B133" s="137" t="s">
        <v>513</v>
      </c>
      <c r="C133" s="138" t="s">
        <v>514</v>
      </c>
      <c r="D133" s="138" t="s">
        <v>515</v>
      </c>
      <c r="E133" s="140" t="s">
        <v>516</v>
      </c>
      <c r="F133" s="114">
        <f>if($E133=Dropdowns!$D119,Dropdowns!$D$1,if($E133=Dropdowns!$E119,Dropdowns!$E$1,if($E133=Dropdowns!$F119,Dropdowns!$F$1,if($E133=Dropdowns!$G119,Dropdowns!$G$1,"N/A"))))</f>
        <v>2</v>
      </c>
    </row>
    <row r="134">
      <c r="A134" s="136" t="str">
        <f>IFS($A133&gt;=0.81, "Best", $A133&gt;=0.61, "Good", $A133&gt;=0.41, "Average", $A133&gt;=0.21, "Fair", TRUE, "Poor")</f>
        <v>Good</v>
      </c>
      <c r="B134" s="137"/>
      <c r="C134" s="138" t="s">
        <v>517</v>
      </c>
      <c r="D134" s="138" t="s">
        <v>518</v>
      </c>
      <c r="E134" s="140" t="s">
        <v>519</v>
      </c>
      <c r="F134" s="114">
        <f>if($E134=Dropdowns!$D120,Dropdowns!$D$1,if($E134=Dropdowns!$E120,Dropdowns!$E$1,if($E134=Dropdowns!$F120,Dropdowns!$F$1,if($E134=Dropdowns!$G120,Dropdowns!$G$1,"N/A"))))</f>
        <v>2</v>
      </c>
    </row>
    <row r="135">
      <c r="A135" s="136"/>
      <c r="B135" s="137"/>
      <c r="C135" s="138" t="s">
        <v>520</v>
      </c>
      <c r="D135" s="138" t="s">
        <v>521</v>
      </c>
      <c r="E135" s="140" t="s">
        <v>522</v>
      </c>
      <c r="F135" s="114">
        <f>if($E135=Dropdowns!$D121,Dropdowns!$D$1,if($E135=Dropdowns!$E121,Dropdowns!$E$1,if($E135=Dropdowns!$F121,Dropdowns!$F$1,if($E135=Dropdowns!$G121,Dropdowns!$G$1,"N/A"))))</f>
        <v>0</v>
      </c>
    </row>
    <row r="136">
      <c r="A136" s="136"/>
      <c r="B136" s="137"/>
      <c r="C136" s="138" t="s">
        <v>523</v>
      </c>
      <c r="D136" s="138" t="s">
        <v>524</v>
      </c>
      <c r="E136" s="140" t="s">
        <v>525</v>
      </c>
      <c r="F136" s="114">
        <f>if($E136=Dropdowns!$D122,Dropdowns!$D$1,if($E136=Dropdowns!$E122,Dropdowns!$E$1,if($E136=Dropdowns!$F122,Dropdowns!$F$1,if($E136=Dropdowns!$G122,Dropdowns!$G$1,"N/A"))))</f>
        <v>3</v>
      </c>
    </row>
    <row r="137">
      <c r="A137" s="136"/>
      <c r="B137" s="137"/>
      <c r="C137" s="138" t="s">
        <v>526</v>
      </c>
      <c r="D137" s="138" t="s">
        <v>527</v>
      </c>
      <c r="E137" s="140" t="s">
        <v>528</v>
      </c>
      <c r="F137" s="114">
        <f>if($E137=Dropdowns!$D123,Dropdowns!$D$1,if($E137=Dropdowns!$E123,Dropdowns!$E$1,if($E137=Dropdowns!$F123,Dropdowns!$F$1,if($E137=Dropdowns!$G123,Dropdowns!$G$1,"N/A"))))</f>
        <v>3</v>
      </c>
    </row>
    <row r="138">
      <c r="A138" s="136"/>
      <c r="B138" s="137"/>
      <c r="C138" s="140" t="s">
        <v>529</v>
      </c>
      <c r="D138" s="138" t="s">
        <v>530</v>
      </c>
      <c r="E138" s="140" t="s">
        <v>531</v>
      </c>
      <c r="F138" s="114">
        <f>if($E138=Dropdowns!$D124,Dropdowns!$D$1,if($E138=Dropdowns!$E124,Dropdowns!$E$1,if($E138=Dropdowns!$F124,Dropdowns!$F$1,if($E138=Dropdowns!$G124,Dropdowns!$G$1,"N/A"))))</f>
        <v>3</v>
      </c>
    </row>
    <row r="139">
      <c r="A139" s="136"/>
      <c r="B139" s="137"/>
      <c r="C139" s="138" t="s">
        <v>532</v>
      </c>
      <c r="D139" s="138" t="s">
        <v>533</v>
      </c>
      <c r="E139" s="140" t="s">
        <v>534</v>
      </c>
      <c r="F139" s="114">
        <f>if($E139=Dropdowns!$D125,Dropdowns!$D$1,if($E139=Dropdowns!$E125,Dropdowns!$E$1,if($E139=Dropdowns!$F125,Dropdowns!$F$1,if($E139=Dropdowns!$G125,Dropdowns!$G$1,"N/A"))))</f>
        <v>2</v>
      </c>
    </row>
    <row r="140">
      <c r="A140" s="136"/>
      <c r="B140" s="137"/>
      <c r="C140" s="138" t="s">
        <v>535</v>
      </c>
      <c r="D140" s="138" t="s">
        <v>536</v>
      </c>
      <c r="E140" s="140" t="s">
        <v>537</v>
      </c>
      <c r="F140" s="114">
        <f>if($E140=Dropdowns!$D126,Dropdowns!$D$1,if($E140=Dropdowns!$E126,Dropdowns!$E$1,if($E140=Dropdowns!$F126,Dropdowns!$F$1,if($E140=Dropdowns!$G126,Dropdowns!$G$1,"N/A"))))</f>
        <v>2</v>
      </c>
    </row>
    <row r="141">
      <c r="A141" s="136"/>
      <c r="B141" s="137"/>
      <c r="C141" s="138" t="s">
        <v>538</v>
      </c>
      <c r="D141" s="138" t="s">
        <v>539</v>
      </c>
      <c r="E141" s="140" t="s">
        <v>540</v>
      </c>
      <c r="F141" s="114">
        <f>if($E141=Dropdowns!$D127,Dropdowns!$D$1,if($E141=Dropdowns!$E127,Dropdowns!$E$1,if($E141=Dropdowns!$F127,Dropdowns!$F$1,if($E141=Dropdowns!$G127,Dropdowns!$G$1,"N/A"))))</f>
        <v>2</v>
      </c>
    </row>
    <row r="142">
      <c r="A142" s="136"/>
      <c r="B142" s="137"/>
      <c r="C142" s="138" t="s">
        <v>541</v>
      </c>
      <c r="D142" s="138" t="s">
        <v>542</v>
      </c>
      <c r="E142" s="140" t="s">
        <v>543</v>
      </c>
      <c r="F142" s="114">
        <f>if($E142=Dropdowns!$D128,Dropdowns!$D$1,if($E142=Dropdowns!$E128,Dropdowns!$E$1,if($E142=Dropdowns!$F128,Dropdowns!$F$1,if($E142=Dropdowns!$G128,Dropdowns!$G$1,"N/A"))))</f>
        <v>2</v>
      </c>
    </row>
    <row r="143">
      <c r="A143" s="136"/>
      <c r="B143" s="137"/>
      <c r="C143" s="138" t="s">
        <v>544</v>
      </c>
      <c r="D143" s="138" t="s">
        <v>545</v>
      </c>
      <c r="E143" s="140" t="s">
        <v>546</v>
      </c>
      <c r="F143" s="114">
        <f>if($E143=Dropdowns!$D129,Dropdowns!$D$1,if($E143=Dropdowns!$E129,Dropdowns!$E$1,if($E143=Dropdowns!$F129,Dropdowns!$F$1,if($E143=Dropdowns!$G129,Dropdowns!$G$1,"N/A"))))</f>
        <v>2</v>
      </c>
    </row>
    <row r="144">
      <c r="A144" s="136"/>
      <c r="B144" s="137"/>
      <c r="C144" s="138" t="s">
        <v>547</v>
      </c>
      <c r="D144" s="138" t="s">
        <v>548</v>
      </c>
      <c r="E144" s="140" t="s">
        <v>549</v>
      </c>
      <c r="F144" s="114">
        <f>if($E144=Dropdowns!$D130,Dropdowns!$D$1,if($E144=Dropdowns!$E130,Dropdowns!$E$1,if($E144=Dropdowns!$F130,Dropdowns!$F$1,if($E144=Dropdowns!$G130,Dropdowns!$G$1,"N/A"))))</f>
        <v>2</v>
      </c>
    </row>
    <row r="145">
      <c r="A145" s="142"/>
      <c r="B145" s="143"/>
      <c r="C145" s="145"/>
      <c r="D145" s="145"/>
      <c r="E145" s="150"/>
      <c r="F145" s="145"/>
    </row>
    <row r="146">
      <c r="A146" s="136">
        <f>sum(F146:F158)/Dropdowns!H132</f>
        <v>0.6923076923</v>
      </c>
      <c r="B146" s="137" t="s">
        <v>550</v>
      </c>
      <c r="C146" s="138" t="s">
        <v>551</v>
      </c>
      <c r="D146" s="138" t="s">
        <v>552</v>
      </c>
      <c r="E146" s="140" t="s">
        <v>553</v>
      </c>
      <c r="F146" s="114">
        <f>if($E146=Dropdowns!$D132,Dropdowns!$D$1,if($E146=Dropdowns!$E132,Dropdowns!$E$1,if($E146=Dropdowns!$F132,Dropdowns!$F$1,if($E146=Dropdowns!$G132,Dropdowns!$G$1,"N/A"))))</f>
        <v>3</v>
      </c>
    </row>
    <row r="147">
      <c r="A147" s="136" t="str">
        <f>IFS($A146&gt;=0.81, "Best", $A146&gt;=0.61, "Good", $A146&gt;=0.41, "Average", $A146&gt;=0.21, "Fair", TRUE, "Poor")</f>
        <v>Good</v>
      </c>
      <c r="B147" s="137"/>
      <c r="C147" s="138" t="s">
        <v>554</v>
      </c>
      <c r="D147" s="138" t="s">
        <v>555</v>
      </c>
      <c r="E147" s="140" t="s">
        <v>556</v>
      </c>
      <c r="F147" s="114">
        <f>if($E147=Dropdowns!$D133,Dropdowns!$D$1,if($E147=Dropdowns!$E133,Dropdowns!$E$1,if($E147=Dropdowns!$F133,Dropdowns!$F$1,if($E147=Dropdowns!$G133,Dropdowns!$G$1,"N/A"))))</f>
        <v>3</v>
      </c>
    </row>
    <row r="148">
      <c r="A148" s="136"/>
      <c r="B148" s="137"/>
      <c r="C148" s="138" t="s">
        <v>557</v>
      </c>
      <c r="D148" s="138" t="s">
        <v>558</v>
      </c>
      <c r="E148" s="140" t="s">
        <v>559</v>
      </c>
      <c r="F148" s="114">
        <f>if($E148=Dropdowns!$D134,Dropdowns!$D$1,if($E148=Dropdowns!$E134,Dropdowns!$E$1,if($E148=Dropdowns!$F134,Dropdowns!$F$1,if($E148=Dropdowns!$G134,Dropdowns!$G$1,"N/A"))))</f>
        <v>3</v>
      </c>
    </row>
    <row r="149">
      <c r="A149" s="136"/>
      <c r="B149" s="137"/>
      <c r="C149" s="140" t="s">
        <v>560</v>
      </c>
      <c r="D149" s="138" t="s">
        <v>561</v>
      </c>
      <c r="E149" s="140" t="s">
        <v>562</v>
      </c>
      <c r="F149" s="114">
        <f>if($E149=Dropdowns!$D135,Dropdowns!$D$1,if($E149=Dropdowns!$E135,Dropdowns!$E$1,if($E149=Dropdowns!$F135,Dropdowns!$F$1,if($E149=Dropdowns!$G135,Dropdowns!$G$1,"N/A"))))</f>
        <v>1</v>
      </c>
    </row>
    <row r="150">
      <c r="A150" s="136"/>
      <c r="B150" s="137"/>
      <c r="C150" s="138" t="s">
        <v>563</v>
      </c>
      <c r="D150" s="138" t="s">
        <v>564</v>
      </c>
      <c r="E150" s="140" t="s">
        <v>565</v>
      </c>
      <c r="F150" s="114">
        <f>if($E150=Dropdowns!$D136,Dropdowns!$D$1,if($E150=Dropdowns!$E136,Dropdowns!$E$1,if($E150=Dropdowns!$F136,Dropdowns!$F$1,if($E150=Dropdowns!$G136,Dropdowns!$G$1,"N/A"))))</f>
        <v>3</v>
      </c>
    </row>
    <row r="151">
      <c r="A151" s="136"/>
      <c r="B151" s="137"/>
      <c r="C151" s="138" t="s">
        <v>566</v>
      </c>
      <c r="D151" s="138" t="s">
        <v>567</v>
      </c>
      <c r="E151" s="140" t="s">
        <v>568</v>
      </c>
      <c r="F151" s="114">
        <f>if($E151=Dropdowns!$D137,Dropdowns!$D$1,if($E151=Dropdowns!$E137,Dropdowns!$E$1,if($E151=Dropdowns!$F137,Dropdowns!$F$1,if($E151=Dropdowns!$G137,Dropdowns!$G$1,"N/A"))))</f>
        <v>3</v>
      </c>
    </row>
    <row r="152">
      <c r="A152" s="136"/>
      <c r="B152" s="137"/>
      <c r="C152" s="138" t="s">
        <v>569</v>
      </c>
      <c r="D152" s="138" t="s">
        <v>570</v>
      </c>
      <c r="E152" s="140" t="s">
        <v>571</v>
      </c>
      <c r="F152" s="114">
        <f>if($E152=Dropdowns!$D138,Dropdowns!$D$1,if($E152=Dropdowns!$E138,Dropdowns!$E$1,if($E152=Dropdowns!$F138,Dropdowns!$F$1,if($E152=Dropdowns!$G138,Dropdowns!$G$1,"N/A"))))</f>
        <v>3</v>
      </c>
    </row>
    <row r="153">
      <c r="A153" s="136"/>
      <c r="B153" s="137"/>
      <c r="C153" s="140" t="s">
        <v>572</v>
      </c>
      <c r="D153" s="138" t="s">
        <v>573</v>
      </c>
      <c r="E153" s="140" t="s">
        <v>574</v>
      </c>
      <c r="F153" s="114">
        <f>if($E153=Dropdowns!$D139,Dropdowns!$D$1,if($E153=Dropdowns!$E139,Dropdowns!$E$1,if($E153=Dropdowns!$F139,Dropdowns!$F$1,if($E153=Dropdowns!$G139,Dropdowns!$G$1,"N/A"))))</f>
        <v>1</v>
      </c>
    </row>
    <row r="154">
      <c r="A154" s="136"/>
      <c r="B154" s="137"/>
      <c r="C154" s="138" t="s">
        <v>575</v>
      </c>
      <c r="D154" s="138" t="s">
        <v>576</v>
      </c>
      <c r="E154" s="140" t="s">
        <v>577</v>
      </c>
      <c r="F154" s="114">
        <f>if($E154=Dropdowns!$D140,Dropdowns!$D$1,if($E154=Dropdowns!$E140,Dropdowns!$E$1,if($E154=Dropdowns!$F140,Dropdowns!$F$1,if($E154=Dropdowns!$G140,Dropdowns!$G$1,"N/A"))))</f>
        <v>0</v>
      </c>
    </row>
    <row r="155">
      <c r="A155" s="136"/>
      <c r="B155" s="137"/>
      <c r="C155" s="138" t="s">
        <v>578</v>
      </c>
      <c r="D155" s="138" t="s">
        <v>579</v>
      </c>
      <c r="E155" s="140" t="s">
        <v>580</v>
      </c>
      <c r="F155" s="114">
        <f>if($E155=Dropdowns!$D141,Dropdowns!$D$1,if($E155=Dropdowns!$E141,Dropdowns!$E$1,if($E155=Dropdowns!$F141,Dropdowns!$F$1,if($E155=Dropdowns!$G141,Dropdowns!$G$1,"N/A"))))</f>
        <v>1</v>
      </c>
    </row>
    <row r="156">
      <c r="A156" s="136"/>
      <c r="B156" s="137"/>
      <c r="C156" s="138" t="s">
        <v>581</v>
      </c>
      <c r="D156" s="138" t="s">
        <v>582</v>
      </c>
      <c r="E156" s="140" t="s">
        <v>583</v>
      </c>
      <c r="F156" s="114">
        <f>if($E156=Dropdowns!$D142,Dropdowns!$D$1,if($E156=Dropdowns!$E142,Dropdowns!$E$1,if($E156=Dropdowns!$F142,Dropdowns!$F$1,if($E156=Dropdowns!$G142,Dropdowns!$G$1,"N/A"))))</f>
        <v>3</v>
      </c>
    </row>
    <row r="157">
      <c r="A157" s="136"/>
      <c r="B157" s="137"/>
      <c r="C157" s="138" t="s">
        <v>584</v>
      </c>
      <c r="D157" s="138" t="s">
        <v>585</v>
      </c>
      <c r="E157" s="140" t="s">
        <v>586</v>
      </c>
      <c r="F157" s="114">
        <f>if($E157=Dropdowns!$D143,Dropdowns!$D$1,if($E157=Dropdowns!$E143,Dropdowns!$E$1,if($E157=Dropdowns!$F143,Dropdowns!$F$1,if($E157=Dropdowns!$G143,Dropdowns!$G$1,"N/A"))))</f>
        <v>1</v>
      </c>
    </row>
    <row r="158">
      <c r="A158" s="136"/>
      <c r="B158" s="137"/>
      <c r="C158" s="138" t="s">
        <v>587</v>
      </c>
      <c r="D158" s="138" t="s">
        <v>588</v>
      </c>
      <c r="E158" s="140" t="s">
        <v>589</v>
      </c>
      <c r="F158" s="114">
        <f>if($E158=Dropdowns!$D144,Dropdowns!$D$1,if($E158=Dropdowns!$E144,Dropdowns!$E$1,if($E158=Dropdowns!$F144,Dropdowns!$F$1,if($E158=Dropdowns!$G144,Dropdowns!$G$1,"N/A"))))</f>
        <v>2</v>
      </c>
    </row>
    <row r="159">
      <c r="A159" s="142"/>
      <c r="B159" s="143"/>
      <c r="C159" s="144"/>
      <c r="D159" s="145"/>
      <c r="E159" s="146"/>
      <c r="F159" s="144"/>
    </row>
    <row r="160">
      <c r="A160" s="136">
        <f>sum(F160:F185)/Dropdowns!H146</f>
        <v>0.8076923077</v>
      </c>
      <c r="B160" s="137" t="s">
        <v>590</v>
      </c>
      <c r="C160" s="138" t="s">
        <v>591</v>
      </c>
      <c r="D160" s="138" t="s">
        <v>592</v>
      </c>
      <c r="E160" s="140" t="s">
        <v>593</v>
      </c>
      <c r="F160" s="114">
        <f>if($E160=Dropdowns!$D146,Dropdowns!$D$1,if($E160=Dropdowns!$E146,Dropdowns!$E$1,if($E160=Dropdowns!$F146,Dropdowns!$F$1,if($E160=Dropdowns!$G146,Dropdowns!$G$1,"N/A"))))</f>
        <v>3</v>
      </c>
    </row>
    <row r="161">
      <c r="A161" s="136" t="str">
        <f>IFS($A160&gt;=0.8, "Best", $A160&gt;=0.61, "Good", $A160&gt;=0.41, "Average", $A160&gt;=0.21, "Fair", TRUE, "Poor")</f>
        <v>Best</v>
      </c>
      <c r="B161" s="137"/>
      <c r="C161" s="138" t="s">
        <v>594</v>
      </c>
      <c r="D161" s="138" t="s">
        <v>595</v>
      </c>
      <c r="E161" s="140" t="s">
        <v>596</v>
      </c>
      <c r="F161" s="114">
        <f>if($E161=Dropdowns!$D147,Dropdowns!$D$1,if($E161=Dropdowns!$E147,Dropdowns!$E$1,if($E161=Dropdowns!$F147,Dropdowns!$F$1,if($E161=Dropdowns!$G147,Dropdowns!$G$1,"N/A"))))</f>
        <v>3</v>
      </c>
    </row>
    <row r="162">
      <c r="A162" s="136"/>
      <c r="B162" s="137"/>
      <c r="C162" s="138" t="s">
        <v>597</v>
      </c>
      <c r="D162" s="138" t="s">
        <v>598</v>
      </c>
      <c r="E162" s="140" t="s">
        <v>599</v>
      </c>
      <c r="F162" s="114">
        <f>if($E162=Dropdowns!$D148,Dropdowns!$D$1,if($E162=Dropdowns!$E148,Dropdowns!$E$1,if($E162=Dropdowns!$F148,Dropdowns!$F$1,if($E162=Dropdowns!$G148,Dropdowns!$G$1,"N/A"))))</f>
        <v>1</v>
      </c>
    </row>
    <row r="163">
      <c r="A163" s="136"/>
      <c r="B163" s="137"/>
      <c r="C163" s="138" t="s">
        <v>600</v>
      </c>
      <c r="D163" s="138" t="s">
        <v>601</v>
      </c>
      <c r="E163" s="140" t="s">
        <v>602</v>
      </c>
      <c r="F163" s="114">
        <f>if($E163=Dropdowns!$D149,Dropdowns!$D$1,if($E163=Dropdowns!$E149,Dropdowns!$E$1,if($E163=Dropdowns!$F149,Dropdowns!$F$1,if($E163=Dropdowns!$G149,Dropdowns!$G$1,"N/A"))))</f>
        <v>0</v>
      </c>
    </row>
    <row r="164">
      <c r="A164" s="136"/>
      <c r="B164" s="137"/>
      <c r="C164" s="138" t="s">
        <v>603</v>
      </c>
      <c r="D164" s="138" t="s">
        <v>604</v>
      </c>
      <c r="E164" s="140" t="s">
        <v>605</v>
      </c>
      <c r="F164" s="114">
        <f>if($E164=Dropdowns!$D150,Dropdowns!$D$1,if($E164=Dropdowns!$E150,Dropdowns!$E$1,if($E164=Dropdowns!$F150,Dropdowns!$F$1,if($E164=Dropdowns!$G150,Dropdowns!$G$1,"N/A"))))</f>
        <v>3</v>
      </c>
    </row>
    <row r="165">
      <c r="A165" s="136"/>
      <c r="B165" s="137"/>
      <c r="C165" s="138" t="s">
        <v>606</v>
      </c>
      <c r="D165" s="138" t="s">
        <v>607</v>
      </c>
      <c r="E165" s="140" t="s">
        <v>608</v>
      </c>
      <c r="F165" s="114">
        <f>if($E165=Dropdowns!$D151,Dropdowns!$D$1,if($E165=Dropdowns!$E151,Dropdowns!$E$1,if($E165=Dropdowns!$F151,Dropdowns!$F$1,if($E165=Dropdowns!$G151,Dropdowns!$G$1,"N/A"))))</f>
        <v>3</v>
      </c>
    </row>
    <row r="166">
      <c r="A166" s="136"/>
      <c r="B166" s="137"/>
      <c r="C166" s="138" t="s">
        <v>609</v>
      </c>
      <c r="D166" s="138" t="s">
        <v>610</v>
      </c>
      <c r="E166" s="140" t="s">
        <v>611</v>
      </c>
      <c r="F166" s="114">
        <f>if($E166=Dropdowns!$D152,Dropdowns!$D$1,if($E166=Dropdowns!$E152,Dropdowns!$E$1,if($E166=Dropdowns!$F152,Dropdowns!$F$1,if($E166=Dropdowns!$G152,Dropdowns!$G$1,"N/A"))))</f>
        <v>3</v>
      </c>
    </row>
    <row r="167">
      <c r="A167" s="136"/>
      <c r="B167" s="137"/>
      <c r="C167" s="138" t="s">
        <v>612</v>
      </c>
      <c r="D167" s="138" t="s">
        <v>613</v>
      </c>
      <c r="E167" s="140" t="s">
        <v>614</v>
      </c>
      <c r="F167" s="114">
        <f>if($E167=Dropdowns!$D153,Dropdowns!$D$1,if($E167=Dropdowns!$E153,Dropdowns!$E$1,if($E167=Dropdowns!$F153,Dropdowns!$F$1,if($E167=Dropdowns!$G153,Dropdowns!$G$1,"N/A"))))</f>
        <v>3</v>
      </c>
    </row>
    <row r="168">
      <c r="A168" s="136"/>
      <c r="B168" s="137"/>
      <c r="C168" s="138" t="s">
        <v>615</v>
      </c>
      <c r="D168" s="138" t="s">
        <v>616</v>
      </c>
      <c r="E168" s="140" t="s">
        <v>617</v>
      </c>
      <c r="F168" s="114">
        <f>if($E168=Dropdowns!$D154,Dropdowns!$D$1,if($E168=Dropdowns!$E154,Dropdowns!$E$1,if($E168=Dropdowns!$F154,Dropdowns!$F$1,if($E168=Dropdowns!$G154,Dropdowns!$G$1,"N/A"))))</f>
        <v>3</v>
      </c>
    </row>
    <row r="169">
      <c r="A169" s="136"/>
      <c r="B169" s="137"/>
      <c r="C169" s="138" t="s">
        <v>618</v>
      </c>
      <c r="D169" s="138" t="s">
        <v>619</v>
      </c>
      <c r="E169" s="140" t="s">
        <v>620</v>
      </c>
      <c r="F169" s="114">
        <f>if($E169=Dropdowns!$D155,Dropdowns!$D$1,if($E169=Dropdowns!$E155,Dropdowns!$E$1,if($E169=Dropdowns!$F155,Dropdowns!$F$1,if($E169=Dropdowns!$G155,Dropdowns!$G$1,"N/A"))))</f>
        <v>2</v>
      </c>
    </row>
    <row r="170">
      <c r="A170" s="136"/>
      <c r="B170" s="137"/>
      <c r="C170" s="138" t="s">
        <v>621</v>
      </c>
      <c r="D170" s="138" t="s">
        <v>622</v>
      </c>
      <c r="E170" s="140" t="s">
        <v>623</v>
      </c>
      <c r="F170" s="114">
        <f>if($E170=Dropdowns!$D156,Dropdowns!$D$1,if($E170=Dropdowns!$E156,Dropdowns!$E$1,if($E170=Dropdowns!$F156,Dropdowns!$F$1,if($E170=Dropdowns!$G156,Dropdowns!$G$1,"N/A"))))</f>
        <v>2</v>
      </c>
    </row>
    <row r="171">
      <c r="A171" s="136"/>
      <c r="B171" s="137"/>
      <c r="C171" s="138" t="s">
        <v>624</v>
      </c>
      <c r="D171" s="138" t="s">
        <v>625</v>
      </c>
      <c r="E171" s="140" t="s">
        <v>626</v>
      </c>
      <c r="F171" s="114">
        <f>if($E171=Dropdowns!$D157,Dropdowns!$D$1,if($E171=Dropdowns!$E157,Dropdowns!$E$1,if($E171=Dropdowns!$F157,Dropdowns!$F$1,if($E171=Dropdowns!$G157,Dropdowns!$G$1,"N/A"))))</f>
        <v>2</v>
      </c>
    </row>
    <row r="172">
      <c r="A172" s="136"/>
      <c r="B172" s="137"/>
      <c r="C172" s="138" t="s">
        <v>627</v>
      </c>
      <c r="D172" s="138" t="s">
        <v>628</v>
      </c>
      <c r="E172" s="140" t="s">
        <v>629</v>
      </c>
      <c r="F172" s="114">
        <f>if($E172=Dropdowns!$D158,Dropdowns!$D$1,if($E172=Dropdowns!$E158,Dropdowns!$E$1,if($E172=Dropdowns!$F158,Dropdowns!$F$1,if($E172=Dropdowns!$G158,Dropdowns!$G$1,"N/A"))))</f>
        <v>2</v>
      </c>
    </row>
    <row r="173">
      <c r="A173" s="136"/>
      <c r="B173" s="137"/>
      <c r="C173" s="138" t="s">
        <v>630</v>
      </c>
      <c r="D173" s="138" t="s">
        <v>631</v>
      </c>
      <c r="E173" s="140" t="s">
        <v>632</v>
      </c>
      <c r="F173" s="114">
        <f>if($E173=Dropdowns!$D159,Dropdowns!$D$1,if($E173=Dropdowns!$E159,Dropdowns!$E$1,if($E173=Dropdowns!$F159,Dropdowns!$F$1,if($E173=Dropdowns!$G159,Dropdowns!$G$1,"N/A"))))</f>
        <v>2</v>
      </c>
    </row>
    <row r="174">
      <c r="A174" s="136"/>
      <c r="B174" s="137"/>
      <c r="C174" s="138" t="s">
        <v>633</v>
      </c>
      <c r="D174" s="138" t="s">
        <v>634</v>
      </c>
      <c r="E174" s="140" t="s">
        <v>635</v>
      </c>
      <c r="F174" s="114">
        <f>if($E174=Dropdowns!$D160,Dropdowns!$D$1,if($E174=Dropdowns!$E160,Dropdowns!$E$1,if($E174=Dropdowns!$F160,Dropdowns!$F$1,if($E174=Dropdowns!$G160,Dropdowns!$G$1,"N/A"))))</f>
        <v>2</v>
      </c>
    </row>
    <row r="175">
      <c r="A175" s="136"/>
      <c r="B175" s="137"/>
      <c r="C175" s="138" t="s">
        <v>636</v>
      </c>
      <c r="D175" s="138" t="s">
        <v>637</v>
      </c>
      <c r="E175" s="140" t="s">
        <v>638</v>
      </c>
      <c r="F175" s="114">
        <f>if($E175=Dropdowns!$D161,Dropdowns!$D$1,if($E175=Dropdowns!$E161,Dropdowns!$E$1,if($E175=Dropdowns!$F161,Dropdowns!$F$1,if($E175=Dropdowns!$G161,Dropdowns!$G$1,"N/A"))))</f>
        <v>2</v>
      </c>
    </row>
    <row r="176">
      <c r="A176" s="136"/>
      <c r="B176" s="137"/>
      <c r="C176" s="138" t="s">
        <v>639</v>
      </c>
      <c r="D176" s="138" t="s">
        <v>640</v>
      </c>
      <c r="E176" s="140" t="s">
        <v>641</v>
      </c>
      <c r="F176" s="114">
        <f>if($E176=Dropdowns!$D162,Dropdowns!$D$1,if($E176=Dropdowns!$E162,Dropdowns!$E$1,if($E176=Dropdowns!$F162,Dropdowns!$F$1,if($E176=Dropdowns!$G162,Dropdowns!$G$1,"N/A"))))</f>
        <v>2</v>
      </c>
    </row>
    <row r="177">
      <c r="A177" s="136"/>
      <c r="B177" s="137"/>
      <c r="C177" s="138" t="s">
        <v>642</v>
      </c>
      <c r="D177" s="138" t="s">
        <v>643</v>
      </c>
      <c r="E177" s="140" t="s">
        <v>644</v>
      </c>
      <c r="F177" s="114">
        <f>if($E177=Dropdowns!$D163,Dropdowns!$D$1,if($E177=Dropdowns!$E163,Dropdowns!$E$1,if($E177=Dropdowns!$F163,Dropdowns!$F$1,if($E177=Dropdowns!$G163,Dropdowns!$G$1,"N/A"))))</f>
        <v>2</v>
      </c>
    </row>
    <row r="178">
      <c r="A178" s="136"/>
      <c r="B178" s="137"/>
      <c r="C178" s="138" t="s">
        <v>645</v>
      </c>
      <c r="D178" s="138" t="s">
        <v>646</v>
      </c>
      <c r="E178" s="140" t="s">
        <v>647</v>
      </c>
      <c r="F178" s="114">
        <f>if($E178=Dropdowns!$D164,Dropdowns!$D$1,if($E178=Dropdowns!$E164,Dropdowns!$E$1,if($E178=Dropdowns!$F164,Dropdowns!$F$1,if($E178=Dropdowns!$G164,Dropdowns!$G$1,"N/A"))))</f>
        <v>3</v>
      </c>
    </row>
    <row r="179">
      <c r="A179" s="136"/>
      <c r="B179" s="137"/>
      <c r="C179" s="138" t="s">
        <v>648</v>
      </c>
      <c r="D179" s="138" t="s">
        <v>649</v>
      </c>
      <c r="E179" s="140" t="s">
        <v>650</v>
      </c>
      <c r="F179" s="114">
        <f>if($E179=Dropdowns!$D165,Dropdowns!$D$1,if($E179=Dropdowns!$E165,Dropdowns!$E$1,if($E179=Dropdowns!$F165,Dropdowns!$F$1,if($E179=Dropdowns!$G165,Dropdowns!$G$1,"N/A"))))</f>
        <v>3</v>
      </c>
    </row>
    <row r="180">
      <c r="A180" s="136"/>
      <c r="B180" s="137"/>
      <c r="C180" s="138" t="s">
        <v>651</v>
      </c>
      <c r="D180" s="138" t="s">
        <v>652</v>
      </c>
      <c r="E180" s="140" t="s">
        <v>653</v>
      </c>
      <c r="F180" s="114">
        <f>if($E180=Dropdowns!$D166,Dropdowns!$D$1,if($E180=Dropdowns!$E166,Dropdowns!$E$1,if($E180=Dropdowns!$F166,Dropdowns!$F$1,if($E180=Dropdowns!$G166,Dropdowns!$G$1,"N/A"))))</f>
        <v>3</v>
      </c>
    </row>
    <row r="181">
      <c r="A181" s="136"/>
      <c r="B181" s="137"/>
      <c r="C181" s="138" t="s">
        <v>654</v>
      </c>
      <c r="D181" s="138" t="s">
        <v>655</v>
      </c>
      <c r="E181" s="140" t="s">
        <v>656</v>
      </c>
      <c r="F181" s="114">
        <f>if($E181=Dropdowns!$D167,Dropdowns!$D$1,if($E181=Dropdowns!$E167,Dropdowns!$E$1,if($E181=Dropdowns!$F167,Dropdowns!$F$1,if($E181=Dropdowns!$G167,Dropdowns!$G$1,"N/A"))))</f>
        <v>3</v>
      </c>
    </row>
    <row r="182">
      <c r="A182" s="136"/>
      <c r="B182" s="137"/>
      <c r="C182" s="138" t="s">
        <v>657</v>
      </c>
      <c r="D182" s="138" t="s">
        <v>658</v>
      </c>
      <c r="E182" s="140" t="s">
        <v>659</v>
      </c>
      <c r="F182" s="114">
        <f>if($E182=Dropdowns!$D168,Dropdowns!$D$1,if($E182=Dropdowns!$E168,Dropdowns!$E$1,if($E182=Dropdowns!$F168,Dropdowns!$F$1,if($E182=Dropdowns!$G168,Dropdowns!$G$1,"N/A"))))</f>
        <v>3</v>
      </c>
    </row>
    <row r="183">
      <c r="A183" s="136"/>
      <c r="B183" s="137"/>
      <c r="C183" s="138" t="s">
        <v>660</v>
      </c>
      <c r="D183" s="138" t="s">
        <v>661</v>
      </c>
      <c r="E183" s="140" t="s">
        <v>662</v>
      </c>
      <c r="F183" s="114">
        <f>if($E183=Dropdowns!$D169,Dropdowns!$D$1,if($E183=Dropdowns!$E169,Dropdowns!$E$1,if($E183=Dropdowns!$F169,Dropdowns!$F$1,if($E183=Dropdowns!$G169,Dropdowns!$G$1,"N/A"))))</f>
        <v>3</v>
      </c>
    </row>
    <row r="184">
      <c r="A184" s="136"/>
      <c r="B184" s="137"/>
      <c r="C184" s="138" t="s">
        <v>663</v>
      </c>
      <c r="D184" s="138" t="s">
        <v>664</v>
      </c>
      <c r="E184" s="140" t="s">
        <v>665</v>
      </c>
      <c r="F184" s="114">
        <f>if($E184=Dropdowns!$D170,Dropdowns!$D$1,if($E184=Dropdowns!$E170,Dropdowns!$E$1,if($E184=Dropdowns!$F170,Dropdowns!$F$1,if($E184=Dropdowns!$G170,Dropdowns!$G$1,"N/A"))))</f>
        <v>3</v>
      </c>
    </row>
    <row r="185">
      <c r="A185" s="136"/>
      <c r="B185" s="137"/>
      <c r="C185" s="138" t="s">
        <v>666</v>
      </c>
      <c r="D185" s="138" t="s">
        <v>667</v>
      </c>
      <c r="E185" s="140" t="s">
        <v>668</v>
      </c>
      <c r="F185" s="114">
        <f>if($E185=Dropdowns!$D171,Dropdowns!$D$1,if($E185=Dropdowns!$E171,Dropdowns!$E$1,if($E185=Dropdowns!$F171,Dropdowns!$F$1,if($E185=Dropdowns!$G171,Dropdowns!$G$1,"N/A"))))</f>
        <v>2</v>
      </c>
    </row>
    <row r="186">
      <c r="A186" s="113"/>
      <c r="B186" s="129"/>
      <c r="C186" s="130"/>
      <c r="D186" s="151"/>
      <c r="E186" s="131"/>
      <c r="F186" s="114"/>
    </row>
    <row r="187">
      <c r="A187" s="152" t="s">
        <v>669</v>
      </c>
      <c r="F187" s="114"/>
    </row>
    <row r="188">
      <c r="A188" s="153" t="s">
        <v>670</v>
      </c>
      <c r="B188" s="138"/>
      <c r="C188" s="130"/>
      <c r="D188" s="154" t="s">
        <v>671</v>
      </c>
      <c r="E188" s="131"/>
      <c r="F188" s="114"/>
    </row>
    <row r="189">
      <c r="A189" s="153" t="s">
        <v>672</v>
      </c>
      <c r="B189" s="138"/>
      <c r="C189" s="155"/>
      <c r="D189" s="154" t="s">
        <v>673</v>
      </c>
      <c r="E189" s="131"/>
      <c r="F189" s="114"/>
    </row>
    <row r="190">
      <c r="A190" s="153" t="s">
        <v>674</v>
      </c>
      <c r="B190" s="138"/>
      <c r="C190" s="130"/>
      <c r="D190" s="156" t="s">
        <v>675</v>
      </c>
      <c r="E190" s="131"/>
      <c r="F190" s="114"/>
    </row>
    <row r="191">
      <c r="A191" s="153" t="s">
        <v>676</v>
      </c>
      <c r="B191" s="138"/>
      <c r="C191" s="130"/>
      <c r="D191" s="154" t="s">
        <v>677</v>
      </c>
      <c r="E191" s="131"/>
      <c r="F191" s="114"/>
    </row>
    <row r="192">
      <c r="A192" s="153" t="s">
        <v>678</v>
      </c>
      <c r="B192" s="138"/>
      <c r="C192" s="130"/>
      <c r="D192" s="154" t="s">
        <v>679</v>
      </c>
      <c r="E192" s="131"/>
      <c r="F192" s="114"/>
    </row>
    <row r="193">
      <c r="A193" s="157"/>
      <c r="B193" s="129"/>
      <c r="C193" s="155"/>
      <c r="D193" s="151"/>
      <c r="E193" s="131"/>
      <c r="F193" s="114"/>
    </row>
    <row r="194">
      <c r="A194" s="157" t="s">
        <v>63</v>
      </c>
      <c r="B194" s="158" t="s">
        <v>680</v>
      </c>
      <c r="C194" s="155"/>
      <c r="D194" s="151"/>
      <c r="E194" s="131"/>
      <c r="F194" s="114"/>
    </row>
    <row r="195">
      <c r="A195" s="157" t="s">
        <v>681</v>
      </c>
      <c r="B195" s="159" t="s">
        <v>682</v>
      </c>
      <c r="F195" s="114"/>
    </row>
    <row r="196">
      <c r="A196" s="157"/>
      <c r="B196" s="129"/>
      <c r="C196" s="155"/>
      <c r="D196" s="151"/>
      <c r="E196" s="131"/>
      <c r="F196" s="114"/>
    </row>
    <row r="197">
      <c r="A197" s="157"/>
      <c r="B197" s="129"/>
      <c r="C197" s="155"/>
      <c r="D197" s="151"/>
      <c r="E197" s="131"/>
      <c r="F197" s="114"/>
    </row>
  </sheetData>
  <mergeCells count="16">
    <mergeCell ref="C7:D7"/>
    <mergeCell ref="C8:D8"/>
    <mergeCell ref="C9:D9"/>
    <mergeCell ref="C10:D10"/>
    <mergeCell ref="A11:E11"/>
    <mergeCell ref="A12:E12"/>
    <mergeCell ref="A13:E13"/>
    <mergeCell ref="A187:E187"/>
    <mergeCell ref="B195:E195"/>
    <mergeCell ref="A1:A3"/>
    <mergeCell ref="B1:E1"/>
    <mergeCell ref="B2:E2"/>
    <mergeCell ref="B3:E3"/>
    <mergeCell ref="A4:E4"/>
    <mergeCell ref="A7:A10"/>
    <mergeCell ref="E7:E10"/>
  </mergeCells>
  <conditionalFormatting sqref="A16 A20 A37 A51 A78 A85 A97 A114 A120 A133 A146 A160">
    <cfRule type="cellIs" dxfId="3" priority="1" operator="between">
      <formula>1</formula>
      <formula>0.8</formula>
    </cfRule>
  </conditionalFormatting>
  <conditionalFormatting sqref="A16 A20 A37 A51 A78 A85 A97 A114 A120 A133 A146 A160">
    <cfRule type="cellIs" dxfId="4" priority="2" operator="between">
      <formula>0.8</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7 A21 A38 A52 A79 A86 A98 A115 A121 A134 A147 A161">
    <cfRule type="cellIs" dxfId="8" priority="6" operator="equal">
      <formula>"Poor"</formula>
    </cfRule>
  </conditionalFormatting>
  <conditionalFormatting sqref="A16 A20 A37 A51 A78 A85 A97 A114 A120 A133 A146 A160">
    <cfRule type="cellIs" dxfId="3" priority="7" operator="between">
      <formula>"100%"</formula>
      <formula>"81%"</formula>
    </cfRule>
  </conditionalFormatting>
  <conditionalFormatting sqref="A16 A20 A37 A51 A78 A85 A97 A114 A120 A133 A146 A160">
    <cfRule type="cellIs" dxfId="4" priority="8" operator="between">
      <formula>"80%"</formula>
      <formula>"61%"</formula>
    </cfRule>
  </conditionalFormatting>
  <conditionalFormatting sqref="A16 A20 A37 A51 A78 A85 A97 A114 A120 A133 A146 A160">
    <cfRule type="cellIs" dxfId="5" priority="9" operator="between">
      <formula>"60%"</formula>
      <formula>"41%"</formula>
    </cfRule>
  </conditionalFormatting>
  <conditionalFormatting sqref="A16 A20 A37 A51 A78 A85 A97 A114 A120 A133 A146 A160">
    <cfRule type="cellIs" dxfId="6" priority="10" operator="between">
      <formula>"40%"</formula>
      <formula>"21%"</formula>
    </cfRule>
  </conditionalFormatting>
  <conditionalFormatting sqref="A16 A20 A37 A51 A78 A85 A97 A114 A120 A133 A146 A160">
    <cfRule type="cellIs" dxfId="7" priority="11" operator="between">
      <formula>"20%"</formula>
      <formula>"0%"</formula>
    </cfRule>
  </conditionalFormatting>
  <conditionalFormatting sqref="B5:B6">
    <cfRule type="cellIs" dxfId="7" priority="12" operator="lessThanOrEqual">
      <formula>"33%"</formula>
    </cfRule>
  </conditionalFormatting>
  <conditionalFormatting sqref="B5:B6">
    <cfRule type="cellIs" dxfId="5" priority="13" operator="between">
      <formula>"67%"</formula>
      <formula>"32%"</formula>
    </cfRule>
  </conditionalFormatting>
  <conditionalFormatting sqref="B5:B6">
    <cfRule type="cellIs" dxfId="3" priority="14" operator="between">
      <formula>"101%"</formula>
      <formula>"65%"</formula>
    </cfRule>
  </conditionalFormatting>
  <conditionalFormatting sqref="C5:C6">
    <cfRule type="cellIs" dxfId="3" priority="15" operator="equal">
      <formula>"PASS"</formula>
    </cfRule>
  </conditionalFormatting>
  <conditionalFormatting sqref="C5:C6">
    <cfRule type="cellIs" dxfId="5" priority="16" operator="equal">
      <formula>"WARNING"</formula>
    </cfRule>
  </conditionalFormatting>
  <conditionalFormatting sqref="C5:C6">
    <cfRule type="cellIs" dxfId="7" priority="17" operator="equal">
      <formula>"FAIL"</formula>
    </cfRule>
  </conditionalFormatting>
  <conditionalFormatting sqref="A17 A21 A38 A52 A79 A86 A98 A115 A121 A134 A147 A161">
    <cfRule type="cellIs" dxfId="3" priority="18" operator="equal">
      <formula>"Best"</formula>
    </cfRule>
  </conditionalFormatting>
  <conditionalFormatting sqref="A17 A21 A38 A52 A79 A86 A98 A115 A121 A134 A147 A161">
    <cfRule type="cellIs" dxfId="4" priority="19" operator="equal">
      <formula>"Good"</formula>
    </cfRule>
  </conditionalFormatting>
  <conditionalFormatting sqref="A17 A21 A38 A52 A79 A86 A98 A115 A121 A134 A147 A161">
    <cfRule type="cellIs" dxfId="5" priority="20" operator="equal">
      <formula>"Average"</formula>
    </cfRule>
  </conditionalFormatting>
  <conditionalFormatting sqref="A17 A21 A38 A52 A79 A86 A98 A115 A121 A134 A147 A161">
    <cfRule type="cellIs" dxfId="6" priority="21" operator="notEqual">
      <formula>"Fair"</formula>
    </cfRule>
  </conditionalFormatting>
  <conditionalFormatting sqref="A17 A21 A38 A52 A79 A86 A98 A115 A121 A134 A147 A161">
    <cfRule type="cellIs" dxfId="7" priority="22" operator="equal">
      <formula>"Poor"</formula>
    </cfRule>
  </conditionalFormatting>
  <dataValidations>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B7:B10">
      <formula1>"✅ Yes,🚫 No,⚠️ Unsure,🟠 With caution"</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B3"/>
    <hyperlink r:id="rId2" ref="A188"/>
    <hyperlink r:id="rId3" ref="D188"/>
    <hyperlink r:id="rId4" ref="A189"/>
    <hyperlink r:id="rId5" ref="D189"/>
    <hyperlink r:id="rId6" ref="A190"/>
    <hyperlink r:id="rId7" ref="D190"/>
    <hyperlink r:id="rId8" ref="A191"/>
    <hyperlink r:id="rId9" ref="D191"/>
    <hyperlink r:id="rId10" ref="A192"/>
    <hyperlink r:id="rId11" ref="D192"/>
    <hyperlink r:id="rId12" ref="B194"/>
  </hyperlinks>
  <drawing r:id="rId13"/>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1C232"/>
    <outlinePr summaryBelow="0" summaryRight="0"/>
  </sheetPr>
  <sheetViews>
    <sheetView workbookViewId="0"/>
  </sheetViews>
  <sheetFormatPr customHeight="1" defaultColWidth="12.63" defaultRowHeight="15.75"/>
  <cols>
    <col customWidth="1" min="1" max="1" width="17.63"/>
    <col customWidth="1" min="2" max="2" width="23.63"/>
    <col customWidth="1" min="3" max="3" width="28.5"/>
    <col customWidth="1" min="4" max="4" width="60.13"/>
    <col customWidth="1" min="5" max="5" width="56.75"/>
    <col customWidth="1" hidden="1" min="6" max="6" width="8.13"/>
  </cols>
  <sheetData>
    <row r="1">
      <c r="A1" s="67" t="s">
        <v>137</v>
      </c>
    </row>
    <row r="2">
      <c r="A2" s="68" t="s">
        <v>63</v>
      </c>
    </row>
    <row r="3">
      <c r="A3" s="111" t="s">
        <v>1505</v>
      </c>
    </row>
    <row r="4">
      <c r="A4" s="113"/>
      <c r="F4" s="114"/>
    </row>
    <row r="5">
      <c r="A5" s="115" t="s">
        <v>164</v>
      </c>
      <c r="B5" s="116">
        <f>sum(F16:F198)/Dropdowns!I2</f>
        <v>0.7295597484</v>
      </c>
      <c r="C5" s="117" t="str">
        <f t="shared" ref="C5:C6" si="1">IF(AND(B5 &gt;= 0, B5 &lt; 0.33), "FAIL", IF(AND(B5 &gt;= 0.33, B5 &lt;= 0.66), "WARNING", IF(AND(B5 &gt; 0.66, B5 &lt;= 1), "PASS", "")))
</f>
        <v>PASS</v>
      </c>
      <c r="D5" s="118" t="str">
        <f>IFERROR(__xludf.DUMMYFUNCTION("SPARKLINE(B5,{""charttype"",""bar"";""max"",1;""min"",0;""color1"",""#33a854""})"),"")</f>
        <v/>
      </c>
      <c r="E5" s="119" t="s">
        <v>1475</v>
      </c>
      <c r="F5" s="120"/>
    </row>
    <row r="6">
      <c r="A6" s="115" t="s">
        <v>166</v>
      </c>
      <c r="B6" s="116">
        <f>sum(F20,F30,F34,F37,F49,F51,F52,F56,F58,F70,F75,F85,F97,F102,F109,F114,F121,F122,F125,F127,F128,F130,F133,F136,F139,F140,F147,F148,F149,F150,F151,F165,F169,F173)/Dropdowns!M2</f>
        <v>0.6960784314</v>
      </c>
      <c r="C6" s="117" t="str">
        <f t="shared" si="1"/>
        <v>PASS</v>
      </c>
      <c r="D6" s="118" t="str">
        <f>IFERROR(__xludf.DUMMYFUNCTION("SPARKLINE(B6,{""charttype"",""bar"";""max"",1;""min"",0;""color1"",""#33a854""})"),"")</f>
        <v/>
      </c>
      <c r="E6" s="121" t="s">
        <v>167</v>
      </c>
      <c r="F6" s="114"/>
    </row>
    <row r="7">
      <c r="A7" s="113"/>
      <c r="B7" s="123" t="s">
        <v>140</v>
      </c>
      <c r="C7" s="124" t="s">
        <v>168</v>
      </c>
      <c r="E7" s="201"/>
      <c r="F7" s="114"/>
    </row>
    <row r="8">
      <c r="B8" s="123" t="s">
        <v>146</v>
      </c>
      <c r="C8" s="126" t="s">
        <v>1506</v>
      </c>
      <c r="E8" s="72"/>
      <c r="F8" s="114"/>
    </row>
    <row r="9">
      <c r="B9" s="123" t="s">
        <v>146</v>
      </c>
      <c r="C9" s="126" t="s">
        <v>1507</v>
      </c>
      <c r="E9" s="72"/>
      <c r="F9" s="114"/>
    </row>
    <row r="10">
      <c r="B10" s="123" t="s">
        <v>146</v>
      </c>
      <c r="C10" s="126" t="s">
        <v>1508</v>
      </c>
      <c r="E10" s="78"/>
      <c r="F10" s="114"/>
    </row>
    <row r="11">
      <c r="A11" s="113"/>
      <c r="F11" s="114"/>
    </row>
    <row r="12">
      <c r="A12" s="127" t="s">
        <v>173</v>
      </c>
      <c r="B12" s="50"/>
      <c r="C12" s="50"/>
      <c r="D12" s="50"/>
      <c r="E12" s="51"/>
      <c r="F12" s="114"/>
    </row>
    <row r="13">
      <c r="A13" s="162" t="s">
        <v>1509</v>
      </c>
      <c r="B13" s="53"/>
      <c r="C13" s="53"/>
      <c r="D13" s="53"/>
      <c r="E13" s="56"/>
      <c r="F13" s="114"/>
    </row>
    <row r="14">
      <c r="A14" s="113"/>
      <c r="B14" s="129"/>
      <c r="C14" s="130"/>
      <c r="F14" s="114"/>
    </row>
    <row r="15">
      <c r="A15" s="132" t="s">
        <v>175</v>
      </c>
      <c r="B15" s="133" t="s">
        <v>176</v>
      </c>
      <c r="C15" s="134" t="s">
        <v>177</v>
      </c>
      <c r="D15" s="134" t="s">
        <v>178</v>
      </c>
      <c r="E15" s="135" t="s">
        <v>179</v>
      </c>
      <c r="F15" s="132" t="s">
        <v>128</v>
      </c>
    </row>
    <row r="16">
      <c r="A16" s="136">
        <f>sum(F16:F18)/Dropdowns!H2</f>
        <v>0.6666666667</v>
      </c>
      <c r="B16" s="137" t="s">
        <v>180</v>
      </c>
      <c r="C16" s="138" t="s">
        <v>181</v>
      </c>
      <c r="D16" s="138" t="s">
        <v>182</v>
      </c>
      <c r="E16" s="198" t="s">
        <v>1160</v>
      </c>
      <c r="F16" s="114">
        <f>if($E16=Dropdowns!$D2,Dropdowns!$D$1,if($E16=Dropdowns!$E2,Dropdowns!$E$1,if($E16=Dropdowns!$F2,Dropdowns!$F$1,if($E16=Dropdowns!$G2,Dropdowns!$G$1,"N/A"))))</f>
        <v>2</v>
      </c>
    </row>
    <row r="17">
      <c r="A17" s="136" t="str">
        <f>IFS($A16&gt;=0.81, "Best", $A16&gt;=0.61, "Good", $A16&gt;=0.41, "Average", $A16&gt;=0.21, "Fair", TRUE, "Poor")</f>
        <v>Good</v>
      </c>
      <c r="B17" s="137"/>
      <c r="C17" s="138" t="s">
        <v>184</v>
      </c>
      <c r="D17" s="138" t="s">
        <v>185</v>
      </c>
      <c r="E17" s="165" t="s">
        <v>749</v>
      </c>
      <c r="F17" s="114">
        <f>if($E17=Dropdowns!$D3,Dropdowns!$D$1,if($E17=Dropdowns!$E3,Dropdowns!$E$1,if($E17=Dropdowns!$F3,Dropdowns!$F$1,if($E17=Dropdowns!$G3,Dropdowns!$G$1,"N/A"))))</f>
        <v>2</v>
      </c>
    </row>
    <row r="18">
      <c r="A18" s="136"/>
      <c r="B18" s="137"/>
      <c r="C18" s="140" t="s">
        <v>187</v>
      </c>
      <c r="D18" s="138" t="s">
        <v>188</v>
      </c>
      <c r="E18" s="165" t="s">
        <v>690</v>
      </c>
      <c r="F18" s="114">
        <f>if($E18=Dropdowns!$D4,Dropdowns!$D$1,if($E18=Dropdowns!$E4,Dropdowns!$E$1,if($E18=Dropdowns!$F4,Dropdowns!$F$1,if($E18=Dropdowns!$G4,Dropdowns!$G$1,"N/A"))))</f>
        <v>2</v>
      </c>
    </row>
    <row r="19">
      <c r="A19" s="142"/>
      <c r="B19" s="143"/>
      <c r="C19" s="144"/>
      <c r="D19" s="145"/>
      <c r="E19" s="166"/>
      <c r="F19" s="147"/>
    </row>
    <row r="20">
      <c r="A20" s="136">
        <f>sum(F20:F35)/Dropdowns!H6</f>
        <v>0.7916666667</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Good</v>
      </c>
      <c r="B21" s="137"/>
      <c r="C21" s="138" t="s">
        <v>194</v>
      </c>
      <c r="D21" s="138" t="s">
        <v>195</v>
      </c>
      <c r="E21" s="165" t="s">
        <v>193</v>
      </c>
      <c r="F21" s="114" t="str">
        <f>if($E21=Dropdowns!$D7,Dropdowns!$D$1,if($E21=Dropdowns!$E7,Dropdowns!$E$1,if($E21=Dropdowns!$F7,Dropdowns!$F$1,if($E21=Dropdowns!$G7,Dropdowns!$G$1,"N/A"))))</f>
        <v>N/A</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794</v>
      </c>
      <c r="F23" s="114">
        <f>if($E23=Dropdowns!$D9,Dropdowns!$D$1,if($E23=Dropdowns!$E9,Dropdowns!$E$1,if($E23=Dropdowns!$F9,Dropdowns!$F$1,if($E23=Dropdowns!$G9,Dropdowns!$G$1,"N/A"))))</f>
        <v>2</v>
      </c>
    </row>
    <row r="24">
      <c r="A24" s="136"/>
      <c r="B24" s="137"/>
      <c r="C24" s="138" t="s">
        <v>203</v>
      </c>
      <c r="D24" s="140" t="s">
        <v>204</v>
      </c>
      <c r="E24" s="167" t="s">
        <v>205</v>
      </c>
      <c r="F24" s="114">
        <f>if($E24=Dropdowns!$D10,Dropdowns!$D$1,if($E24=Dropdowns!$E10,Dropdowns!$E$1,if($E24=Dropdowns!$F10,Dropdowns!$F$1,if($E24=Dropdowns!$G10,Dropdowns!$G$1,"N/A"))))</f>
        <v>3</v>
      </c>
    </row>
    <row r="25">
      <c r="A25" s="136"/>
      <c r="B25" s="137"/>
      <c r="C25" s="138" t="s">
        <v>206</v>
      </c>
      <c r="D25" s="138" t="s">
        <v>207</v>
      </c>
      <c r="E25" s="165" t="s">
        <v>208</v>
      </c>
      <c r="F25" s="114">
        <f>if($E25=Dropdowns!$D11,Dropdowns!$D$1,if($E25=Dropdowns!$E11,Dropdowns!$E$1,if($E25=Dropdowns!$F11,Dropdowns!$F$1,if($E25=Dropdowns!$G11,Dropdowns!$G$1,"N/A"))))</f>
        <v>2</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693</v>
      </c>
      <c r="F28" s="114">
        <f>if($E28=Dropdowns!$D14,Dropdowns!$D$1,if($E28=Dropdowns!$E14,Dropdowns!$E$1,if($E28=Dropdowns!$F14,Dropdowns!$F$1,if($E28=Dropdowns!$G14,Dropdowns!$G$1,"N/A"))))</f>
        <v>3</v>
      </c>
    </row>
    <row r="29">
      <c r="A29" s="136"/>
      <c r="B29" s="137"/>
      <c r="C29" s="138" t="s">
        <v>218</v>
      </c>
      <c r="D29" s="138" t="s">
        <v>219</v>
      </c>
      <c r="E29" s="165" t="s">
        <v>1117</v>
      </c>
      <c r="F29" s="114">
        <f>if($E29=Dropdowns!$D15,Dropdowns!$D$1,if($E29=Dropdowns!$E15,Dropdowns!$E$1,if($E29=Dropdowns!$F15,Dropdowns!$F$1,if($E29=Dropdowns!$G15,Dropdowns!$G$1,"N/A"))))</f>
        <v>3</v>
      </c>
    </row>
    <row r="30">
      <c r="A30" s="136"/>
      <c r="B30" s="174"/>
      <c r="C30" s="138" t="s">
        <v>221</v>
      </c>
      <c r="D30" s="138" t="s">
        <v>222</v>
      </c>
      <c r="E30" s="165" t="s">
        <v>752</v>
      </c>
      <c r="F30" s="114">
        <f>if($E30=Dropdowns!$D16,Dropdowns!$D$1,if($E30=Dropdowns!$E16,Dropdowns!$E$1,if($E30=Dropdowns!$F16,Dropdowns!$F$1,if($E30=Dropdowns!$G16,Dropdowns!$G$1,"N/A"))))</f>
        <v>1</v>
      </c>
    </row>
    <row r="31">
      <c r="A31" s="136"/>
      <c r="B31" s="137"/>
      <c r="C31" s="138" t="s">
        <v>224</v>
      </c>
      <c r="D31" s="138" t="s">
        <v>225</v>
      </c>
      <c r="E31" s="165" t="s">
        <v>1133</v>
      </c>
      <c r="F31" s="114">
        <f>if($E31=Dropdowns!$D17,Dropdowns!$D$1,if($E31=Dropdowns!$E17,Dropdowns!$E$1,if($E31=Dropdowns!$F17,Dropdowns!$F$1,if($E31=Dropdowns!$G17,Dropdowns!$G$1,"N/A"))))</f>
        <v>1</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890</v>
      </c>
      <c r="F33" s="114">
        <f>if($E33=Dropdowns!$D19,Dropdowns!$D$1,if($E33=Dropdowns!$E19,Dropdowns!$E$1,if($E33=Dropdowns!$F19,Dropdowns!$F$1,if($E33=Dropdowns!$G19,Dropdowns!$G$1,"N/A"))))</f>
        <v>3</v>
      </c>
    </row>
    <row r="34">
      <c r="A34" s="136"/>
      <c r="B34" s="137"/>
      <c r="C34" s="138" t="s">
        <v>233</v>
      </c>
      <c r="D34" s="138" t="s">
        <v>234</v>
      </c>
      <c r="E34" s="165" t="s">
        <v>695</v>
      </c>
      <c r="F34" s="114">
        <f>if($E34=Dropdowns!$D20,Dropdowns!$D$1,if($E34=Dropdowns!$E20,Dropdowns!$E$1,if($E34=Dropdowns!$F20,Dropdowns!$F$1,if($E34=Dropdowns!$G20,Dropdowns!$G$1,"N/A"))))</f>
        <v>2</v>
      </c>
    </row>
    <row r="35">
      <c r="A35" s="136"/>
      <c r="B35" s="137"/>
      <c r="C35" s="138" t="s">
        <v>236</v>
      </c>
      <c r="D35" s="138" t="s">
        <v>237</v>
      </c>
      <c r="E35" s="165" t="s">
        <v>238</v>
      </c>
      <c r="F35" s="114">
        <f>if($E35=Dropdowns!$D21,Dropdowns!$D$1,if($E35=Dropdowns!$E21,Dropdowns!$E$1,if($E35=Dropdowns!$F21,Dropdowns!$F$1,if($E35=Dropdowns!$G21,Dropdowns!$G$1,"N/A"))))</f>
        <v>3</v>
      </c>
    </row>
    <row r="36">
      <c r="A36" s="142"/>
      <c r="B36" s="143"/>
      <c r="C36" s="148"/>
      <c r="D36" s="144"/>
      <c r="E36" s="166"/>
      <c r="F36" s="147"/>
    </row>
    <row r="37">
      <c r="A37" s="136">
        <f>sum(F37:F49)/Dropdowns!H23</f>
        <v>0.4102564103</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Average</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797</v>
      </c>
      <c r="F39" s="114">
        <f>if($E39=Dropdowns!$D25,Dropdowns!$D$1,if($E39=Dropdowns!$E25,Dropdowns!$E$1,if($E39=Dropdowns!$F25,Dropdowns!$F$1,if($E39=Dropdowns!$G25,Dropdowns!$G$1,"N/A"))))</f>
        <v>1</v>
      </c>
    </row>
    <row r="40">
      <c r="A40" s="136"/>
      <c r="B40" s="137"/>
      <c r="C40" s="138" t="s">
        <v>249</v>
      </c>
      <c r="D40" s="138" t="s">
        <v>250</v>
      </c>
      <c r="E40" s="165" t="s">
        <v>1189</v>
      </c>
      <c r="F40" s="114">
        <f>if($E40=Dropdowns!$D26,Dropdowns!$D$1,if($E40=Dropdowns!$E26,Dropdowns!$E$1,if($E40=Dropdowns!$F26,Dropdowns!$F$1,if($E40=Dropdowns!$G26,Dropdowns!$G$1,"N/A"))))</f>
        <v>1</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891</v>
      </c>
      <c r="F42" s="114">
        <f>if($E42=Dropdowns!$D28,Dropdowns!$D$1,if($E42=Dropdowns!$E28,Dropdowns!$E$1,if($E42=Dropdowns!$F28,Dropdowns!$F$1,if($E42=Dropdowns!$G28,Dropdowns!$G$1,"N/A"))))</f>
        <v>1</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833</v>
      </c>
      <c r="F44" s="114">
        <f>if($E44=Dropdowns!$D30,Dropdowns!$D$1,if($E44=Dropdowns!$E30,Dropdowns!$E$1,if($E44=Dropdowns!$F30,Dropdowns!$F$1,if($E44=Dropdowns!$G30,Dropdowns!$G$1,"N/A"))))</f>
        <v>0</v>
      </c>
    </row>
    <row r="45">
      <c r="A45" s="136"/>
      <c r="B45" s="174"/>
      <c r="C45" s="138" t="s">
        <v>264</v>
      </c>
      <c r="D45" s="138" t="s">
        <v>265</v>
      </c>
      <c r="E45" s="165" t="s">
        <v>266</v>
      </c>
      <c r="F45" s="114">
        <f>if($E45=Dropdowns!$D31,Dropdowns!$D$1,if($E45=Dropdowns!$E31,Dropdowns!$E$1,if($E45=Dropdowns!$F31,Dropdowns!$F$1,if($E45=Dropdowns!$G31,Dropdowns!$G$1,"N/A"))))</f>
        <v>1</v>
      </c>
    </row>
    <row r="46">
      <c r="A46" s="136"/>
      <c r="B46" s="174"/>
      <c r="C46" s="138" t="s">
        <v>267</v>
      </c>
      <c r="D46" s="138" t="s">
        <v>268</v>
      </c>
      <c r="E46" s="165" t="s">
        <v>269</v>
      </c>
      <c r="F46" s="114">
        <f>if($E46=Dropdowns!$D32,Dropdowns!$D$1,if($E46=Dropdowns!$E32,Dropdowns!$E$1,if($E46=Dropdowns!$F32,Dropdowns!$F$1,if($E46=Dropdowns!$G32,Dropdowns!$G$1,"N/A"))))</f>
        <v>1</v>
      </c>
    </row>
    <row r="47">
      <c r="A47" s="136"/>
      <c r="B47" s="137"/>
      <c r="C47" s="138" t="s">
        <v>270</v>
      </c>
      <c r="D47" s="138" t="s">
        <v>271</v>
      </c>
      <c r="E47" s="165" t="s">
        <v>272</v>
      </c>
      <c r="F47" s="114">
        <f>if($E47=Dropdowns!$D33,Dropdowns!$D$1,if($E47=Dropdowns!$E33,Dropdowns!$E$1,if($E47=Dropdowns!$F33,Dropdowns!$F$1,if($E47=Dropdowns!$G33,Dropdowns!$G$1,"N/A"))))</f>
        <v>3</v>
      </c>
    </row>
    <row r="48">
      <c r="A48" s="136"/>
      <c r="B48" s="137"/>
      <c r="C48" s="138" t="s">
        <v>273</v>
      </c>
      <c r="D48" s="138" t="s">
        <v>274</v>
      </c>
      <c r="E48" s="165" t="s">
        <v>892</v>
      </c>
      <c r="F48" s="114">
        <f>if($E48=Dropdowns!$D34,Dropdowns!$D$1,if($E48=Dropdowns!$E34,Dropdowns!$E$1,if($E48=Dropdowns!$F34,Dropdowns!$F$1,if($E48=Dropdowns!$G34,Dropdowns!$G$1,"N/A"))))</f>
        <v>1</v>
      </c>
    </row>
    <row r="49">
      <c r="A49" s="136"/>
      <c r="B49" s="137"/>
      <c r="C49" s="138" t="s">
        <v>276</v>
      </c>
      <c r="D49" s="138" t="s">
        <v>277</v>
      </c>
      <c r="E49" s="165" t="s">
        <v>1200</v>
      </c>
      <c r="F49" s="114">
        <f>if($E49=Dropdowns!$D35,Dropdowns!$D$1,if($E49=Dropdowns!$E35,Dropdowns!$E$1,if($E49=Dropdowns!$F35,Dropdowns!$F$1,if($E49=Dropdowns!$G35,Dropdowns!$G$1,"N/A"))))</f>
        <v>1</v>
      </c>
    </row>
    <row r="50">
      <c r="A50" s="142"/>
      <c r="B50" s="143"/>
      <c r="C50" s="144"/>
      <c r="D50" s="144"/>
      <c r="E50" s="166"/>
      <c r="F50" s="147"/>
    </row>
    <row r="51">
      <c r="A51" s="136">
        <f>sum(F51:F76)/Dropdowns!H37</f>
        <v>0.6794871795</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893</v>
      </c>
      <c r="F56" s="114">
        <f>if($E56=Dropdowns!$D42,Dropdowns!$D$1,if($E56=Dropdowns!$E42,Dropdowns!$E$1,if($E56=Dropdowns!$F42,Dropdowns!$F$1,if($E56=Dropdowns!$G42,Dropdowns!$G$1,"N/A"))))</f>
        <v>1</v>
      </c>
    </row>
    <row r="57">
      <c r="A57" s="136"/>
      <c r="B57" s="137"/>
      <c r="C57" s="140" t="s">
        <v>298</v>
      </c>
      <c r="D57" s="140" t="s">
        <v>299</v>
      </c>
      <c r="E57" s="165" t="s">
        <v>835</v>
      </c>
      <c r="F57" s="114">
        <f>if($E57=Dropdowns!$D43,Dropdowns!$D$1,if($E57=Dropdowns!$E43,Dropdowns!$E$1,if($E57=Dropdowns!$F43,Dropdowns!$F$1,if($E57=Dropdowns!$G43,Dropdowns!$G$1,"N/A"))))</f>
        <v>3</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327</v>
      </c>
      <c r="F66" s="114">
        <f>if($E66=Dropdowns!$D52,Dropdowns!$D$1,if($E66=Dropdowns!$E52,Dropdowns!$E$1,if($E66=Dropdowns!$F52,Dropdowns!$F$1,if($E66=Dropdowns!$G52,Dropdowns!$G$1,"N/A"))))</f>
        <v>3</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708</v>
      </c>
      <c r="F68" s="114">
        <f>if($E68=Dropdowns!$D54,Dropdowns!$D$1,if($E68=Dropdowns!$E54,Dropdowns!$E$1,if($E68=Dropdowns!$F54,Dropdowns!$F$1,if($E68=Dropdowns!$G54,Dropdowns!$G$1,"N/A"))))</f>
        <v>3</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803</v>
      </c>
      <c r="F70" s="114">
        <f>if($E70=Dropdowns!$D56,Dropdowns!$D$1,if($E70=Dropdowns!$E56,Dropdowns!$E$1,if($E70=Dropdowns!$F56,Dropdowns!$F$1,if($E70=Dropdowns!$G56,Dropdowns!$G$1,"N/A"))))</f>
        <v>2</v>
      </c>
    </row>
    <row r="71">
      <c r="A71" s="136"/>
      <c r="B71" s="137"/>
      <c r="C71" s="140" t="s">
        <v>340</v>
      </c>
      <c r="D71" s="140" t="s">
        <v>341</v>
      </c>
      <c r="E71" s="165" t="s">
        <v>342</v>
      </c>
      <c r="F71" s="114">
        <f>if($E71=Dropdowns!$D57,Dropdowns!$D$1,if($E71=Dropdowns!$E57,Dropdowns!$E$1,if($E71=Dropdowns!$F57,Dropdowns!$F$1,if($E71=Dropdowns!$G57,Dropdowns!$G$1,"N/A"))))</f>
        <v>2</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0.7777777778</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Good</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0.7272727273</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865</v>
      </c>
      <c r="F87" s="114">
        <f>if($E87=Dropdowns!$D73,Dropdowns!$D$1,if($E87=Dropdowns!$E73,Dropdowns!$E$1,if($E87=Dropdowns!$F73,Dropdowns!$F$1,if($E87=Dropdowns!$G73,Dropdowns!$G$1,"N/A"))))</f>
        <v>3</v>
      </c>
    </row>
    <row r="88">
      <c r="A88" s="136"/>
      <c r="B88" s="137"/>
      <c r="C88" s="138" t="s">
        <v>387</v>
      </c>
      <c r="D88" s="138" t="s">
        <v>388</v>
      </c>
      <c r="E88" s="165" t="s">
        <v>924</v>
      </c>
      <c r="F88" s="114">
        <f>if($E88=Dropdowns!$D74,Dropdowns!$D$1,if($E88=Dropdowns!$E74,Dropdowns!$E$1,if($E88=Dropdowns!$F74,Dropdowns!$F$1,if($E88=Dropdowns!$G74,Dropdowns!$G$1,"N/A"))))</f>
        <v>3</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839</v>
      </c>
      <c r="F92" s="114">
        <f>if($E92=Dropdowns!$D78,Dropdowns!$D$1,if($E92=Dropdowns!$E78,Dropdowns!$E$1,if($E92=Dropdowns!$F78,Dropdowns!$F$1,if($E92=Dropdowns!$G78,Dropdowns!$G$1,"N/A"))))</f>
        <v>3</v>
      </c>
    </row>
    <row r="93">
      <c r="A93" s="136"/>
      <c r="B93" s="137"/>
      <c r="C93" s="138" t="s">
        <v>402</v>
      </c>
      <c r="D93" s="138" t="s">
        <v>403</v>
      </c>
      <c r="E93" s="165" t="s">
        <v>806</v>
      </c>
      <c r="F93" s="114">
        <f>if($E93=Dropdowns!$D79,Dropdowns!$D$1,if($E93=Dropdowns!$E79,Dropdowns!$E$1,if($E93=Dropdowns!$F79,Dropdowns!$F$1,if($E93=Dropdowns!$G79,Dropdowns!$G$1,"N/A"))))</f>
        <v>1</v>
      </c>
    </row>
    <row r="94">
      <c r="A94" s="136"/>
      <c r="B94" s="137"/>
      <c r="C94" s="138" t="s">
        <v>405</v>
      </c>
      <c r="D94" s="138" t="s">
        <v>406</v>
      </c>
      <c r="E94" s="165" t="s">
        <v>894</v>
      </c>
      <c r="F94" s="114" t="str">
        <f>if($E94=Dropdowns!$D80,Dropdowns!$D$1,if($E94=Dropdowns!$E80,Dropdowns!$E$1,if($E94=Dropdowns!$F80,Dropdowns!$F$1,if($E94=Dropdowns!$G80,Dropdowns!$G$1,"N/A"))))</f>
        <v>N/A</v>
      </c>
    </row>
    <row r="95">
      <c r="A95" s="136"/>
      <c r="B95" s="137"/>
      <c r="C95" s="138" t="s">
        <v>408</v>
      </c>
      <c r="D95" s="138" t="s">
        <v>409</v>
      </c>
      <c r="E95" s="165" t="s">
        <v>925</v>
      </c>
      <c r="F95" s="114">
        <f>if($E95=Dropdowns!$D81,Dropdowns!$D$1,if($E95=Dropdowns!$E81,Dropdowns!$E$1,if($E95=Dropdowns!$F81,Dropdowns!$F$1,if($E95=Dropdowns!$G81,Dropdowns!$G$1,"N/A"))))</f>
        <v>3</v>
      </c>
    </row>
    <row r="96">
      <c r="A96" s="142"/>
      <c r="B96" s="143"/>
      <c r="C96" s="148"/>
      <c r="D96" s="144"/>
      <c r="E96" s="166"/>
      <c r="F96" s="147"/>
    </row>
    <row r="97">
      <c r="A97" s="136">
        <f>sum(F97:F112)/Dropdowns!H83</f>
        <v>0.8958333333</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Best</v>
      </c>
      <c r="B98" s="137"/>
      <c r="C98" s="138" t="s">
        <v>415</v>
      </c>
      <c r="D98" s="138" t="s">
        <v>416</v>
      </c>
      <c r="E98" s="165" t="s">
        <v>417</v>
      </c>
      <c r="F98" s="114">
        <f>if($E98=Dropdowns!$D84,Dropdowns!$D$1,if($E98=Dropdowns!$E84,Dropdowns!$E$1,if($E98=Dropdowns!$F84,Dropdowns!$F$1,if($E98=Dropdowns!$G84,Dropdowns!$G$1,"N/A"))))</f>
        <v>3</v>
      </c>
    </row>
    <row r="99">
      <c r="A99" s="136"/>
      <c r="B99" s="137"/>
      <c r="C99" s="138" t="s">
        <v>418</v>
      </c>
      <c r="D99" s="138" t="s">
        <v>419</v>
      </c>
      <c r="E99" s="165" t="s">
        <v>420</v>
      </c>
      <c r="F99" s="114">
        <f>if($E99=Dropdowns!$D85,Dropdowns!$D$1,if($E99=Dropdowns!$E85,Dropdowns!$E$1,if($E99=Dropdowns!$F85,Dropdowns!$F$1,if($E99=Dropdowns!$G85,Dropdowns!$G$1,"N/A"))))</f>
        <v>3</v>
      </c>
    </row>
    <row r="100">
      <c r="A100" s="136"/>
      <c r="B100" s="137"/>
      <c r="C100" s="138" t="s">
        <v>421</v>
      </c>
      <c r="D100" s="138" t="s">
        <v>422</v>
      </c>
      <c r="E100" s="165" t="s">
        <v>866</v>
      </c>
      <c r="F100" s="114">
        <f>if($E100=Dropdowns!$D86,Dropdowns!$D$1,if($E100=Dropdowns!$E86,Dropdowns!$E$1,if($E100=Dropdowns!$F86,Dropdowns!$F$1,if($E100=Dropdowns!$G86,Dropdowns!$G$1,"N/A"))))</f>
        <v>3</v>
      </c>
    </row>
    <row r="101">
      <c r="A101" s="136"/>
      <c r="B101" s="137"/>
      <c r="C101" s="138" t="s">
        <v>424</v>
      </c>
      <c r="D101" s="138" t="s">
        <v>425</v>
      </c>
      <c r="E101" s="165" t="s">
        <v>426</v>
      </c>
      <c r="F101" s="114">
        <f>if($E101=Dropdowns!$D87,Dropdowns!$D$1,if($E101=Dropdowns!$E87,Dropdowns!$E$1,if($E101=Dropdowns!$F87,Dropdowns!$F$1,if($E101=Dropdowns!$G87,Dropdowns!$G$1,"N/A"))))</f>
        <v>3</v>
      </c>
    </row>
    <row r="102">
      <c r="A102" s="136"/>
      <c r="B102" s="137"/>
      <c r="C102" s="138" t="s">
        <v>427</v>
      </c>
      <c r="D102" s="138" t="s">
        <v>428</v>
      </c>
      <c r="E102" s="165" t="s">
        <v>429</v>
      </c>
      <c r="F102" s="114">
        <f>if($E102=Dropdowns!$D88,Dropdowns!$D$1,if($E102=Dropdowns!$E88,Dropdowns!$E$1,if($E102=Dropdowns!$F88,Dropdowns!$F$1,if($E102=Dropdowns!$G88,Dropdowns!$G$1,"N/A"))))</f>
        <v>3</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441</v>
      </c>
      <c r="F106" s="114">
        <f>if($E106=Dropdowns!$D92,Dropdowns!$D$1,if($E106=Dropdowns!$E92,Dropdowns!$E$1,if($E106=Dropdowns!$F92,Dropdowns!$F$1,if($E106=Dropdowns!$G92,Dropdowns!$G$1,"N/A"))))</f>
        <v>2</v>
      </c>
    </row>
    <row r="107">
      <c r="A107" s="136"/>
      <c r="B107" s="137"/>
      <c r="C107" s="138" t="s">
        <v>442</v>
      </c>
      <c r="D107" s="138" t="s">
        <v>443</v>
      </c>
      <c r="E107" s="165" t="s">
        <v>843</v>
      </c>
      <c r="F107" s="114">
        <f>if($E107=Dropdowns!$D93,Dropdowns!$D$1,if($E107=Dropdowns!$E93,Dropdowns!$E$1,if($E107=Dropdowns!$F93,Dropdowns!$F$1,if($E107=Dropdowns!$G93,Dropdowns!$G$1,"N/A"))))</f>
        <v>3</v>
      </c>
    </row>
    <row r="108">
      <c r="A108" s="136"/>
      <c r="B108" s="137"/>
      <c r="C108" s="138" t="s">
        <v>445</v>
      </c>
      <c r="D108" s="138" t="s">
        <v>446</v>
      </c>
      <c r="E108" s="165" t="s">
        <v>447</v>
      </c>
      <c r="F108" s="114">
        <f>if($E108=Dropdowns!$D94,Dropdowns!$D$1,if($E108=Dropdowns!$E94,Dropdowns!$E$1,if($E108=Dropdowns!$F94,Dropdowns!$F$1,if($E108=Dropdowns!$G94,Dropdowns!$G$1,"N/A"))))</f>
        <v>3</v>
      </c>
    </row>
    <row r="109">
      <c r="A109" s="136"/>
      <c r="B109" s="137"/>
      <c r="C109" s="138" t="s">
        <v>448</v>
      </c>
      <c r="D109" s="138" t="s">
        <v>449</v>
      </c>
      <c r="E109" s="165" t="s">
        <v>762</v>
      </c>
      <c r="F109" s="114">
        <f>if($E109=Dropdowns!$D95,Dropdowns!$D$1,if($E109=Dropdowns!$E95,Dropdowns!$E$1,if($E109=Dropdowns!$F95,Dropdowns!$F$1,if($E109=Dropdowns!$G95,Dropdowns!$G$1,"N/A"))))</f>
        <v>2</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844</v>
      </c>
      <c r="F111" s="114">
        <f>if($E111=Dropdowns!$D97,Dropdowns!$D$1,if($E111=Dropdowns!$E97,Dropdowns!$E$1,if($E111=Dropdowns!$F97,Dropdowns!$F$1,if($E111=Dropdowns!$G97,Dropdowns!$G$1,"N/A"))))</f>
        <v>3</v>
      </c>
    </row>
    <row r="112">
      <c r="A112" s="136"/>
      <c r="B112" s="137"/>
      <c r="C112" s="138" t="s">
        <v>457</v>
      </c>
      <c r="D112" s="140" t="s">
        <v>458</v>
      </c>
      <c r="E112" s="168" t="s">
        <v>1290</v>
      </c>
      <c r="F112" s="114">
        <f>if($E112=Dropdowns!$D98,Dropdowns!$D$1,if($E112=Dropdowns!$E98,Dropdowns!$E$1,if($E112=Dropdowns!$F98,Dropdowns!$F$1,if($E112=Dropdowns!$G98,Dropdowns!$G$1,"N/A"))))</f>
        <v>3</v>
      </c>
    </row>
    <row r="113">
      <c r="A113" s="142"/>
      <c r="B113" s="143"/>
      <c r="C113" s="148"/>
      <c r="D113" s="148"/>
      <c r="E113" s="166"/>
      <c r="F113" s="147"/>
    </row>
    <row r="114">
      <c r="A114" s="171">
        <f>sum(F114:F118)/Dropdowns!H100</f>
        <v>0.8</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$A114&gt;=0.61,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469</v>
      </c>
      <c r="F116" s="114">
        <f>if($E116=Dropdowns!$D102,Dropdowns!$D$1,if($E116=Dropdowns!$E102,Dropdowns!$E$1,if($E116=Dropdowns!$F102,Dropdowns!$F$1,if($E116=Dropdowns!$G102,Dropdowns!$G$1,"N/A"))))</f>
        <v>3</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0.8888888889</v>
      </c>
      <c r="B120" s="137" t="s">
        <v>476</v>
      </c>
      <c r="C120" s="138" t="s">
        <v>477</v>
      </c>
      <c r="D120" s="138" t="s">
        <v>478</v>
      </c>
      <c r="E120" s="165" t="s">
        <v>1002</v>
      </c>
      <c r="F120" s="114">
        <f>if($E120=Dropdowns!$D106,Dropdowns!$D$1,if($E120=Dropdowns!$E106,Dropdowns!$E$1,if($E120=Dropdowns!$F106,Dropdowns!$F$1,if($E120=Dropdowns!$G106,Dropdowns!$G$1,"N/A"))))</f>
        <v>3</v>
      </c>
    </row>
    <row r="121">
      <c r="A121" s="136" t="str">
        <f>IFS($A120&gt;=0.81, "Best", $A120&gt;=0.61, "Good", $A120&gt;=0.41, "Average", $A120&gt;=0.21, "Fair", TRUE, "Poor")</f>
        <v>Best</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485</v>
      </c>
      <c r="F122" s="114">
        <f>if($E122=Dropdowns!$D108,Dropdowns!$D$1,if($E122=Dropdowns!$E108,Dropdowns!$E$1,if($E122=Dropdowns!$F108,Dropdowns!$F$1,if($E122=Dropdowns!$G108,Dropdowns!$G$1,"N/A"))))</f>
        <v>3</v>
      </c>
    </row>
    <row r="123">
      <c r="A123" s="136"/>
      <c r="B123" s="137"/>
      <c r="C123" s="138" t="s">
        <v>486</v>
      </c>
      <c r="D123" s="138" t="s">
        <v>487</v>
      </c>
      <c r="E123" s="165" t="s">
        <v>811</v>
      </c>
      <c r="F123" s="114">
        <f>if($E123=Dropdowns!$D109,Dropdowns!$D$1,if($E123=Dropdowns!$E109,Dropdowns!$E$1,if($E123=Dropdowns!$F109,Dropdowns!$F$1,if($E123=Dropdowns!$G109,Dropdowns!$G$1,"N/A"))))</f>
        <v>3</v>
      </c>
    </row>
    <row r="124">
      <c r="A124" s="136"/>
      <c r="B124" s="137"/>
      <c r="C124" s="138" t="s">
        <v>489</v>
      </c>
      <c r="D124" s="138" t="s">
        <v>490</v>
      </c>
      <c r="E124" s="165" t="s">
        <v>491</v>
      </c>
      <c r="F124" s="114">
        <f>if($E124=Dropdowns!$D110,Dropdowns!$D$1,if($E124=Dropdowns!$E110,Dropdowns!$E$1,if($E124=Dropdowns!$F110,Dropdowns!$F$1,if($E124=Dropdowns!$G110,Dropdowns!$G$1,"N/A"))))</f>
        <v>3</v>
      </c>
    </row>
    <row r="125">
      <c r="A125" s="136"/>
      <c r="B125" s="137"/>
      <c r="C125" s="140" t="s">
        <v>492</v>
      </c>
      <c r="D125" s="138" t="s">
        <v>493</v>
      </c>
      <c r="E125" s="165" t="s">
        <v>494</v>
      </c>
      <c r="F125" s="114">
        <f>if($E125=Dropdowns!$D111,Dropdowns!$D$1,if($E125=Dropdowns!$E111,Dropdowns!$E$1,if($E125=Dropdowns!$F111,Dropdowns!$F$1,if($E125=Dropdowns!$G111,Dropdowns!$G$1,"N/A"))))</f>
        <v>3</v>
      </c>
    </row>
    <row r="126">
      <c r="A126" s="136"/>
      <c r="B126" s="137"/>
      <c r="C126" s="138" t="s">
        <v>495</v>
      </c>
      <c r="D126" s="138" t="s">
        <v>496</v>
      </c>
      <c r="E126" s="165" t="s">
        <v>497</v>
      </c>
      <c r="F126" s="114">
        <f>if($E126=Dropdowns!$D112,Dropdowns!$D$1,if($E126=Dropdowns!$E112,Dropdowns!$E$1,if($E126=Dropdowns!$F112,Dropdowns!$F$1,if($E126=Dropdowns!$G112,Dropdowns!$G$1,"N/A"))))</f>
        <v>3</v>
      </c>
    </row>
    <row r="127">
      <c r="A127" s="136"/>
      <c r="B127" s="137"/>
      <c r="C127" s="138" t="s">
        <v>498</v>
      </c>
      <c r="D127" s="138" t="s">
        <v>499</v>
      </c>
      <c r="E127" s="165" t="s">
        <v>500</v>
      </c>
      <c r="F127" s="114">
        <f>if($E127=Dropdowns!$D113,Dropdowns!$D$1,if($E127=Dropdowns!$E113,Dropdowns!$E$1,if($E127=Dropdowns!$F113,Dropdowns!$F$1,if($E127=Dropdowns!$G113,Dropdowns!$G$1,"N/A"))))</f>
        <v>3</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509</v>
      </c>
      <c r="F130" s="114">
        <f>if($E130=Dropdowns!$D116,Dropdowns!$D$1,if($E130=Dropdowns!$E116,Dropdowns!$E$1,if($E130=Dropdowns!$F116,Dropdowns!$F$1,if($E130=Dropdowns!$G116,Dropdowns!$G$1,"N/A"))))</f>
        <v>3</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0.8333333333</v>
      </c>
      <c r="B133" s="137" t="s">
        <v>513</v>
      </c>
      <c r="C133" s="138" t="s">
        <v>514</v>
      </c>
      <c r="D133" s="138" t="s">
        <v>515</v>
      </c>
      <c r="E133" s="165" t="s">
        <v>869</v>
      </c>
      <c r="F133" s="114">
        <f>if($E133=Dropdowns!$D119,Dropdowns!$D$1,if($E133=Dropdowns!$E119,Dropdowns!$E$1,if($E133=Dropdowns!$F119,Dropdowns!$F$1,if($E133=Dropdowns!$G119,Dropdowns!$G$1,"N/A"))))</f>
        <v>3</v>
      </c>
    </row>
    <row r="134">
      <c r="A134" s="136" t="str">
        <f>IFS($A133&gt;=0.81, "Best", $A133&gt;=0.61, "Good", $A133&gt;=0.41, "Average", $A133&gt;=0.21, "Fair", TRUE, "Poor")</f>
        <v>Best</v>
      </c>
      <c r="B134" s="137"/>
      <c r="C134" s="138" t="s">
        <v>517</v>
      </c>
      <c r="D134" s="138" t="s">
        <v>518</v>
      </c>
      <c r="E134" s="165" t="s">
        <v>1018</v>
      </c>
      <c r="F134" s="114">
        <f>if($E134=Dropdowns!$D120,Dropdowns!$D$1,if($E134=Dropdowns!$E120,Dropdowns!$E$1,if($E134=Dropdowns!$F120,Dropdowns!$F$1,if($E134=Dropdowns!$G120,Dropdowns!$G$1,"N/A"))))</f>
        <v>3</v>
      </c>
    </row>
    <row r="135">
      <c r="A135" s="136"/>
      <c r="B135" s="137"/>
      <c r="C135" s="138" t="s">
        <v>520</v>
      </c>
      <c r="D135" s="138" t="s">
        <v>521</v>
      </c>
      <c r="E135" s="165" t="s">
        <v>871</v>
      </c>
      <c r="F135" s="114">
        <f>if($E135=Dropdowns!$D121,Dropdowns!$D$1,if($E135=Dropdowns!$E121,Dropdowns!$E$1,if($E135=Dropdowns!$F121,Dropdowns!$F$1,if($E135=Dropdowns!$G121,Dropdowns!$G$1,"N/A"))))</f>
        <v>1</v>
      </c>
    </row>
    <row r="136">
      <c r="A136" s="136"/>
      <c r="B136" s="137"/>
      <c r="C136" s="138" t="s">
        <v>523</v>
      </c>
      <c r="D136" s="138" t="s">
        <v>524</v>
      </c>
      <c r="E136" s="165" t="s">
        <v>1019</v>
      </c>
      <c r="F136" s="114">
        <f>if($E136=Dropdowns!$D122,Dropdowns!$D$1,if($E136=Dropdowns!$E122,Dropdowns!$E$1,if($E136=Dropdowns!$F122,Dropdowns!$F$1,if($E136=Dropdowns!$G122,Dropdowns!$G$1,"N/A"))))</f>
        <v>1</v>
      </c>
    </row>
    <row r="137">
      <c r="A137" s="136"/>
      <c r="B137" s="137"/>
      <c r="C137" s="138" t="s">
        <v>526</v>
      </c>
      <c r="D137" s="138" t="s">
        <v>527</v>
      </c>
      <c r="E137" s="165" t="s">
        <v>528</v>
      </c>
      <c r="F137" s="114">
        <f>if($E137=Dropdowns!$D123,Dropdowns!$D$1,if($E137=Dropdowns!$E123,Dropdowns!$E$1,if($E137=Dropdowns!$F123,Dropdowns!$F$1,if($E137=Dropdowns!$G123,Dropdowns!$G$1,"N/A"))))</f>
        <v>3</v>
      </c>
    </row>
    <row r="138">
      <c r="A138" s="136"/>
      <c r="B138" s="137"/>
      <c r="C138" s="140" t="s">
        <v>529</v>
      </c>
      <c r="D138" s="138" t="s">
        <v>530</v>
      </c>
      <c r="E138" s="165" t="s">
        <v>531</v>
      </c>
      <c r="F138" s="114">
        <f>if($E138=Dropdowns!$D124,Dropdowns!$D$1,if($E138=Dropdowns!$E124,Dropdowns!$E$1,if($E138=Dropdowns!$F124,Dropdowns!$F$1,if($E138=Dropdowns!$G124,Dropdowns!$G$1,"N/A"))))</f>
        <v>3</v>
      </c>
    </row>
    <row r="139">
      <c r="A139" s="136"/>
      <c r="B139" s="137"/>
      <c r="C139" s="138" t="s">
        <v>532</v>
      </c>
      <c r="D139" s="138" t="s">
        <v>533</v>
      </c>
      <c r="E139" s="165" t="s">
        <v>898</v>
      </c>
      <c r="F139" s="114">
        <f>if($E139=Dropdowns!$D125,Dropdowns!$D$1,if($E139=Dropdowns!$E125,Dropdowns!$E$1,if($E139=Dropdowns!$F125,Dropdowns!$F$1,if($E139=Dropdowns!$G125,Dropdowns!$G$1,"N/A"))))</f>
        <v>1</v>
      </c>
    </row>
    <row r="140">
      <c r="A140" s="136"/>
      <c r="B140" s="137"/>
      <c r="C140" s="138" t="s">
        <v>535</v>
      </c>
      <c r="D140" s="138" t="s">
        <v>536</v>
      </c>
      <c r="E140" s="165" t="s">
        <v>927</v>
      </c>
      <c r="F140" s="114">
        <f>if($E140=Dropdowns!$D126,Dropdowns!$D$1,if($E140=Dropdowns!$E126,Dropdowns!$E$1,if($E140=Dropdowns!$F126,Dropdowns!$F$1,if($E140=Dropdowns!$G126,Dropdowns!$G$1,"N/A"))))</f>
        <v>3</v>
      </c>
    </row>
    <row r="141">
      <c r="A141" s="136"/>
      <c r="B141" s="137"/>
      <c r="C141" s="138" t="s">
        <v>538</v>
      </c>
      <c r="D141" s="138" t="s">
        <v>539</v>
      </c>
      <c r="E141" s="165" t="s">
        <v>900</v>
      </c>
      <c r="F141" s="114">
        <f>if($E141=Dropdowns!$D127,Dropdowns!$D$1,if($E141=Dropdowns!$E127,Dropdowns!$E$1,if($E141=Dropdowns!$F127,Dropdowns!$F$1,if($E141=Dropdowns!$G127,Dropdowns!$G$1,"N/A"))))</f>
        <v>3</v>
      </c>
    </row>
    <row r="142">
      <c r="A142" s="136"/>
      <c r="B142" s="137"/>
      <c r="C142" s="138" t="s">
        <v>541</v>
      </c>
      <c r="D142" s="138" t="s">
        <v>542</v>
      </c>
      <c r="E142" s="165" t="s">
        <v>1329</v>
      </c>
      <c r="F142" s="114">
        <f>if($E142=Dropdowns!$D128,Dropdowns!$D$1,if($E142=Dropdowns!$E128,Dropdowns!$E$1,if($E142=Dropdowns!$F128,Dropdowns!$F$1,if($E142=Dropdowns!$G128,Dropdowns!$G$1,"N/A"))))</f>
        <v>3</v>
      </c>
    </row>
    <row r="143">
      <c r="A143" s="136"/>
      <c r="B143" s="137"/>
      <c r="C143" s="138" t="s">
        <v>544</v>
      </c>
      <c r="D143" s="138" t="s">
        <v>545</v>
      </c>
      <c r="E143" s="165" t="s">
        <v>901</v>
      </c>
      <c r="F143" s="114">
        <f>if($E143=Dropdowns!$D129,Dropdowns!$D$1,if($E143=Dropdowns!$E129,Dropdowns!$E$1,if($E143=Dropdowns!$F129,Dropdowns!$F$1,if($E143=Dropdowns!$G129,Dropdowns!$G$1,"N/A"))))</f>
        <v>3</v>
      </c>
    </row>
    <row r="144">
      <c r="A144" s="136"/>
      <c r="B144" s="137"/>
      <c r="C144" s="138" t="s">
        <v>547</v>
      </c>
      <c r="D144" s="138" t="s">
        <v>548</v>
      </c>
      <c r="E144" s="165" t="s">
        <v>928</v>
      </c>
      <c r="F144" s="114">
        <f>if($E144=Dropdowns!$D130,Dropdowns!$D$1,if($E144=Dropdowns!$E130,Dropdowns!$E$1,if($E144=Dropdowns!$F130,Dropdowns!$F$1,if($E144=Dropdowns!$G130,Dropdowns!$G$1,"N/A"))))</f>
        <v>3</v>
      </c>
    </row>
    <row r="145">
      <c r="A145" s="142"/>
      <c r="B145" s="143"/>
      <c r="C145" s="145"/>
      <c r="D145" s="145"/>
      <c r="E145" s="169"/>
      <c r="F145" s="145"/>
    </row>
    <row r="146">
      <c r="A146" s="136">
        <f>sum(F146:F158)/Dropdowns!H132</f>
        <v>0.641025641</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Good</v>
      </c>
      <c r="B147" s="137"/>
      <c r="C147" s="138" t="s">
        <v>554</v>
      </c>
      <c r="D147" s="138" t="s">
        <v>555</v>
      </c>
      <c r="E147" s="165" t="s">
        <v>902</v>
      </c>
      <c r="F147" s="114">
        <f>if($E147=Dropdowns!$D133,Dropdowns!$D$1,if($E147=Dropdowns!$E133,Dropdowns!$E$1,if($E147=Dropdowns!$F133,Dropdowns!$F$1,if($E147=Dropdowns!$G133,Dropdowns!$G$1,"N/A"))))</f>
        <v>2</v>
      </c>
    </row>
    <row r="148">
      <c r="A148" s="136"/>
      <c r="B148" s="137"/>
      <c r="C148" s="138" t="s">
        <v>557</v>
      </c>
      <c r="D148" s="138" t="s">
        <v>558</v>
      </c>
      <c r="E148" s="165" t="s">
        <v>903</v>
      </c>
      <c r="F148" s="114">
        <f>if($E148=Dropdowns!$D134,Dropdowns!$D$1,if($E148=Dropdowns!$E134,Dropdowns!$E$1,if($E148=Dropdowns!$F134,Dropdowns!$F$1,if($E148=Dropdowns!$G134,Dropdowns!$G$1,"N/A"))))</f>
        <v>1</v>
      </c>
    </row>
    <row r="149">
      <c r="A149" s="136"/>
      <c r="B149" s="137"/>
      <c r="C149" s="140" t="s">
        <v>560</v>
      </c>
      <c r="D149" s="138" t="s">
        <v>561</v>
      </c>
      <c r="E149" s="165" t="s">
        <v>562</v>
      </c>
      <c r="F149" s="114">
        <f>if($E149=Dropdowns!$D135,Dropdowns!$D$1,if($E149=Dropdowns!$E135,Dropdowns!$E$1,if($E149=Dropdowns!$F135,Dropdowns!$F$1,if($E149=Dropdowns!$G135,Dropdowns!$G$1,"N/A"))))</f>
        <v>1</v>
      </c>
    </row>
    <row r="150">
      <c r="A150" s="136"/>
      <c r="B150" s="137"/>
      <c r="C150" s="138" t="s">
        <v>563</v>
      </c>
      <c r="D150" s="138" t="s">
        <v>564</v>
      </c>
      <c r="E150" s="165" t="s">
        <v>904</v>
      </c>
      <c r="F150" s="114">
        <f>if($E150=Dropdowns!$D136,Dropdowns!$D$1,if($E150=Dropdowns!$E136,Dropdowns!$E$1,if($E150=Dropdowns!$F136,Dropdowns!$F$1,if($E150=Dropdowns!$G136,Dropdowns!$G$1,"N/A"))))</f>
        <v>1</v>
      </c>
    </row>
    <row r="151">
      <c r="A151" s="136"/>
      <c r="B151" s="137"/>
      <c r="C151" s="138" t="s">
        <v>566</v>
      </c>
      <c r="D151" s="138" t="s">
        <v>567</v>
      </c>
      <c r="E151" s="165" t="s">
        <v>930</v>
      </c>
      <c r="F151" s="114">
        <f>if($E151=Dropdowns!$D137,Dropdowns!$D$1,if($E151=Dropdowns!$E137,Dropdowns!$E$1,if($E151=Dropdowns!$F137,Dropdowns!$F$1,if($E151=Dropdowns!$G137,Dropdowns!$G$1,"N/A"))))</f>
        <v>1</v>
      </c>
    </row>
    <row r="152">
      <c r="A152" s="136"/>
      <c r="B152" s="137"/>
      <c r="C152" s="138" t="s">
        <v>569</v>
      </c>
      <c r="D152" s="138" t="s">
        <v>570</v>
      </c>
      <c r="E152" s="165" t="s">
        <v>1336</v>
      </c>
      <c r="F152" s="114">
        <f>if($E152=Dropdowns!$D138,Dropdowns!$D$1,if($E152=Dropdowns!$E138,Dropdowns!$E$1,if($E152=Dropdowns!$F138,Dropdowns!$F$1,if($E152=Dropdowns!$G138,Dropdowns!$G$1,"N/A"))))</f>
        <v>1</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772</v>
      </c>
      <c r="F154" s="114">
        <f>if($E154=Dropdowns!$D140,Dropdowns!$D$1,if($E154=Dropdowns!$E140,Dropdowns!$E$1,if($E154=Dropdowns!$F140,Dropdowns!$F$1,if($E154=Dropdowns!$G140,Dropdowns!$G$1,"N/A"))))</f>
        <v>2</v>
      </c>
    </row>
    <row r="155">
      <c r="A155" s="136"/>
      <c r="B155" s="137"/>
      <c r="C155" s="138" t="s">
        <v>578</v>
      </c>
      <c r="D155" s="138" t="s">
        <v>579</v>
      </c>
      <c r="E155" s="165" t="s">
        <v>874</v>
      </c>
      <c r="F155" s="114">
        <f>if($E155=Dropdowns!$D141,Dropdowns!$D$1,if($E155=Dropdowns!$E141,Dropdowns!$E$1,if($E155=Dropdowns!$F141,Dropdowns!$F$1,if($E155=Dropdowns!$G141,Dropdowns!$G$1,"N/A"))))</f>
        <v>3</v>
      </c>
    </row>
    <row r="156">
      <c r="A156" s="136"/>
      <c r="B156" s="137"/>
      <c r="C156" s="138" t="s">
        <v>581</v>
      </c>
      <c r="D156" s="138" t="s">
        <v>582</v>
      </c>
      <c r="E156" s="165" t="s">
        <v>583</v>
      </c>
      <c r="F156" s="114">
        <f>if($E156=Dropdowns!$D142,Dropdowns!$D$1,if($E156=Dropdowns!$E142,Dropdowns!$E$1,if($E156=Dropdowns!$F142,Dropdowns!$F$1,if($E156=Dropdowns!$G142,Dropdowns!$G$1,"N/A"))))</f>
        <v>3</v>
      </c>
    </row>
    <row r="157">
      <c r="A157" s="136"/>
      <c r="B157" s="137"/>
      <c r="C157" s="138" t="s">
        <v>584</v>
      </c>
      <c r="D157" s="138" t="s">
        <v>585</v>
      </c>
      <c r="E157" s="165" t="s">
        <v>1340</v>
      </c>
      <c r="F157" s="114">
        <f>if($E157=Dropdowns!$D143,Dropdowns!$D$1,if($E157=Dropdowns!$E143,Dropdowns!$E$1,if($E157=Dropdowns!$F143,Dropdowns!$F$1,if($E157=Dropdowns!$G143,Dropdowns!$G$1,"N/A"))))</f>
        <v>3</v>
      </c>
    </row>
    <row r="158">
      <c r="A158" s="136"/>
      <c r="B158" s="137"/>
      <c r="C158" s="138" t="s">
        <v>587</v>
      </c>
      <c r="D158" s="138" t="s">
        <v>588</v>
      </c>
      <c r="E158" s="165" t="s">
        <v>875</v>
      </c>
      <c r="F158" s="114">
        <f>if($E158=Dropdowns!$D144,Dropdowns!$D$1,if($E158=Dropdowns!$E144,Dropdowns!$E$1,if($E158=Dropdowns!$F144,Dropdowns!$F$1,if($E158=Dropdowns!$G144,Dropdowns!$G$1,"N/A"))))</f>
        <v>3</v>
      </c>
    </row>
    <row r="159">
      <c r="A159" s="142"/>
      <c r="B159" s="143"/>
      <c r="C159" s="144"/>
      <c r="D159" s="145"/>
      <c r="E159" s="166"/>
      <c r="F159" s="144"/>
    </row>
    <row r="160">
      <c r="A160" s="136">
        <f>sum(F160:F185)/Dropdowns!H146</f>
        <v>0.7051282051</v>
      </c>
      <c r="B160" s="137" t="s">
        <v>590</v>
      </c>
      <c r="C160" s="138" t="s">
        <v>591</v>
      </c>
      <c r="D160" s="138" t="s">
        <v>592</v>
      </c>
      <c r="E160" s="165" t="s">
        <v>593</v>
      </c>
      <c r="F160" s="114">
        <f>if($E160=Dropdowns!$D146,Dropdowns!$D$1,if($E160=Dropdowns!$E146,Dropdowns!$E$1,if($E160=Dropdowns!$F146,Dropdowns!$F$1,if($E160=Dropdowns!$G146,Dropdowns!$G$1,"N/A"))))</f>
        <v>3</v>
      </c>
    </row>
    <row r="161">
      <c r="A161" s="136" t="str">
        <f>IFS($A160&gt;=0.8, "Best", $A160&gt;=0.61, "Good", $A160&gt;=0.41, "Average", $A160&gt;=0.21, "Fair", TRUE, "Poor")</f>
        <v>Good</v>
      </c>
      <c r="B161" s="137"/>
      <c r="C161" s="138" t="s">
        <v>594</v>
      </c>
      <c r="D161" s="138" t="s">
        <v>595</v>
      </c>
      <c r="E161" s="165" t="s">
        <v>596</v>
      </c>
      <c r="F161" s="114">
        <f>if($E161=Dropdowns!$D147,Dropdowns!$D$1,if($E161=Dropdowns!$E147,Dropdowns!$E$1,if($E161=Dropdowns!$F147,Dropdowns!$F$1,if($E161=Dropdowns!$G147,Dropdowns!$G$1,"N/A"))))</f>
        <v>3</v>
      </c>
    </row>
    <row r="162">
      <c r="A162" s="136"/>
      <c r="B162" s="137"/>
      <c r="C162" s="138" t="s">
        <v>597</v>
      </c>
      <c r="D162" s="138" t="s">
        <v>598</v>
      </c>
      <c r="E162" s="165" t="s">
        <v>599</v>
      </c>
      <c r="F162" s="114">
        <f>if($E162=Dropdowns!$D148,Dropdowns!$D$1,if($E162=Dropdowns!$E148,Dropdowns!$E$1,if($E162=Dropdowns!$F148,Dropdowns!$F$1,if($E162=Dropdowns!$G148,Dropdowns!$G$1,"N/A"))))</f>
        <v>1</v>
      </c>
    </row>
    <row r="163">
      <c r="A163" s="136"/>
      <c r="B163" s="137"/>
      <c r="C163" s="138" t="s">
        <v>600</v>
      </c>
      <c r="D163" s="138" t="s">
        <v>601</v>
      </c>
      <c r="E163" s="165" t="s">
        <v>1082</v>
      </c>
      <c r="F163" s="114">
        <f>if($E163=Dropdowns!$D149,Dropdowns!$D$1,if($E163=Dropdowns!$E149,Dropdowns!$E$1,if($E163=Dropdowns!$F149,Dropdowns!$F$1,if($E163=Dropdowns!$G149,Dropdowns!$G$1,"N/A"))))</f>
        <v>1</v>
      </c>
    </row>
    <row r="164">
      <c r="A164" s="136"/>
      <c r="B164" s="137"/>
      <c r="C164" s="138" t="s">
        <v>603</v>
      </c>
      <c r="D164" s="138" t="s">
        <v>604</v>
      </c>
      <c r="E164" s="165" t="s">
        <v>734</v>
      </c>
      <c r="F164" s="114">
        <f>if($E164=Dropdowns!$D150,Dropdowns!$D$1,if($E164=Dropdowns!$E150,Dropdowns!$E$1,if($E164=Dropdowns!$F150,Dropdowns!$F$1,if($E164=Dropdowns!$G150,Dropdowns!$G$1,"N/A"))))</f>
        <v>2</v>
      </c>
    </row>
    <row r="165">
      <c r="A165" s="136"/>
      <c r="B165" s="137"/>
      <c r="C165" s="138" t="s">
        <v>606</v>
      </c>
      <c r="D165" s="138" t="s">
        <v>607</v>
      </c>
      <c r="E165" s="165" t="s">
        <v>970</v>
      </c>
      <c r="F165" s="114">
        <f>if($E165=Dropdowns!$D151,Dropdowns!$D$1,if($E165=Dropdowns!$E151,Dropdowns!$E$1,if($E165=Dropdowns!$F151,Dropdowns!$F$1,if($E165=Dropdowns!$G151,Dropdowns!$G$1,"N/A"))))</f>
        <v>2</v>
      </c>
    </row>
    <row r="166">
      <c r="A166" s="136"/>
      <c r="B166" s="137"/>
      <c r="C166" s="138" t="s">
        <v>609</v>
      </c>
      <c r="D166" s="138" t="s">
        <v>610</v>
      </c>
      <c r="E166" s="165" t="s">
        <v>777</v>
      </c>
      <c r="F166" s="114">
        <f>if($E166=Dropdowns!$D152,Dropdowns!$D$1,if($E166=Dropdowns!$E152,Dropdowns!$E$1,if($E166=Dropdowns!$F152,Dropdowns!$F$1,if($E166=Dropdowns!$G152,Dropdowns!$G$1,"N/A"))))</f>
        <v>2</v>
      </c>
    </row>
    <row r="167">
      <c r="A167" s="136"/>
      <c r="B167" s="137"/>
      <c r="C167" s="138" t="s">
        <v>612</v>
      </c>
      <c r="D167" s="138" t="s">
        <v>613</v>
      </c>
      <c r="E167" s="165" t="s">
        <v>820</v>
      </c>
      <c r="F167" s="114">
        <f>if($E167=Dropdowns!$D153,Dropdowns!$D$1,if($E167=Dropdowns!$E153,Dropdowns!$E$1,if($E167=Dropdowns!$F153,Dropdowns!$F$1,if($E167=Dropdowns!$G153,Dropdowns!$G$1,"N/A"))))</f>
        <v>2</v>
      </c>
    </row>
    <row r="168">
      <c r="A168" s="136"/>
      <c r="B168" s="137"/>
      <c r="C168" s="138" t="s">
        <v>615</v>
      </c>
      <c r="D168" s="138" t="s">
        <v>616</v>
      </c>
      <c r="E168" s="165" t="s">
        <v>849</v>
      </c>
      <c r="F168" s="114">
        <f>if($E168=Dropdowns!$D154,Dropdowns!$D$1,if($E168=Dropdowns!$E154,Dropdowns!$E$1,if($E168=Dropdowns!$F154,Dropdowns!$F$1,if($E168=Dropdowns!$G154,Dropdowns!$G$1,"N/A"))))</f>
        <v>2</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629</v>
      </c>
      <c r="F172" s="114">
        <f>if($E172=Dropdowns!$D158,Dropdowns!$D$1,if($E172=Dropdowns!$E158,Dropdowns!$E$1,if($E172=Dropdowns!$F158,Dropdowns!$F$1,if($E172=Dropdowns!$G158,Dropdowns!$G$1,"N/A"))))</f>
        <v>2</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735</v>
      </c>
      <c r="F178" s="114">
        <f>if($E178=Dropdowns!$D164,Dropdowns!$D$1,if($E178=Dropdowns!$E164,Dropdowns!$E$1,if($E178=Dropdowns!$F164,Dropdowns!$F$1,if($E178=Dropdowns!$G164,Dropdowns!$G$1,"N/A"))))</f>
        <v>2</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778</v>
      </c>
      <c r="F180" s="114">
        <f>if($E180=Dropdowns!$D166,Dropdowns!$D$1,if($E180=Dropdowns!$E166,Dropdowns!$E$1,if($E180=Dropdowns!$F166,Dropdowns!$F$1,if($E180=Dropdowns!$G166,Dropdowns!$G$1,"N/A"))))</f>
        <v>2</v>
      </c>
    </row>
    <row r="181">
      <c r="A181" s="136"/>
      <c r="B181" s="137"/>
      <c r="C181" s="138" t="s">
        <v>654</v>
      </c>
      <c r="D181" s="138" t="s">
        <v>655</v>
      </c>
      <c r="E181" s="165" t="s">
        <v>779</v>
      </c>
      <c r="F181" s="114">
        <f>if($E181=Dropdowns!$D167,Dropdowns!$D$1,if($E181=Dropdowns!$E167,Dropdowns!$E$1,if($E181=Dropdowns!$F167,Dropdowns!$F$1,if($E181=Dropdowns!$G167,Dropdowns!$G$1,"N/A"))))</f>
        <v>2</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821</v>
      </c>
      <c r="F183" s="114">
        <f>if($E183=Dropdowns!$D169,Dropdowns!$D$1,if($E183=Dropdowns!$E169,Dropdowns!$E$1,if($E183=Dropdowns!$F169,Dropdowns!$F$1,if($E183=Dropdowns!$G169,Dropdowns!$G$1,"N/A"))))</f>
        <v>2</v>
      </c>
    </row>
    <row r="184">
      <c r="A184" s="136"/>
      <c r="B184" s="137"/>
      <c r="C184" s="138" t="s">
        <v>663</v>
      </c>
      <c r="D184" s="138" t="s">
        <v>664</v>
      </c>
      <c r="E184" s="165" t="s">
        <v>665</v>
      </c>
      <c r="F184" s="114">
        <f>if($E184=Dropdowns!$D170,Dropdowns!$D$1,if($E184=Dropdowns!$E170,Dropdowns!$E$1,if($E184=Dropdowns!$F170,Dropdowns!$F$1,if($E184=Dropdowns!$G170,Dropdowns!$G$1,"N/A"))))</f>
        <v>3</v>
      </c>
    </row>
    <row r="185">
      <c r="A185" s="136"/>
      <c r="B185" s="137"/>
      <c r="C185" s="138" t="s">
        <v>666</v>
      </c>
      <c r="D185" s="138" t="s">
        <v>667</v>
      </c>
      <c r="E185" s="165" t="s">
        <v>668</v>
      </c>
      <c r="F185" s="114">
        <f>if($E185=Dropdowns!$D171,Dropdowns!$D$1,if($E185=Dropdowns!$E171,Dropdowns!$E$1,if($E185=Dropdowns!$F171,Dropdowns!$F$1,if($E185=Dropdowns!$G171,Dropdowns!$G$1,"N/A"))))</f>
        <v>2</v>
      </c>
    </row>
    <row r="186">
      <c r="A186" s="113"/>
      <c r="B186" s="129"/>
      <c r="C186" s="130"/>
      <c r="D186" s="151"/>
      <c r="E186" s="131"/>
      <c r="F186" s="114"/>
    </row>
    <row r="187">
      <c r="A187" s="152" t="s">
        <v>669</v>
      </c>
      <c r="F187" s="114"/>
    </row>
    <row r="188">
      <c r="A188" s="170" t="s">
        <v>1510</v>
      </c>
      <c r="B188" s="138"/>
      <c r="C188" s="130"/>
      <c r="D188" s="154" t="s">
        <v>671</v>
      </c>
      <c r="E188" s="131"/>
      <c r="F188" s="114"/>
    </row>
    <row r="189">
      <c r="A189" s="170" t="s">
        <v>1511</v>
      </c>
      <c r="B189" s="138"/>
      <c r="C189" s="155"/>
      <c r="D189" s="154" t="s">
        <v>673</v>
      </c>
      <c r="E189" s="131"/>
      <c r="F189" s="114"/>
    </row>
    <row r="190">
      <c r="A190" s="170" t="s">
        <v>1512</v>
      </c>
      <c r="B190" s="138"/>
      <c r="C190" s="130"/>
      <c r="D190" s="156" t="s">
        <v>675</v>
      </c>
      <c r="E190" s="131"/>
      <c r="F190" s="114"/>
    </row>
    <row r="191">
      <c r="A191" s="170" t="s">
        <v>1513</v>
      </c>
      <c r="B191" s="138"/>
      <c r="C191" s="130"/>
      <c r="D191" s="154" t="s">
        <v>677</v>
      </c>
      <c r="E191" s="131"/>
      <c r="F191" s="114"/>
    </row>
    <row r="192">
      <c r="A192" s="170" t="s">
        <v>1514</v>
      </c>
      <c r="B192" s="138"/>
      <c r="C192" s="130"/>
      <c r="D192" s="154" t="s">
        <v>679</v>
      </c>
      <c r="E192" s="131"/>
      <c r="F192" s="114"/>
    </row>
    <row r="193">
      <c r="A193" s="176"/>
      <c r="B193" s="129"/>
      <c r="C193" s="155"/>
      <c r="D193" s="151"/>
      <c r="E193" s="131"/>
      <c r="F193" s="114"/>
    </row>
    <row r="194">
      <c r="A194" s="157"/>
      <c r="B194" s="129"/>
      <c r="C194" s="155"/>
      <c r="D194" s="151"/>
      <c r="E194" s="131"/>
      <c r="F194" s="114"/>
    </row>
    <row r="195">
      <c r="A195" s="157" t="s">
        <v>63</v>
      </c>
      <c r="B195" s="158" t="s">
        <v>680</v>
      </c>
      <c r="C195" s="155"/>
      <c r="D195" s="151"/>
      <c r="E195" s="131"/>
      <c r="F195" s="114"/>
    </row>
    <row r="196">
      <c r="A196" s="157" t="s">
        <v>681</v>
      </c>
      <c r="B196" s="159" t="s">
        <v>682</v>
      </c>
      <c r="F196" s="114"/>
    </row>
    <row r="197">
      <c r="A197" s="157"/>
      <c r="B197" s="129"/>
      <c r="C197" s="155"/>
      <c r="D197" s="151"/>
      <c r="E197" s="131"/>
      <c r="F197" s="114"/>
    </row>
    <row r="198">
      <c r="A198" s="157"/>
      <c r="B198" s="129"/>
      <c r="C198" s="155"/>
      <c r="D198" s="151"/>
      <c r="E198" s="131"/>
      <c r="F198" s="114"/>
    </row>
  </sheetData>
  <mergeCells count="15">
    <mergeCell ref="C8:D8"/>
    <mergeCell ref="C9:D9"/>
    <mergeCell ref="C10:D10"/>
    <mergeCell ref="A11:E11"/>
    <mergeCell ref="A12:E12"/>
    <mergeCell ref="A13:E13"/>
    <mergeCell ref="A187:E187"/>
    <mergeCell ref="B196:E196"/>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7" priority="11" operator="lessThanOrEqual">
      <formula>"33%"</formula>
    </cfRule>
  </conditionalFormatting>
  <conditionalFormatting sqref="B5:B6">
    <cfRule type="cellIs" dxfId="5" priority="12" operator="between">
      <formula>"67%"</formula>
      <formula>"32%"</formula>
    </cfRule>
  </conditionalFormatting>
  <conditionalFormatting sqref="B5:B6">
    <cfRule type="cellIs" dxfId="3" priority="13" operator="between">
      <formula>"101%"</formula>
      <formula>"65%"</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B7:B10">
      <formula1>"✅ Yes,🚫 No,⚠️ Under 18 With Parent Consent Only,🟠 With caution"</formula1>
    </dataValidation>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A190"/>
    <hyperlink r:id="rId7" ref="D190"/>
    <hyperlink r:id="rId8" ref="A191"/>
    <hyperlink r:id="rId9" ref="D191"/>
    <hyperlink r:id="rId10" ref="A192"/>
    <hyperlink r:id="rId11" ref="D192"/>
    <hyperlink r:id="rId12" ref="B195"/>
  </hyperlinks>
  <drawing r:id="rId13"/>
</worksheet>
</file>

<file path=xl/worksheets/sheet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1C232"/>
    <outlinePr summaryBelow="0" summaryRight="0"/>
  </sheetPr>
  <sheetViews>
    <sheetView workbookViewId="0"/>
  </sheetViews>
  <sheetFormatPr customHeight="1" defaultColWidth="12.63" defaultRowHeight="15.75"/>
  <cols>
    <col customWidth="1" min="1" max="1" width="17.63"/>
    <col customWidth="1" min="2" max="2" width="23.63"/>
    <col customWidth="1" min="3" max="3" width="28.5"/>
    <col customWidth="1" min="4" max="4" width="60.13"/>
    <col customWidth="1" min="5" max="5" width="56.75"/>
    <col customWidth="1" hidden="1" min="6" max="6" width="8.13"/>
  </cols>
  <sheetData>
    <row r="1">
      <c r="A1" s="67" t="s">
        <v>137</v>
      </c>
    </row>
    <row r="2">
      <c r="A2" s="68" t="s">
        <v>33</v>
      </c>
    </row>
    <row r="3">
      <c r="A3" s="111" t="s">
        <v>1515</v>
      </c>
    </row>
    <row r="4">
      <c r="A4" s="113"/>
      <c r="F4" s="114"/>
    </row>
    <row r="5">
      <c r="A5" s="115" t="s">
        <v>164</v>
      </c>
      <c r="B5" s="116">
        <f>sum(F16:F198)/Dropdowns!I2</f>
        <v>0.7421383648</v>
      </c>
      <c r="C5" s="117" t="str">
        <f t="shared" ref="C5:C6" si="1">IF(AND(B5 &gt;= 0, B5 &lt; 0.33), "FAIL", IF(AND(B5 &gt;= 0.33, B5 &lt;= 0.66), "WARNING", IF(AND(B5 &gt; 0.66, B5 &lt;= 1), "PASS", "")))
</f>
        <v>PASS</v>
      </c>
      <c r="D5" s="118" t="str">
        <f>IFERROR(__xludf.DUMMYFUNCTION("SPARKLINE(B5,{""charttype"",""bar"";""max"",1;""min"",0;""color1"",""#33a854""})"),"")</f>
        <v/>
      </c>
      <c r="E5" s="119" t="s">
        <v>1516</v>
      </c>
      <c r="F5" s="120"/>
    </row>
    <row r="6">
      <c r="A6" s="115" t="s">
        <v>166</v>
      </c>
      <c r="B6" s="116">
        <f>sum(F20,F30,F34,F37,F49,F51,F52,F56,F58,F70,F75,F85,F97,F102,F109,F114,F121,F122,F125,F127,F128,F130,F133,F136,F139,F140,F147,F148,F149,F150,F151,F165,F169,F173)/Dropdowns!M2</f>
        <v>0.7352941176</v>
      </c>
      <c r="C6" s="117" t="str">
        <f t="shared" si="1"/>
        <v>PASS</v>
      </c>
      <c r="D6" s="118" t="str">
        <f>IFERROR(__xludf.DUMMYFUNCTION("SPARKLINE(B6,{""charttype"",""bar"";""max"",1;""min"",0;""color1"",""#33a854""})"),"")</f>
        <v/>
      </c>
      <c r="E6" s="121" t="s">
        <v>167</v>
      </c>
      <c r="F6" s="114"/>
    </row>
    <row r="7">
      <c r="A7" s="113"/>
      <c r="B7" s="123" t="s">
        <v>140</v>
      </c>
      <c r="C7" s="124" t="s">
        <v>168</v>
      </c>
      <c r="E7" s="201" t="s">
        <v>1517</v>
      </c>
      <c r="F7" s="114"/>
    </row>
    <row r="8">
      <c r="B8" s="123" t="s">
        <v>146</v>
      </c>
      <c r="C8" s="126" t="s">
        <v>1518</v>
      </c>
      <c r="E8" s="72"/>
      <c r="F8" s="114"/>
    </row>
    <row r="9">
      <c r="B9" s="123" t="s">
        <v>146</v>
      </c>
      <c r="C9" s="126" t="s">
        <v>1519</v>
      </c>
      <c r="E9" s="72"/>
      <c r="F9" s="114"/>
    </row>
    <row r="10">
      <c r="B10" s="123" t="s">
        <v>146</v>
      </c>
      <c r="C10" s="126" t="s">
        <v>1520</v>
      </c>
      <c r="E10" s="78"/>
      <c r="F10" s="114"/>
    </row>
    <row r="11">
      <c r="A11" s="113"/>
      <c r="F11" s="114"/>
    </row>
    <row r="12">
      <c r="A12" s="127" t="s">
        <v>173</v>
      </c>
      <c r="B12" s="50"/>
      <c r="C12" s="50"/>
      <c r="D12" s="50"/>
      <c r="E12" s="51"/>
      <c r="F12" s="114"/>
    </row>
    <row r="13">
      <c r="A13" s="162" t="s">
        <v>1521</v>
      </c>
      <c r="B13" s="53"/>
      <c r="C13" s="53"/>
      <c r="D13" s="53"/>
      <c r="E13" s="56"/>
      <c r="F13" s="114"/>
    </row>
    <row r="14">
      <c r="A14" s="113"/>
      <c r="B14" s="129"/>
      <c r="C14" s="130"/>
      <c r="F14" s="114"/>
    </row>
    <row r="15">
      <c r="A15" s="132" t="s">
        <v>175</v>
      </c>
      <c r="B15" s="133" t="s">
        <v>176</v>
      </c>
      <c r="C15" s="134" t="s">
        <v>177</v>
      </c>
      <c r="D15" s="134" t="s">
        <v>178</v>
      </c>
      <c r="E15" s="135" t="s">
        <v>179</v>
      </c>
      <c r="F15" s="132" t="s">
        <v>128</v>
      </c>
    </row>
    <row r="16">
      <c r="A16" s="136">
        <f>sum(F16:F18)/Dropdowns!H2</f>
        <v>0</v>
      </c>
      <c r="B16" s="137" t="s">
        <v>180</v>
      </c>
      <c r="C16" s="138" t="s">
        <v>181</v>
      </c>
      <c r="D16" s="138" t="s">
        <v>182</v>
      </c>
      <c r="E16" s="198" t="s">
        <v>1161</v>
      </c>
      <c r="F16" s="114">
        <f>if($E16=Dropdowns!$D2,Dropdowns!$D$1,if($E16=Dropdowns!$E2,Dropdowns!$E$1,if($E16=Dropdowns!$F2,Dropdowns!$F$1,if($E16=Dropdowns!$G2,Dropdowns!$G$1,"N/A"))))</f>
        <v>0</v>
      </c>
    </row>
    <row r="17">
      <c r="A17" s="136" t="str">
        <f>IFS($A16&gt;=0.81, "Best", $A16&gt;=0.61, "Good", $A16&gt;=0.41, "Average", $A16&gt;=0.21, "Fair", TRUE, "Poor")</f>
        <v>Poor</v>
      </c>
      <c r="B17" s="137"/>
      <c r="C17" s="138" t="s">
        <v>184</v>
      </c>
      <c r="D17" s="138" t="s">
        <v>185</v>
      </c>
      <c r="E17" s="165" t="s">
        <v>920</v>
      </c>
      <c r="F17" s="114">
        <f>if($E17=Dropdowns!$D3,Dropdowns!$D$1,if($E17=Dropdowns!$E3,Dropdowns!$E$1,if($E17=Dropdowns!$F3,Dropdowns!$F$1,if($E17=Dropdowns!$G3,Dropdowns!$G$1,"N/A"))))</f>
        <v>0</v>
      </c>
    </row>
    <row r="18">
      <c r="A18" s="136"/>
      <c r="B18" s="137"/>
      <c r="C18" s="140" t="s">
        <v>187</v>
      </c>
      <c r="D18" s="138" t="s">
        <v>188</v>
      </c>
      <c r="E18" s="165" t="s">
        <v>921</v>
      </c>
      <c r="F18" s="114">
        <f>if($E18=Dropdowns!$D4,Dropdowns!$D$1,if($E18=Dropdowns!$E4,Dropdowns!$E$1,if($E18=Dropdowns!$F4,Dropdowns!$F$1,if($E18=Dropdowns!$G4,Dropdowns!$G$1,"N/A"))))</f>
        <v>0</v>
      </c>
    </row>
    <row r="19">
      <c r="A19" s="142"/>
      <c r="B19" s="143"/>
      <c r="C19" s="144"/>
      <c r="D19" s="145"/>
      <c r="E19" s="166"/>
      <c r="F19" s="147"/>
    </row>
    <row r="20">
      <c r="A20" s="136">
        <f>sum(F20:F35)/Dropdowns!H6</f>
        <v>0.7708333333</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Good</v>
      </c>
      <c r="B21" s="137"/>
      <c r="C21" s="138" t="s">
        <v>194</v>
      </c>
      <c r="D21" s="138" t="s">
        <v>195</v>
      </c>
      <c r="E21" s="165" t="s">
        <v>193</v>
      </c>
      <c r="F21" s="114" t="str">
        <f>if($E21=Dropdowns!$D7,Dropdowns!$D$1,if($E21=Dropdowns!$E7,Dropdowns!$E$1,if($E21=Dropdowns!$F7,Dropdowns!$F$1,if($E21=Dropdowns!$G7,Dropdowns!$G$1,"N/A"))))</f>
        <v>N/A</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202</v>
      </c>
      <c r="F23" s="114">
        <f>if($E23=Dropdowns!$D9,Dropdowns!$D$1,if($E23=Dropdowns!$E9,Dropdowns!$E$1,if($E23=Dropdowns!$F9,Dropdowns!$F$1,if($E23=Dropdowns!$G9,Dropdowns!$G$1,"N/A"))))</f>
        <v>3</v>
      </c>
    </row>
    <row r="24">
      <c r="A24" s="136"/>
      <c r="B24" s="137"/>
      <c r="C24" s="138" t="s">
        <v>203</v>
      </c>
      <c r="D24" s="140" t="s">
        <v>204</v>
      </c>
      <c r="E24" s="167" t="s">
        <v>205</v>
      </c>
      <c r="F24" s="114">
        <f>if($E24=Dropdowns!$D10,Dropdowns!$D$1,if($E24=Dropdowns!$E10,Dropdowns!$E$1,if($E24=Dropdowns!$F10,Dropdowns!$F$1,if($E24=Dropdowns!$G10,Dropdowns!$G$1,"N/A"))))</f>
        <v>3</v>
      </c>
    </row>
    <row r="25">
      <c r="A25" s="136"/>
      <c r="B25" s="137"/>
      <c r="C25" s="138" t="s">
        <v>206</v>
      </c>
      <c r="D25" s="138" t="s">
        <v>207</v>
      </c>
      <c r="E25" s="165" t="s">
        <v>208</v>
      </c>
      <c r="F25" s="114">
        <f>if($E25=Dropdowns!$D11,Dropdowns!$D$1,if($E25=Dropdowns!$E11,Dropdowns!$E$1,if($E25=Dropdowns!$F11,Dropdowns!$F$1,if($E25=Dropdowns!$G11,Dropdowns!$G$1,"N/A"))))</f>
        <v>2</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693</v>
      </c>
      <c r="F28" s="114">
        <f>if($E28=Dropdowns!$D14,Dropdowns!$D$1,if($E28=Dropdowns!$E14,Dropdowns!$E$1,if($E28=Dropdowns!$F14,Dropdowns!$F$1,if($E28=Dropdowns!$G14,Dropdowns!$G$1,"N/A"))))</f>
        <v>3</v>
      </c>
    </row>
    <row r="29">
      <c r="A29" s="136"/>
      <c r="B29" s="137"/>
      <c r="C29" s="138" t="s">
        <v>218</v>
      </c>
      <c r="D29" s="138" t="s">
        <v>219</v>
      </c>
      <c r="E29" s="165" t="s">
        <v>751</v>
      </c>
      <c r="F29" s="114">
        <f>if($E29=Dropdowns!$D15,Dropdowns!$D$1,if($E29=Dropdowns!$E15,Dropdowns!$E$1,if($E29=Dropdowns!$F15,Dropdowns!$F$1,if($E29=Dropdowns!$G15,Dropdowns!$G$1,"N/A"))))</f>
        <v>2</v>
      </c>
    </row>
    <row r="30">
      <c r="A30" s="136"/>
      <c r="B30" s="174"/>
      <c r="C30" s="138" t="s">
        <v>221</v>
      </c>
      <c r="D30" s="138" t="s">
        <v>222</v>
      </c>
      <c r="E30" s="165" t="s">
        <v>694</v>
      </c>
      <c r="F30" s="114">
        <f>if($E30=Dropdowns!$D16,Dropdowns!$D$1,if($E30=Dropdowns!$E16,Dropdowns!$E$1,if($E30=Dropdowns!$F16,Dropdowns!$F$1,if($E30=Dropdowns!$G16,Dropdowns!$G$1,"N/A"))))</f>
        <v>2</v>
      </c>
    </row>
    <row r="31">
      <c r="A31" s="136"/>
      <c r="B31" s="137"/>
      <c r="C31" s="138" t="s">
        <v>224</v>
      </c>
      <c r="D31" s="138" t="s">
        <v>225</v>
      </c>
      <c r="E31" s="165" t="s">
        <v>753</v>
      </c>
      <c r="F31" s="114">
        <f>if($E31=Dropdowns!$D17,Dropdowns!$D$1,if($E31=Dropdowns!$E17,Dropdowns!$E$1,if($E31=Dropdowns!$F17,Dropdowns!$F$1,if($E31=Dropdowns!$G17,Dropdowns!$G$1,"N/A"))))</f>
        <v>2</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890</v>
      </c>
      <c r="F33" s="114">
        <f>if($E33=Dropdowns!$D19,Dropdowns!$D$1,if($E33=Dropdowns!$E19,Dropdowns!$E$1,if($E33=Dropdowns!$F19,Dropdowns!$F$1,if($E33=Dropdowns!$G19,Dropdowns!$G$1,"N/A"))))</f>
        <v>3</v>
      </c>
    </row>
    <row r="34">
      <c r="A34" s="136"/>
      <c r="B34" s="137"/>
      <c r="C34" s="138" t="s">
        <v>233</v>
      </c>
      <c r="D34" s="138" t="s">
        <v>234</v>
      </c>
      <c r="E34" s="165" t="s">
        <v>1181</v>
      </c>
      <c r="F34" s="114">
        <f>if($E34=Dropdowns!$D20,Dropdowns!$D$1,if($E34=Dropdowns!$E20,Dropdowns!$E$1,if($E34=Dropdowns!$F20,Dropdowns!$F$1,if($E34=Dropdowns!$G20,Dropdowns!$G$1,"N/A"))))</f>
        <v>1</v>
      </c>
    </row>
    <row r="35">
      <c r="A35" s="136"/>
      <c r="B35" s="137"/>
      <c r="C35" s="138" t="s">
        <v>236</v>
      </c>
      <c r="D35" s="138" t="s">
        <v>237</v>
      </c>
      <c r="E35" s="165" t="s">
        <v>1183</v>
      </c>
      <c r="F35" s="114">
        <f>if($E35=Dropdowns!$D21,Dropdowns!$D$1,if($E35=Dropdowns!$E21,Dropdowns!$E$1,if($E35=Dropdowns!$F21,Dropdowns!$F$1,if($E35=Dropdowns!$G21,Dropdowns!$G$1,"N/A"))))</f>
        <v>1</v>
      </c>
    </row>
    <row r="36">
      <c r="A36" s="142"/>
      <c r="B36" s="143"/>
      <c r="C36" s="148"/>
      <c r="D36" s="144"/>
      <c r="E36" s="166"/>
      <c r="F36" s="147"/>
    </row>
    <row r="37">
      <c r="A37" s="136">
        <f>sum(F37:F49)/Dropdowns!H23</f>
        <v>0.4615384615</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Average</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797</v>
      </c>
      <c r="F39" s="114">
        <f>if($E39=Dropdowns!$D25,Dropdowns!$D$1,if($E39=Dropdowns!$E25,Dropdowns!$E$1,if($E39=Dropdowns!$F25,Dropdowns!$F$1,if($E39=Dropdowns!$G25,Dropdowns!$G$1,"N/A"))))</f>
        <v>1</v>
      </c>
    </row>
    <row r="40">
      <c r="A40" s="136"/>
      <c r="B40" s="137"/>
      <c r="C40" s="138" t="s">
        <v>249</v>
      </c>
      <c r="D40" s="138" t="s">
        <v>250</v>
      </c>
      <c r="E40" s="165" t="s">
        <v>1189</v>
      </c>
      <c r="F40" s="114">
        <f>if($E40=Dropdowns!$D26,Dropdowns!$D$1,if($E40=Dropdowns!$E26,Dropdowns!$E$1,if($E40=Dropdowns!$F26,Dropdowns!$F$1,if($E40=Dropdowns!$G26,Dropdowns!$G$1,"N/A"))))</f>
        <v>1</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891</v>
      </c>
      <c r="F42" s="114">
        <f>if($E42=Dropdowns!$D28,Dropdowns!$D$1,if($E42=Dropdowns!$E28,Dropdowns!$E$1,if($E42=Dropdowns!$F28,Dropdowns!$F$1,if($E42=Dropdowns!$G28,Dropdowns!$G$1,"N/A"))))</f>
        <v>1</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833</v>
      </c>
      <c r="F44" s="114">
        <f>if($E44=Dropdowns!$D30,Dropdowns!$D$1,if($E44=Dropdowns!$E30,Dropdowns!$E$1,if($E44=Dropdowns!$F30,Dropdowns!$F$1,if($E44=Dropdowns!$G30,Dropdowns!$G$1,"N/A"))))</f>
        <v>0</v>
      </c>
    </row>
    <row r="45">
      <c r="A45" s="136"/>
      <c r="B45" s="174"/>
      <c r="C45" s="138" t="s">
        <v>264</v>
      </c>
      <c r="D45" s="138" t="s">
        <v>265</v>
      </c>
      <c r="E45" s="165" t="s">
        <v>266</v>
      </c>
      <c r="F45" s="114">
        <f>if($E45=Dropdowns!$D31,Dropdowns!$D$1,if($E45=Dropdowns!$E31,Dropdowns!$E$1,if($E45=Dropdowns!$F31,Dropdowns!$F$1,if($E45=Dropdowns!$G31,Dropdowns!$G$1,"N/A"))))</f>
        <v>1</v>
      </c>
    </row>
    <row r="46">
      <c r="A46" s="136"/>
      <c r="B46" s="174"/>
      <c r="C46" s="138" t="s">
        <v>267</v>
      </c>
      <c r="D46" s="138" t="s">
        <v>268</v>
      </c>
      <c r="E46" s="165" t="s">
        <v>269</v>
      </c>
      <c r="F46" s="114">
        <f>if($E46=Dropdowns!$D32,Dropdowns!$D$1,if($E46=Dropdowns!$E32,Dropdowns!$E$1,if($E46=Dropdowns!$F32,Dropdowns!$F$1,if($E46=Dropdowns!$G32,Dropdowns!$G$1,"N/A"))))</f>
        <v>1</v>
      </c>
    </row>
    <row r="47">
      <c r="A47" s="136"/>
      <c r="B47" s="137"/>
      <c r="C47" s="138" t="s">
        <v>270</v>
      </c>
      <c r="D47" s="138" t="s">
        <v>271</v>
      </c>
      <c r="E47" s="165" t="s">
        <v>272</v>
      </c>
      <c r="F47" s="114">
        <f>if($E47=Dropdowns!$D33,Dropdowns!$D$1,if($E47=Dropdowns!$E33,Dropdowns!$E$1,if($E47=Dropdowns!$F33,Dropdowns!$F$1,if($E47=Dropdowns!$G33,Dropdowns!$G$1,"N/A"))))</f>
        <v>3</v>
      </c>
    </row>
    <row r="48">
      <c r="A48" s="136"/>
      <c r="B48" s="137"/>
      <c r="C48" s="138" t="s">
        <v>273</v>
      </c>
      <c r="D48" s="138" t="s">
        <v>274</v>
      </c>
      <c r="E48" s="165" t="s">
        <v>275</v>
      </c>
      <c r="F48" s="114">
        <f>if($E48=Dropdowns!$D34,Dropdowns!$D$1,if($E48=Dropdowns!$E34,Dropdowns!$E$1,if($E48=Dropdowns!$F34,Dropdowns!$F$1,if($E48=Dropdowns!$G34,Dropdowns!$G$1,"N/A"))))</f>
        <v>3</v>
      </c>
    </row>
    <row r="49">
      <c r="A49" s="136"/>
      <c r="B49" s="137"/>
      <c r="C49" s="138" t="s">
        <v>276</v>
      </c>
      <c r="D49" s="138" t="s">
        <v>277</v>
      </c>
      <c r="E49" s="165" t="s">
        <v>1200</v>
      </c>
      <c r="F49" s="114">
        <f>if($E49=Dropdowns!$D35,Dropdowns!$D$1,if($E49=Dropdowns!$E35,Dropdowns!$E$1,if($E49=Dropdowns!$F35,Dropdowns!$F$1,if($E49=Dropdowns!$G35,Dropdowns!$G$1,"N/A"))))</f>
        <v>1</v>
      </c>
    </row>
    <row r="50">
      <c r="A50" s="142"/>
      <c r="B50" s="143"/>
      <c r="C50" s="144"/>
      <c r="D50" s="144"/>
      <c r="E50" s="166"/>
      <c r="F50" s="147"/>
    </row>
    <row r="51">
      <c r="A51" s="136">
        <f>sum(F51:F76)/Dropdowns!H37</f>
        <v>0.6923076923</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893</v>
      </c>
      <c r="F56" s="114">
        <f>if($E56=Dropdowns!$D42,Dropdowns!$D$1,if($E56=Dropdowns!$E42,Dropdowns!$E$1,if($E56=Dropdowns!$F42,Dropdowns!$F$1,if($E56=Dropdowns!$G42,Dropdowns!$G$1,"N/A"))))</f>
        <v>1</v>
      </c>
    </row>
    <row r="57">
      <c r="A57" s="136"/>
      <c r="B57" s="137"/>
      <c r="C57" s="140" t="s">
        <v>298</v>
      </c>
      <c r="D57" s="140" t="s">
        <v>299</v>
      </c>
      <c r="E57" s="165" t="s">
        <v>835</v>
      </c>
      <c r="F57" s="114">
        <f>if($E57=Dropdowns!$D43,Dropdowns!$D$1,if($E57=Dropdowns!$E43,Dropdowns!$E$1,if($E57=Dropdowns!$F43,Dropdowns!$F$1,if($E57=Dropdowns!$G43,Dropdowns!$G$1,"N/A"))))</f>
        <v>3</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327</v>
      </c>
      <c r="F66" s="114">
        <f>if($E66=Dropdowns!$D52,Dropdowns!$D$1,if($E66=Dropdowns!$E52,Dropdowns!$E$1,if($E66=Dropdowns!$F52,Dropdowns!$F$1,if($E66=Dropdowns!$G52,Dropdowns!$G$1,"N/A"))))</f>
        <v>3</v>
      </c>
    </row>
    <row r="67">
      <c r="A67" s="136"/>
      <c r="B67" s="137"/>
      <c r="C67" s="138" t="s">
        <v>328</v>
      </c>
      <c r="D67" s="138" t="s">
        <v>329</v>
      </c>
      <c r="E67" s="165" t="s">
        <v>330</v>
      </c>
      <c r="F67" s="114">
        <f>if($E67=Dropdowns!$D53,Dropdowns!$D$1,if($E67=Dropdowns!$E53,Dropdowns!$E$1,if($E67=Dropdowns!$F53,Dropdowns!$F$1,if($E67=Dropdowns!$G53,Dropdowns!$G$1,"N/A"))))</f>
        <v>3</v>
      </c>
    </row>
    <row r="68">
      <c r="A68" s="136"/>
      <c r="B68" s="137"/>
      <c r="C68" s="140" t="s">
        <v>331</v>
      </c>
      <c r="D68" s="138" t="s">
        <v>332</v>
      </c>
      <c r="E68" s="165" t="s">
        <v>708</v>
      </c>
      <c r="F68" s="114">
        <f>if($E68=Dropdowns!$D54,Dropdowns!$D$1,if($E68=Dropdowns!$E54,Dropdowns!$E$1,if($E68=Dropdowns!$F54,Dropdowns!$F$1,if($E68=Dropdowns!$G54,Dropdowns!$G$1,"N/A"))))</f>
        <v>3</v>
      </c>
    </row>
    <row r="69">
      <c r="A69" s="136"/>
      <c r="B69" s="137"/>
      <c r="C69" s="140" t="s">
        <v>334</v>
      </c>
      <c r="D69" s="140" t="s">
        <v>335</v>
      </c>
      <c r="E69" s="165" t="s">
        <v>1118</v>
      </c>
      <c r="F69" s="114">
        <f>if($E69=Dropdowns!$D55,Dropdowns!$D$1,if($E69=Dropdowns!$E55,Dropdowns!$E$1,if($E69=Dropdowns!$F55,Dropdowns!$F$1,if($E69=Dropdowns!$G55,Dropdowns!$G$1,"N/A"))))</f>
        <v>1</v>
      </c>
    </row>
    <row r="70">
      <c r="A70" s="136"/>
      <c r="B70" s="137"/>
      <c r="C70" s="140" t="s">
        <v>337</v>
      </c>
      <c r="D70" s="140" t="s">
        <v>338</v>
      </c>
      <c r="E70" s="165" t="s">
        <v>339</v>
      </c>
      <c r="F70" s="114">
        <f>if($E70=Dropdowns!$D56,Dropdowns!$D$1,if($E70=Dropdowns!$E56,Dropdowns!$E$1,if($E70=Dropdowns!$F56,Dropdowns!$F$1,if($E70=Dropdowns!$G56,Dropdowns!$G$1,"N/A"))))</f>
        <v>3</v>
      </c>
    </row>
    <row r="71">
      <c r="A71" s="136"/>
      <c r="B71" s="137"/>
      <c r="C71" s="140" t="s">
        <v>340</v>
      </c>
      <c r="D71" s="140" t="s">
        <v>341</v>
      </c>
      <c r="E71" s="165" t="s">
        <v>710</v>
      </c>
      <c r="F71" s="114">
        <f>if($E71=Dropdowns!$D57,Dropdowns!$D$1,if($E71=Dropdowns!$E57,Dropdowns!$E$1,if($E71=Dropdowns!$F57,Dropdowns!$F$1,if($E71=Dropdowns!$G57,Dropdowns!$G$1,"N/A"))))</f>
        <v>3</v>
      </c>
    </row>
    <row r="72">
      <c r="A72" s="136"/>
      <c r="B72" s="137"/>
      <c r="C72" s="140" t="s">
        <v>343</v>
      </c>
      <c r="D72" s="140" t="s">
        <v>344</v>
      </c>
      <c r="E72" s="165" t="s">
        <v>1232</v>
      </c>
      <c r="F72" s="114">
        <f>if($E72=Dropdowns!$D58,Dropdowns!$D$1,if($E72=Dropdowns!$E58,Dropdowns!$E$1,if($E72=Dropdowns!$F58,Dropdowns!$F$1,if($E72=Dropdowns!$G58,Dropdowns!$G$1,"N/A"))))</f>
        <v>1</v>
      </c>
    </row>
    <row r="73">
      <c r="A73" s="136"/>
      <c r="B73" s="137"/>
      <c r="C73" s="140" t="s">
        <v>346</v>
      </c>
      <c r="D73" s="140" t="s">
        <v>347</v>
      </c>
      <c r="E73" s="165" t="s">
        <v>946</v>
      </c>
      <c r="F73" s="114">
        <f>if($E73=Dropdowns!$D59,Dropdowns!$D$1,if($E73=Dropdowns!$E59,Dropdowns!$E$1,if($E73=Dropdowns!$F59,Dropdowns!$F$1,if($E73=Dropdowns!$G59,Dropdowns!$G$1,"N/A"))))</f>
        <v>1</v>
      </c>
    </row>
    <row r="74">
      <c r="A74" s="136"/>
      <c r="B74" s="137"/>
      <c r="C74" s="138" t="s">
        <v>349</v>
      </c>
      <c r="D74" s="138" t="s">
        <v>350</v>
      </c>
      <c r="E74" s="165" t="s">
        <v>1236</v>
      </c>
      <c r="F74" s="114">
        <f>if($E74=Dropdowns!$D60,Dropdowns!$D$1,if($E74=Dropdowns!$E60,Dropdowns!$E$1,if($E74=Dropdowns!$F60,Dropdowns!$F$1,if($E74=Dropdowns!$G60,Dropdowns!$G$1,"N/A"))))</f>
        <v>3</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0.8888888889</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Best</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863</v>
      </c>
      <c r="F81" s="114">
        <f>if($E81=Dropdowns!$D67,Dropdowns!$D$1,if($E81=Dropdowns!$E67,Dropdowns!$E$1,if($E81=Dropdowns!$F67,Dropdowns!$F$1,if($E81=Dropdowns!$G67,Dropdowns!$G$1,"N/A"))))</f>
        <v>3</v>
      </c>
    </row>
    <row r="82">
      <c r="A82" s="136"/>
      <c r="B82" s="137"/>
      <c r="C82" s="138" t="s">
        <v>371</v>
      </c>
      <c r="D82" s="138" t="s">
        <v>372</v>
      </c>
      <c r="E82" s="165" t="s">
        <v>864</v>
      </c>
      <c r="F82" s="114">
        <f>if($E82=Dropdowns!$D68,Dropdowns!$D$1,if($E82=Dropdowns!$E68,Dropdowns!$E$1,if($E82=Dropdowns!$F68,Dropdowns!$F$1,if($E82=Dropdowns!$G68,Dropdowns!$G$1,"N/A"))))</f>
        <v>3</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0.7878787879</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865</v>
      </c>
      <c r="F87" s="114">
        <f>if($E87=Dropdowns!$D73,Dropdowns!$D$1,if($E87=Dropdowns!$E73,Dropdowns!$E$1,if($E87=Dropdowns!$F73,Dropdowns!$F$1,if($E87=Dropdowns!$G73,Dropdowns!$G$1,"N/A"))))</f>
        <v>3</v>
      </c>
    </row>
    <row r="88">
      <c r="A88" s="136"/>
      <c r="B88" s="137"/>
      <c r="C88" s="138" t="s">
        <v>387</v>
      </c>
      <c r="D88" s="138" t="s">
        <v>388</v>
      </c>
      <c r="E88" s="165" t="s">
        <v>924</v>
      </c>
      <c r="F88" s="114">
        <f>if($E88=Dropdowns!$D74,Dropdowns!$D$1,if($E88=Dropdowns!$E74,Dropdowns!$E$1,if($E88=Dropdowns!$F74,Dropdowns!$F$1,if($E88=Dropdowns!$G74,Dropdowns!$G$1,"N/A"))))</f>
        <v>3</v>
      </c>
    </row>
    <row r="89">
      <c r="A89" s="136"/>
      <c r="B89" s="137"/>
      <c r="C89" s="138" t="s">
        <v>390</v>
      </c>
      <c r="D89" s="138" t="s">
        <v>391</v>
      </c>
      <c r="E89" s="165" t="s">
        <v>392</v>
      </c>
      <c r="F89" s="114">
        <f>if($E89=Dropdowns!$D75,Dropdowns!$D$1,if($E89=Dropdowns!$E75,Dropdowns!$E$1,if($E89=Dropdowns!$F75,Dropdowns!$F$1,if($E89=Dropdowns!$G75,Dropdowns!$G$1,"N/A"))))</f>
        <v>3</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401</v>
      </c>
      <c r="F92" s="114">
        <f>if($E92=Dropdowns!$D78,Dropdowns!$D$1,if($E92=Dropdowns!$E78,Dropdowns!$E$1,if($E92=Dropdowns!$F78,Dropdowns!$F$1,if($E92=Dropdowns!$G78,Dropdowns!$G$1,"N/A"))))</f>
        <v>2</v>
      </c>
    </row>
    <row r="93">
      <c r="A93" s="136"/>
      <c r="B93" s="137"/>
      <c r="C93" s="138" t="s">
        <v>402</v>
      </c>
      <c r="D93" s="138" t="s">
        <v>403</v>
      </c>
      <c r="E93" s="165" t="s">
        <v>404</v>
      </c>
      <c r="F93" s="114">
        <f>if($E93=Dropdowns!$D79,Dropdowns!$D$1,if($E93=Dropdowns!$E79,Dropdowns!$E$1,if($E93=Dropdowns!$F79,Dropdowns!$F$1,if($E93=Dropdowns!$G79,Dropdowns!$G$1,"N/A"))))</f>
        <v>2</v>
      </c>
    </row>
    <row r="94">
      <c r="A94" s="136"/>
      <c r="B94" s="137"/>
      <c r="C94" s="138" t="s">
        <v>405</v>
      </c>
      <c r="D94" s="138" t="s">
        <v>406</v>
      </c>
      <c r="E94" s="165" t="s">
        <v>407</v>
      </c>
      <c r="F94" s="114">
        <f>if($E94=Dropdowns!$D80,Dropdowns!$D$1,if($E94=Dropdowns!$E80,Dropdowns!$E$1,if($E94=Dropdowns!$F80,Dropdowns!$F$1,if($E94=Dropdowns!$G80,Dropdowns!$G$1,"N/A"))))</f>
        <v>2</v>
      </c>
    </row>
    <row r="95">
      <c r="A95" s="136"/>
      <c r="B95" s="137"/>
      <c r="C95" s="138" t="s">
        <v>408</v>
      </c>
      <c r="D95" s="138" t="s">
        <v>409</v>
      </c>
      <c r="E95" s="165" t="s">
        <v>410</v>
      </c>
      <c r="F95" s="114">
        <f>if($E95=Dropdowns!$D81,Dropdowns!$D$1,if($E95=Dropdowns!$E81,Dropdowns!$E$1,if($E95=Dropdowns!$F81,Dropdowns!$F$1,if($E95=Dropdowns!$G81,Dropdowns!$G$1,"N/A"))))</f>
        <v>2</v>
      </c>
    </row>
    <row r="96">
      <c r="A96" s="142"/>
      <c r="B96" s="143"/>
      <c r="C96" s="148"/>
      <c r="D96" s="144"/>
      <c r="E96" s="166"/>
      <c r="F96" s="147"/>
    </row>
    <row r="97">
      <c r="A97" s="136">
        <f>sum(F97:F112)/Dropdowns!H83</f>
        <v>0.9166666667</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Best</v>
      </c>
      <c r="B98" s="137"/>
      <c r="C98" s="138" t="s">
        <v>415</v>
      </c>
      <c r="D98" s="138" t="s">
        <v>416</v>
      </c>
      <c r="E98" s="165" t="s">
        <v>417</v>
      </c>
      <c r="F98" s="114">
        <f>if($E98=Dropdowns!$D84,Dropdowns!$D$1,if($E98=Dropdowns!$E84,Dropdowns!$E$1,if($E98=Dropdowns!$F84,Dropdowns!$F$1,if($E98=Dropdowns!$G84,Dropdowns!$G$1,"N/A"))))</f>
        <v>3</v>
      </c>
    </row>
    <row r="99">
      <c r="A99" s="136"/>
      <c r="B99" s="137"/>
      <c r="C99" s="138" t="s">
        <v>418</v>
      </c>
      <c r="D99" s="138" t="s">
        <v>419</v>
      </c>
      <c r="E99" s="165" t="s">
        <v>420</v>
      </c>
      <c r="F99" s="114">
        <f>if($E99=Dropdowns!$D85,Dropdowns!$D$1,if($E99=Dropdowns!$E85,Dropdowns!$E$1,if($E99=Dropdowns!$F85,Dropdowns!$F$1,if($E99=Dropdowns!$G85,Dropdowns!$G$1,"N/A"))))</f>
        <v>3</v>
      </c>
    </row>
    <row r="100">
      <c r="A100" s="136"/>
      <c r="B100" s="137"/>
      <c r="C100" s="138" t="s">
        <v>421</v>
      </c>
      <c r="D100" s="138" t="s">
        <v>422</v>
      </c>
      <c r="E100" s="165" t="s">
        <v>866</v>
      </c>
      <c r="F100" s="114">
        <f>if($E100=Dropdowns!$D86,Dropdowns!$D$1,if($E100=Dropdowns!$E86,Dropdowns!$E$1,if($E100=Dropdowns!$F86,Dropdowns!$F$1,if($E100=Dropdowns!$G86,Dropdowns!$G$1,"N/A"))))</f>
        <v>3</v>
      </c>
    </row>
    <row r="101">
      <c r="A101" s="136"/>
      <c r="B101" s="137"/>
      <c r="C101" s="138" t="s">
        <v>424</v>
      </c>
      <c r="D101" s="138" t="s">
        <v>425</v>
      </c>
      <c r="E101" s="165" t="s">
        <v>426</v>
      </c>
      <c r="F101" s="114">
        <f>if($E101=Dropdowns!$D87,Dropdowns!$D$1,if($E101=Dropdowns!$E87,Dropdowns!$E$1,if($E101=Dropdowns!$F87,Dropdowns!$F$1,if($E101=Dropdowns!$G87,Dropdowns!$G$1,"N/A"))))</f>
        <v>3</v>
      </c>
    </row>
    <row r="102">
      <c r="A102" s="136"/>
      <c r="B102" s="137"/>
      <c r="C102" s="138" t="s">
        <v>427</v>
      </c>
      <c r="D102" s="138" t="s">
        <v>428</v>
      </c>
      <c r="E102" s="165" t="s">
        <v>429</v>
      </c>
      <c r="F102" s="114">
        <f>if($E102=Dropdowns!$D88,Dropdowns!$D$1,if($E102=Dropdowns!$E88,Dropdowns!$E$1,if($E102=Dropdowns!$F88,Dropdowns!$F$1,if($E102=Dropdowns!$G88,Dropdowns!$G$1,"N/A"))))</f>
        <v>3</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842</v>
      </c>
      <c r="F106" s="114">
        <f>if($E106=Dropdowns!$D92,Dropdowns!$D$1,if($E106=Dropdowns!$E92,Dropdowns!$E$1,if($E106=Dropdowns!$F92,Dropdowns!$F$1,if($E106=Dropdowns!$G92,Dropdowns!$G$1,"N/A"))))</f>
        <v>3</v>
      </c>
    </row>
    <row r="107">
      <c r="A107" s="136"/>
      <c r="B107" s="137"/>
      <c r="C107" s="138" t="s">
        <v>442</v>
      </c>
      <c r="D107" s="138" t="s">
        <v>443</v>
      </c>
      <c r="E107" s="165" t="s">
        <v>843</v>
      </c>
      <c r="F107" s="114">
        <f>if($E107=Dropdowns!$D93,Dropdowns!$D$1,if($E107=Dropdowns!$E93,Dropdowns!$E$1,if($E107=Dropdowns!$F93,Dropdowns!$F$1,if($E107=Dropdowns!$G93,Dropdowns!$G$1,"N/A"))))</f>
        <v>3</v>
      </c>
    </row>
    <row r="108">
      <c r="A108" s="136"/>
      <c r="B108" s="137"/>
      <c r="C108" s="138" t="s">
        <v>445</v>
      </c>
      <c r="D108" s="138" t="s">
        <v>446</v>
      </c>
      <c r="E108" s="165" t="s">
        <v>447</v>
      </c>
      <c r="F108" s="114">
        <f>if($E108=Dropdowns!$D94,Dropdowns!$D$1,if($E108=Dropdowns!$E94,Dropdowns!$E$1,if($E108=Dropdowns!$F94,Dropdowns!$F$1,if($E108=Dropdowns!$G94,Dropdowns!$G$1,"N/A"))))</f>
        <v>3</v>
      </c>
    </row>
    <row r="109">
      <c r="A109" s="136"/>
      <c r="B109" s="137"/>
      <c r="C109" s="138" t="s">
        <v>448</v>
      </c>
      <c r="D109" s="138" t="s">
        <v>449</v>
      </c>
      <c r="E109" s="165" t="s">
        <v>450</v>
      </c>
      <c r="F109" s="114">
        <f>if($E109=Dropdowns!$D95,Dropdowns!$D$1,if($E109=Dropdowns!$E95,Dropdowns!$E$1,if($E109=Dropdowns!$F95,Dropdowns!$F$1,if($E109=Dropdowns!$G95,Dropdowns!$G$1,"N/A"))))</f>
        <v>3</v>
      </c>
    </row>
    <row r="110">
      <c r="A110" s="136"/>
      <c r="B110" s="137"/>
      <c r="C110" s="140" t="s">
        <v>451</v>
      </c>
      <c r="D110" s="140" t="s">
        <v>452</v>
      </c>
      <c r="E110" s="165" t="s">
        <v>453</v>
      </c>
      <c r="F110" s="114">
        <f>if($E110=Dropdowns!$D96,Dropdowns!$D$1,if($E110=Dropdowns!$E96,Dropdowns!$E$1,if($E110=Dropdowns!$F96,Dropdowns!$F$1,if($E110=Dropdowns!$G96,Dropdowns!$G$1,"N/A"))))</f>
        <v>3</v>
      </c>
    </row>
    <row r="111">
      <c r="A111" s="136"/>
      <c r="B111" s="137"/>
      <c r="C111" s="140" t="s">
        <v>454</v>
      </c>
      <c r="D111" s="140" t="s">
        <v>455</v>
      </c>
      <c r="E111" s="165" t="s">
        <v>844</v>
      </c>
      <c r="F111" s="114">
        <f>if($E111=Dropdowns!$D97,Dropdowns!$D$1,if($E111=Dropdowns!$E97,Dropdowns!$E$1,if($E111=Dropdowns!$F97,Dropdowns!$F$1,if($E111=Dropdowns!$G97,Dropdowns!$G$1,"N/A"))))</f>
        <v>3</v>
      </c>
    </row>
    <row r="112">
      <c r="A112" s="136"/>
      <c r="B112" s="137"/>
      <c r="C112" s="138" t="s">
        <v>457</v>
      </c>
      <c r="D112" s="140" t="s">
        <v>458</v>
      </c>
      <c r="E112" s="165" t="s">
        <v>1291</v>
      </c>
      <c r="F112" s="114">
        <f>if($E112=Dropdowns!$D98,Dropdowns!$D$1,if($E112=Dropdowns!$E98,Dropdowns!$E$1,if($E112=Dropdowns!$F98,Dropdowns!$F$1,if($E112=Dropdowns!$G98,Dropdowns!$G$1,"N/A"))))</f>
        <v>1</v>
      </c>
    </row>
    <row r="113">
      <c r="A113" s="142"/>
      <c r="B113" s="143"/>
      <c r="C113" s="148"/>
      <c r="D113" s="148"/>
      <c r="E113" s="166"/>
      <c r="F113" s="147"/>
    </row>
    <row r="114">
      <c r="A114" s="171">
        <f>sum(F114:F118)/Dropdowns!H100</f>
        <v>0.7333333333</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$A114&gt;=0.61,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0.8888888889</v>
      </c>
      <c r="B120" s="137" t="s">
        <v>476</v>
      </c>
      <c r="C120" s="138" t="s">
        <v>477</v>
      </c>
      <c r="D120" s="138" t="s">
        <v>478</v>
      </c>
      <c r="E120" s="165" t="s">
        <v>1002</v>
      </c>
      <c r="F120" s="114">
        <f>if($E120=Dropdowns!$D106,Dropdowns!$D$1,if($E120=Dropdowns!$E106,Dropdowns!$E$1,if($E120=Dropdowns!$F106,Dropdowns!$F$1,if($E120=Dropdowns!$G106,Dropdowns!$G$1,"N/A"))))</f>
        <v>3</v>
      </c>
    </row>
    <row r="121">
      <c r="A121" s="136" t="str">
        <f>IFS($A120&gt;=0.81, "Best", $A120&gt;=0.61, "Good", $A120&gt;=0.41, "Average", $A120&gt;=0.21, "Fair", TRUE, "Poor")</f>
        <v>Best</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485</v>
      </c>
      <c r="F122" s="114">
        <f>if($E122=Dropdowns!$D108,Dropdowns!$D$1,if($E122=Dropdowns!$E108,Dropdowns!$E$1,if($E122=Dropdowns!$F108,Dropdowns!$F$1,if($E122=Dropdowns!$G108,Dropdowns!$G$1,"N/A"))))</f>
        <v>3</v>
      </c>
    </row>
    <row r="123">
      <c r="A123" s="136"/>
      <c r="B123" s="137"/>
      <c r="C123" s="138" t="s">
        <v>486</v>
      </c>
      <c r="D123" s="138" t="s">
        <v>487</v>
      </c>
      <c r="E123" s="165" t="s">
        <v>811</v>
      </c>
      <c r="F123" s="114">
        <f>if($E123=Dropdowns!$D109,Dropdowns!$D$1,if($E123=Dropdowns!$E109,Dropdowns!$E$1,if($E123=Dropdowns!$F109,Dropdowns!$F$1,if($E123=Dropdowns!$G109,Dropdowns!$G$1,"N/A"))))</f>
        <v>3</v>
      </c>
    </row>
    <row r="124">
      <c r="A124" s="136"/>
      <c r="B124" s="137"/>
      <c r="C124" s="138" t="s">
        <v>489</v>
      </c>
      <c r="D124" s="138" t="s">
        <v>490</v>
      </c>
      <c r="E124" s="165" t="s">
        <v>491</v>
      </c>
      <c r="F124" s="114">
        <f>if($E124=Dropdowns!$D110,Dropdowns!$D$1,if($E124=Dropdowns!$E110,Dropdowns!$E$1,if($E124=Dropdowns!$F110,Dropdowns!$F$1,if($E124=Dropdowns!$G110,Dropdowns!$G$1,"N/A"))))</f>
        <v>3</v>
      </c>
    </row>
    <row r="125">
      <c r="A125" s="136"/>
      <c r="B125" s="137"/>
      <c r="C125" s="140" t="s">
        <v>492</v>
      </c>
      <c r="D125" s="138" t="s">
        <v>493</v>
      </c>
      <c r="E125" s="165" t="s">
        <v>494</v>
      </c>
      <c r="F125" s="114">
        <f>if($E125=Dropdowns!$D111,Dropdowns!$D$1,if($E125=Dropdowns!$E111,Dropdowns!$E$1,if($E125=Dropdowns!$F111,Dropdowns!$F$1,if($E125=Dropdowns!$G111,Dropdowns!$G$1,"N/A"))))</f>
        <v>3</v>
      </c>
    </row>
    <row r="126">
      <c r="A126" s="136"/>
      <c r="B126" s="137"/>
      <c r="C126" s="138" t="s">
        <v>495</v>
      </c>
      <c r="D126" s="138" t="s">
        <v>496</v>
      </c>
      <c r="E126" s="165" t="s">
        <v>497</v>
      </c>
      <c r="F126" s="114">
        <f>if($E126=Dropdowns!$D112,Dropdowns!$D$1,if($E126=Dropdowns!$E112,Dropdowns!$E$1,if($E126=Dropdowns!$F112,Dropdowns!$F$1,if($E126=Dropdowns!$G112,Dropdowns!$G$1,"N/A"))))</f>
        <v>3</v>
      </c>
    </row>
    <row r="127">
      <c r="A127" s="136"/>
      <c r="B127" s="137"/>
      <c r="C127" s="138" t="s">
        <v>498</v>
      </c>
      <c r="D127" s="138" t="s">
        <v>499</v>
      </c>
      <c r="E127" s="165" t="s">
        <v>846</v>
      </c>
      <c r="F127" s="114">
        <f>if($E127=Dropdowns!$D113,Dropdowns!$D$1,if($E127=Dropdowns!$E113,Dropdowns!$E$1,if($E127=Dropdowns!$F113,Dropdowns!$F$1,if($E127=Dropdowns!$G113,Dropdowns!$G$1,"N/A"))))</f>
        <v>2</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509</v>
      </c>
      <c r="F130" s="114">
        <f>if($E130=Dropdowns!$D116,Dropdowns!$D$1,if($E130=Dropdowns!$E116,Dropdowns!$E$1,if($E130=Dropdowns!$F116,Dropdowns!$F$1,if($E130=Dropdowns!$G116,Dropdowns!$G$1,"N/A"))))</f>
        <v>3</v>
      </c>
    </row>
    <row r="131">
      <c r="A131" s="136"/>
      <c r="B131" s="137"/>
      <c r="C131" s="138" t="s">
        <v>510</v>
      </c>
      <c r="D131" s="138" t="s">
        <v>511</v>
      </c>
      <c r="E131" s="165" t="s">
        <v>512</v>
      </c>
      <c r="F131" s="114">
        <f>if($E131=Dropdowns!$D117,Dropdowns!$D$1,if($E131=Dropdowns!$E117,Dropdowns!$E$1,if($E131=Dropdowns!$F117,Dropdowns!$F$1,if($E131=Dropdowns!$G117,Dropdowns!$G$1,"N/A"))))</f>
        <v>3</v>
      </c>
    </row>
    <row r="132">
      <c r="A132" s="142"/>
      <c r="B132" s="143"/>
      <c r="C132" s="144"/>
      <c r="D132" s="145"/>
      <c r="E132" s="166"/>
      <c r="F132" s="147"/>
    </row>
    <row r="133">
      <c r="A133" s="136">
        <f>sum(F133:F144)/Dropdowns!H119</f>
        <v>0.8611111111</v>
      </c>
      <c r="B133" s="137" t="s">
        <v>513</v>
      </c>
      <c r="C133" s="138" t="s">
        <v>514</v>
      </c>
      <c r="D133" s="138" t="s">
        <v>515</v>
      </c>
      <c r="E133" s="165" t="s">
        <v>869</v>
      </c>
      <c r="F133" s="114">
        <f>if($E133=Dropdowns!$D119,Dropdowns!$D$1,if($E133=Dropdowns!$E119,Dropdowns!$E$1,if($E133=Dropdowns!$F119,Dropdowns!$F$1,if($E133=Dropdowns!$G119,Dropdowns!$G$1,"N/A"))))</f>
        <v>3</v>
      </c>
    </row>
    <row r="134">
      <c r="A134" s="136" t="str">
        <f>IFS($A133&gt;=0.81, "Best", $A133&gt;=0.61, "Good", $A133&gt;=0.41, "Average", $A133&gt;=0.21, "Fair", TRUE, "Poor")</f>
        <v>Best</v>
      </c>
      <c r="B134" s="137"/>
      <c r="C134" s="138" t="s">
        <v>517</v>
      </c>
      <c r="D134" s="138" t="s">
        <v>518</v>
      </c>
      <c r="E134" s="165" t="s">
        <v>1018</v>
      </c>
      <c r="F134" s="114">
        <f>if($E134=Dropdowns!$D120,Dropdowns!$D$1,if($E134=Dropdowns!$E120,Dropdowns!$E$1,if($E134=Dropdowns!$F120,Dropdowns!$F$1,if($E134=Dropdowns!$G120,Dropdowns!$G$1,"N/A"))))</f>
        <v>3</v>
      </c>
    </row>
    <row r="135">
      <c r="A135" s="136"/>
      <c r="B135" s="137"/>
      <c r="C135" s="138" t="s">
        <v>520</v>
      </c>
      <c r="D135" s="138" t="s">
        <v>521</v>
      </c>
      <c r="E135" s="165" t="s">
        <v>871</v>
      </c>
      <c r="F135" s="114">
        <f>if($E135=Dropdowns!$D121,Dropdowns!$D$1,if($E135=Dropdowns!$E121,Dropdowns!$E$1,if($E135=Dropdowns!$F121,Dropdowns!$F$1,if($E135=Dropdowns!$G121,Dropdowns!$G$1,"N/A"))))</f>
        <v>1</v>
      </c>
    </row>
    <row r="136">
      <c r="A136" s="136"/>
      <c r="B136" s="137"/>
      <c r="C136" s="138" t="s">
        <v>523</v>
      </c>
      <c r="D136" s="138" t="s">
        <v>524</v>
      </c>
      <c r="E136" s="165" t="s">
        <v>1019</v>
      </c>
      <c r="F136" s="114">
        <f>if($E136=Dropdowns!$D122,Dropdowns!$D$1,if($E136=Dropdowns!$E122,Dropdowns!$E$1,if($E136=Dropdowns!$F122,Dropdowns!$F$1,if($E136=Dropdowns!$G122,Dropdowns!$G$1,"N/A"))))</f>
        <v>1</v>
      </c>
    </row>
    <row r="137">
      <c r="A137" s="136"/>
      <c r="B137" s="137"/>
      <c r="C137" s="138" t="s">
        <v>526</v>
      </c>
      <c r="D137" s="138" t="s">
        <v>527</v>
      </c>
      <c r="E137" s="165" t="s">
        <v>528</v>
      </c>
      <c r="F137" s="114">
        <f>if($E137=Dropdowns!$D123,Dropdowns!$D$1,if($E137=Dropdowns!$E123,Dropdowns!$E$1,if($E137=Dropdowns!$F123,Dropdowns!$F$1,if($E137=Dropdowns!$G123,Dropdowns!$G$1,"N/A"))))</f>
        <v>3</v>
      </c>
    </row>
    <row r="138">
      <c r="A138" s="136"/>
      <c r="B138" s="137"/>
      <c r="C138" s="140" t="s">
        <v>529</v>
      </c>
      <c r="D138" s="138" t="s">
        <v>530</v>
      </c>
      <c r="E138" s="165" t="s">
        <v>531</v>
      </c>
      <c r="F138" s="114">
        <f>if($E138=Dropdowns!$D124,Dropdowns!$D$1,if($E138=Dropdowns!$E124,Dropdowns!$E$1,if($E138=Dropdowns!$F124,Dropdowns!$F$1,if($E138=Dropdowns!$G124,Dropdowns!$G$1,"N/A"))))</f>
        <v>3</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927</v>
      </c>
      <c r="F140" s="114">
        <f>if($E140=Dropdowns!$D126,Dropdowns!$D$1,if($E140=Dropdowns!$E126,Dropdowns!$E$1,if($E140=Dropdowns!$F126,Dropdowns!$F$1,if($E140=Dropdowns!$G126,Dropdowns!$G$1,"N/A"))))</f>
        <v>3</v>
      </c>
    </row>
    <row r="141">
      <c r="A141" s="136"/>
      <c r="B141" s="137"/>
      <c r="C141" s="138" t="s">
        <v>538</v>
      </c>
      <c r="D141" s="138" t="s">
        <v>539</v>
      </c>
      <c r="E141" s="165" t="s">
        <v>900</v>
      </c>
      <c r="F141" s="114">
        <f>if($E141=Dropdowns!$D127,Dropdowns!$D$1,if($E141=Dropdowns!$E127,Dropdowns!$E$1,if($E141=Dropdowns!$F127,Dropdowns!$F$1,if($E141=Dropdowns!$G127,Dropdowns!$G$1,"N/A"))))</f>
        <v>3</v>
      </c>
    </row>
    <row r="142">
      <c r="A142" s="136"/>
      <c r="B142" s="137"/>
      <c r="C142" s="138" t="s">
        <v>541</v>
      </c>
      <c r="D142" s="138" t="s">
        <v>542</v>
      </c>
      <c r="E142" s="165" t="s">
        <v>1329</v>
      </c>
      <c r="F142" s="114">
        <f>if($E142=Dropdowns!$D128,Dropdowns!$D$1,if($E142=Dropdowns!$E128,Dropdowns!$E$1,if($E142=Dropdowns!$F128,Dropdowns!$F$1,if($E142=Dropdowns!$G128,Dropdowns!$G$1,"N/A"))))</f>
        <v>3</v>
      </c>
    </row>
    <row r="143">
      <c r="A143" s="136"/>
      <c r="B143" s="137"/>
      <c r="C143" s="138" t="s">
        <v>544</v>
      </c>
      <c r="D143" s="138" t="s">
        <v>545</v>
      </c>
      <c r="E143" s="165" t="s">
        <v>901</v>
      </c>
      <c r="F143" s="114">
        <f>if($E143=Dropdowns!$D129,Dropdowns!$D$1,if($E143=Dropdowns!$E129,Dropdowns!$E$1,if($E143=Dropdowns!$F129,Dropdowns!$F$1,if($E143=Dropdowns!$G129,Dropdowns!$G$1,"N/A"))))</f>
        <v>3</v>
      </c>
    </row>
    <row r="144">
      <c r="A144" s="136"/>
      <c r="B144" s="137"/>
      <c r="C144" s="138" t="s">
        <v>547</v>
      </c>
      <c r="D144" s="138" t="s">
        <v>548</v>
      </c>
      <c r="E144" s="165" t="s">
        <v>928</v>
      </c>
      <c r="F144" s="114">
        <f>if($E144=Dropdowns!$D130,Dropdowns!$D$1,if($E144=Dropdowns!$E130,Dropdowns!$E$1,if($E144=Dropdowns!$F130,Dropdowns!$F$1,if($E144=Dropdowns!$G130,Dropdowns!$G$1,"N/A"))))</f>
        <v>3</v>
      </c>
    </row>
    <row r="145">
      <c r="A145" s="142"/>
      <c r="B145" s="143"/>
      <c r="C145" s="145"/>
      <c r="D145" s="145"/>
      <c r="E145" s="169"/>
      <c r="F145" s="145"/>
    </row>
    <row r="146">
      <c r="A146" s="136">
        <f>sum(F146:F158)/Dropdowns!H132</f>
        <v>0.5897435897</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Average</v>
      </c>
      <c r="B147" s="137"/>
      <c r="C147" s="138" t="s">
        <v>554</v>
      </c>
      <c r="D147" s="138" t="s">
        <v>555</v>
      </c>
      <c r="E147" s="165" t="s">
        <v>1003</v>
      </c>
      <c r="F147" s="114">
        <f>if($E147=Dropdowns!$D133,Dropdowns!$D$1,if($E147=Dropdowns!$E133,Dropdowns!$E$1,if($E147=Dropdowns!$F133,Dropdowns!$F$1,if($E147=Dropdowns!$G133,Dropdowns!$G$1,"N/A"))))</f>
        <v>1</v>
      </c>
    </row>
    <row r="148">
      <c r="A148" s="136"/>
      <c r="B148" s="137"/>
      <c r="C148" s="138" t="s">
        <v>557</v>
      </c>
      <c r="D148" s="138" t="s">
        <v>558</v>
      </c>
      <c r="E148" s="165" t="s">
        <v>903</v>
      </c>
      <c r="F148" s="114">
        <f>if($E148=Dropdowns!$D134,Dropdowns!$D$1,if($E148=Dropdowns!$E134,Dropdowns!$E$1,if($E148=Dropdowns!$F134,Dropdowns!$F$1,if($E148=Dropdowns!$G134,Dropdowns!$G$1,"N/A"))))</f>
        <v>1</v>
      </c>
    </row>
    <row r="149">
      <c r="A149" s="136"/>
      <c r="B149" s="137"/>
      <c r="C149" s="140" t="s">
        <v>560</v>
      </c>
      <c r="D149" s="138" t="s">
        <v>561</v>
      </c>
      <c r="E149" s="165" t="s">
        <v>562</v>
      </c>
      <c r="F149" s="114">
        <f>if($E149=Dropdowns!$D135,Dropdowns!$D$1,if($E149=Dropdowns!$E135,Dropdowns!$E$1,if($E149=Dropdowns!$F135,Dropdowns!$F$1,if($E149=Dropdowns!$G135,Dropdowns!$G$1,"N/A"))))</f>
        <v>1</v>
      </c>
    </row>
    <row r="150">
      <c r="A150" s="136"/>
      <c r="B150" s="137"/>
      <c r="C150" s="138" t="s">
        <v>563</v>
      </c>
      <c r="D150" s="138" t="s">
        <v>564</v>
      </c>
      <c r="E150" s="165" t="s">
        <v>904</v>
      </c>
      <c r="F150" s="114">
        <f>if($E150=Dropdowns!$D136,Dropdowns!$D$1,if($E150=Dropdowns!$E136,Dropdowns!$E$1,if($E150=Dropdowns!$F136,Dropdowns!$F$1,if($E150=Dropdowns!$G136,Dropdowns!$G$1,"N/A"))))</f>
        <v>1</v>
      </c>
    </row>
    <row r="151">
      <c r="A151" s="136"/>
      <c r="B151" s="137"/>
      <c r="C151" s="138" t="s">
        <v>566</v>
      </c>
      <c r="D151" s="138" t="s">
        <v>567</v>
      </c>
      <c r="E151" s="165" t="s">
        <v>568</v>
      </c>
      <c r="F151" s="114">
        <f>if($E151=Dropdowns!$D137,Dropdowns!$D$1,if($E151=Dropdowns!$E137,Dropdowns!$E$1,if($E151=Dropdowns!$F137,Dropdowns!$F$1,if($E151=Dropdowns!$G137,Dropdowns!$G$1,"N/A"))))</f>
        <v>3</v>
      </c>
    </row>
    <row r="152">
      <c r="A152" s="136"/>
      <c r="B152" s="137"/>
      <c r="C152" s="138" t="s">
        <v>569</v>
      </c>
      <c r="D152" s="138" t="s">
        <v>570</v>
      </c>
      <c r="E152" s="165" t="s">
        <v>1336</v>
      </c>
      <c r="F152" s="114">
        <f>if($E152=Dropdowns!$D138,Dropdowns!$D$1,if($E152=Dropdowns!$E138,Dropdowns!$E$1,if($E152=Dropdowns!$F138,Dropdowns!$F$1,if($E152=Dropdowns!$G138,Dropdowns!$G$1,"N/A"))))</f>
        <v>1</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730</v>
      </c>
      <c r="F154" s="114">
        <f>if($E154=Dropdowns!$D140,Dropdowns!$D$1,if($E154=Dropdowns!$E140,Dropdowns!$E$1,if($E154=Dropdowns!$F140,Dropdowns!$F$1,if($E154=Dropdowns!$G140,Dropdowns!$G$1,"N/A"))))</f>
        <v>1</v>
      </c>
    </row>
    <row r="155">
      <c r="A155" s="136"/>
      <c r="B155" s="137"/>
      <c r="C155" s="138" t="s">
        <v>578</v>
      </c>
      <c r="D155" s="138" t="s">
        <v>579</v>
      </c>
      <c r="E155" s="165" t="s">
        <v>874</v>
      </c>
      <c r="F155" s="114">
        <f>if($E155=Dropdowns!$D141,Dropdowns!$D$1,if($E155=Dropdowns!$E141,Dropdowns!$E$1,if($E155=Dropdowns!$F141,Dropdowns!$F$1,if($E155=Dropdowns!$G141,Dropdowns!$G$1,"N/A"))))</f>
        <v>3</v>
      </c>
    </row>
    <row r="156">
      <c r="A156" s="136"/>
      <c r="B156" s="137"/>
      <c r="C156" s="138" t="s">
        <v>581</v>
      </c>
      <c r="D156" s="138" t="s">
        <v>582</v>
      </c>
      <c r="E156" s="165" t="s">
        <v>583</v>
      </c>
      <c r="F156" s="114">
        <f>if($E156=Dropdowns!$D142,Dropdowns!$D$1,if($E156=Dropdowns!$E142,Dropdowns!$E$1,if($E156=Dropdowns!$F142,Dropdowns!$F$1,if($E156=Dropdowns!$G142,Dropdowns!$G$1,"N/A"))))</f>
        <v>3</v>
      </c>
    </row>
    <row r="157">
      <c r="A157" s="136"/>
      <c r="B157" s="137"/>
      <c r="C157" s="138" t="s">
        <v>584</v>
      </c>
      <c r="D157" s="138" t="s">
        <v>585</v>
      </c>
      <c r="E157" s="165" t="s">
        <v>586</v>
      </c>
      <c r="F157" s="114">
        <f>if($E157=Dropdowns!$D143,Dropdowns!$D$1,if($E157=Dropdowns!$E143,Dropdowns!$E$1,if($E157=Dropdowns!$F143,Dropdowns!$F$1,if($E157=Dropdowns!$G143,Dropdowns!$G$1,"N/A"))))</f>
        <v>1</v>
      </c>
    </row>
    <row r="158">
      <c r="A158" s="136"/>
      <c r="B158" s="137"/>
      <c r="C158" s="138" t="s">
        <v>587</v>
      </c>
      <c r="D158" s="138" t="s">
        <v>588</v>
      </c>
      <c r="E158" s="165" t="s">
        <v>875</v>
      </c>
      <c r="F158" s="114">
        <f>if($E158=Dropdowns!$D144,Dropdowns!$D$1,if($E158=Dropdowns!$E144,Dropdowns!$E$1,if($E158=Dropdowns!$F144,Dropdowns!$F$1,if($E158=Dropdowns!$G144,Dropdowns!$G$1,"N/A"))))</f>
        <v>3</v>
      </c>
    </row>
    <row r="159">
      <c r="A159" s="142"/>
      <c r="B159" s="143"/>
      <c r="C159" s="144"/>
      <c r="D159" s="145"/>
      <c r="E159" s="166"/>
      <c r="F159" s="144"/>
    </row>
    <row r="160">
      <c r="A160" s="136">
        <f>sum(F160:F185)/Dropdowns!H146</f>
        <v>0.7948717949</v>
      </c>
      <c r="B160" s="137" t="s">
        <v>590</v>
      </c>
      <c r="C160" s="138" t="s">
        <v>591</v>
      </c>
      <c r="D160" s="138" t="s">
        <v>592</v>
      </c>
      <c r="E160" s="165" t="s">
        <v>593</v>
      </c>
      <c r="F160" s="114">
        <f>if($E160=Dropdowns!$D146,Dropdowns!$D$1,if($E160=Dropdowns!$E146,Dropdowns!$E$1,if($E160=Dropdowns!$F146,Dropdowns!$F$1,if($E160=Dropdowns!$G146,Dropdowns!$G$1,"N/A"))))</f>
        <v>3</v>
      </c>
    </row>
    <row r="161">
      <c r="A161" s="136" t="str">
        <f>IFS($A160&gt;=0.8, "Best", $A160&gt;=0.61, "Good", $A160&gt;=0.41, "Average", $A160&gt;=0.21, "Fair", TRUE, "Poor")</f>
        <v>Good</v>
      </c>
      <c r="B161" s="137"/>
      <c r="C161" s="138" t="s">
        <v>594</v>
      </c>
      <c r="D161" s="138" t="s">
        <v>595</v>
      </c>
      <c r="E161" s="165" t="s">
        <v>596</v>
      </c>
      <c r="F161" s="114">
        <f>if($E161=Dropdowns!$D147,Dropdowns!$D$1,if($E161=Dropdowns!$E147,Dropdowns!$E$1,if($E161=Dropdowns!$F147,Dropdowns!$F$1,if($E161=Dropdowns!$G147,Dropdowns!$G$1,"N/A"))))</f>
        <v>3</v>
      </c>
    </row>
    <row r="162">
      <c r="A162" s="136"/>
      <c r="B162" s="137"/>
      <c r="C162" s="138" t="s">
        <v>597</v>
      </c>
      <c r="D162" s="138" t="s">
        <v>598</v>
      </c>
      <c r="E162" s="165" t="s">
        <v>776</v>
      </c>
      <c r="F162" s="114">
        <f>if($E162=Dropdowns!$D148,Dropdowns!$D$1,if($E162=Dropdowns!$E148,Dropdowns!$E$1,if($E162=Dropdowns!$F148,Dropdowns!$F$1,if($E162=Dropdowns!$G148,Dropdowns!$G$1,"N/A"))))</f>
        <v>3</v>
      </c>
    </row>
    <row r="163">
      <c r="A163" s="136"/>
      <c r="B163" s="137"/>
      <c r="C163" s="138" t="s">
        <v>600</v>
      </c>
      <c r="D163" s="138" t="s">
        <v>601</v>
      </c>
      <c r="E163" s="165" t="s">
        <v>1344</v>
      </c>
      <c r="F163" s="114">
        <f>if($E163=Dropdowns!$D149,Dropdowns!$D$1,if($E163=Dropdowns!$E149,Dropdowns!$E$1,if($E163=Dropdowns!$F149,Dropdowns!$F$1,if($E163=Dropdowns!$G149,Dropdowns!$G$1,"N/A"))))</f>
        <v>3</v>
      </c>
    </row>
    <row r="164">
      <c r="A164" s="136"/>
      <c r="B164" s="137"/>
      <c r="C164" s="138" t="s">
        <v>603</v>
      </c>
      <c r="D164" s="138" t="s">
        <v>604</v>
      </c>
      <c r="E164" s="165" t="s">
        <v>734</v>
      </c>
      <c r="F164" s="114">
        <f>if($E164=Dropdowns!$D150,Dropdowns!$D$1,if($E164=Dropdowns!$E150,Dropdowns!$E$1,if($E164=Dropdowns!$F150,Dropdowns!$F$1,if($E164=Dropdowns!$G150,Dropdowns!$G$1,"N/A"))))</f>
        <v>2</v>
      </c>
    </row>
    <row r="165">
      <c r="A165" s="136"/>
      <c r="B165" s="137"/>
      <c r="C165" s="138" t="s">
        <v>606</v>
      </c>
      <c r="D165" s="138" t="s">
        <v>607</v>
      </c>
      <c r="E165" s="165" t="s">
        <v>970</v>
      </c>
      <c r="F165" s="114">
        <f>if($E165=Dropdowns!$D151,Dropdowns!$D$1,if($E165=Dropdowns!$E151,Dropdowns!$E$1,if($E165=Dropdowns!$F151,Dropdowns!$F$1,if($E165=Dropdowns!$G151,Dropdowns!$G$1,"N/A"))))</f>
        <v>2</v>
      </c>
    </row>
    <row r="166">
      <c r="A166" s="136"/>
      <c r="B166" s="137"/>
      <c r="C166" s="138" t="s">
        <v>609</v>
      </c>
      <c r="D166" s="138" t="s">
        <v>610</v>
      </c>
      <c r="E166" s="165" t="s">
        <v>777</v>
      </c>
      <c r="F166" s="114">
        <f>if($E166=Dropdowns!$D152,Dropdowns!$D$1,if($E166=Dropdowns!$E152,Dropdowns!$E$1,if($E166=Dropdowns!$F152,Dropdowns!$F$1,if($E166=Dropdowns!$G152,Dropdowns!$G$1,"N/A"))))</f>
        <v>2</v>
      </c>
    </row>
    <row r="167">
      <c r="A167" s="136"/>
      <c r="B167" s="137"/>
      <c r="C167" s="138" t="s">
        <v>612</v>
      </c>
      <c r="D167" s="138" t="s">
        <v>613</v>
      </c>
      <c r="E167" s="165" t="s">
        <v>820</v>
      </c>
      <c r="F167" s="114">
        <f>if($E167=Dropdowns!$D153,Dropdowns!$D$1,if($E167=Dropdowns!$E153,Dropdowns!$E$1,if($E167=Dropdowns!$F153,Dropdowns!$F$1,if($E167=Dropdowns!$G153,Dropdowns!$G$1,"N/A"))))</f>
        <v>2</v>
      </c>
    </row>
    <row r="168">
      <c r="A168" s="136"/>
      <c r="B168" s="137"/>
      <c r="C168" s="138" t="s">
        <v>615</v>
      </c>
      <c r="D168" s="138" t="s">
        <v>616</v>
      </c>
      <c r="E168" s="165" t="s">
        <v>849</v>
      </c>
      <c r="F168" s="114">
        <f>if($E168=Dropdowns!$D154,Dropdowns!$D$1,if($E168=Dropdowns!$E154,Dropdowns!$E$1,if($E168=Dropdowns!$F154,Dropdowns!$F$1,if($E168=Dropdowns!$G154,Dropdowns!$G$1,"N/A"))))</f>
        <v>2</v>
      </c>
    </row>
    <row r="169">
      <c r="A169" s="136"/>
      <c r="B169" s="137"/>
      <c r="C169" s="138" t="s">
        <v>618</v>
      </c>
      <c r="D169" s="138" t="s">
        <v>619</v>
      </c>
      <c r="E169" s="165" t="s">
        <v>989</v>
      </c>
      <c r="F169" s="114">
        <f>if($E169=Dropdowns!$D155,Dropdowns!$D$1,if($E169=Dropdowns!$E155,Dropdowns!$E$1,if($E169=Dropdowns!$F155,Dropdowns!$F$1,if($E169=Dropdowns!$G155,Dropdowns!$G$1,"N/A"))))</f>
        <v>3</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876</v>
      </c>
      <c r="F171" s="114">
        <f>if($E171=Dropdowns!$D157,Dropdowns!$D$1,if($E171=Dropdowns!$E157,Dropdowns!$E$1,if($E171=Dropdowns!$F157,Dropdowns!$F$1,if($E171=Dropdowns!$G157,Dropdowns!$G$1,"N/A"))))</f>
        <v>3</v>
      </c>
    </row>
    <row r="172">
      <c r="A172" s="136"/>
      <c r="B172" s="137"/>
      <c r="C172" s="138" t="s">
        <v>627</v>
      </c>
      <c r="D172" s="138" t="s">
        <v>628</v>
      </c>
      <c r="E172" s="165" t="s">
        <v>629</v>
      </c>
      <c r="F172" s="114">
        <f>if($E172=Dropdowns!$D158,Dropdowns!$D$1,if($E172=Dropdowns!$E158,Dropdowns!$E$1,if($E172=Dropdowns!$F158,Dropdowns!$F$1,if($E172=Dropdowns!$G158,Dropdowns!$G$1,"N/A"))))</f>
        <v>2</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735</v>
      </c>
      <c r="F178" s="114">
        <f>if($E178=Dropdowns!$D164,Dropdowns!$D$1,if($E178=Dropdowns!$E164,Dropdowns!$E$1,if($E178=Dropdowns!$F164,Dropdowns!$F$1,if($E178=Dropdowns!$G164,Dropdowns!$G$1,"N/A"))))</f>
        <v>2</v>
      </c>
    </row>
    <row r="179">
      <c r="A179" s="136"/>
      <c r="B179" s="137"/>
      <c r="C179" s="138" t="s">
        <v>648</v>
      </c>
      <c r="D179" s="138" t="s">
        <v>649</v>
      </c>
      <c r="E179" s="165" t="s">
        <v>851</v>
      </c>
      <c r="F179" s="114">
        <f>if($E179=Dropdowns!$D165,Dropdowns!$D$1,if($E179=Dropdowns!$E165,Dropdowns!$E$1,if($E179=Dropdowns!$F165,Dropdowns!$F$1,if($E179=Dropdowns!$G165,Dropdowns!$G$1,"N/A"))))</f>
        <v>2</v>
      </c>
    </row>
    <row r="180">
      <c r="A180" s="136"/>
      <c r="B180" s="137"/>
      <c r="C180" s="138" t="s">
        <v>651</v>
      </c>
      <c r="D180" s="138" t="s">
        <v>652</v>
      </c>
      <c r="E180" s="165" t="s">
        <v>778</v>
      </c>
      <c r="F180" s="114">
        <f>if($E180=Dropdowns!$D166,Dropdowns!$D$1,if($E180=Dropdowns!$E166,Dropdowns!$E$1,if($E180=Dropdowns!$F166,Dropdowns!$F$1,if($E180=Dropdowns!$G166,Dropdowns!$G$1,"N/A"))))</f>
        <v>2</v>
      </c>
    </row>
    <row r="181">
      <c r="A181" s="136"/>
      <c r="B181" s="137"/>
      <c r="C181" s="138" t="s">
        <v>654</v>
      </c>
      <c r="D181" s="138" t="s">
        <v>655</v>
      </c>
      <c r="E181" s="165" t="s">
        <v>779</v>
      </c>
      <c r="F181" s="114">
        <f>if($E181=Dropdowns!$D167,Dropdowns!$D$1,if($E181=Dropdowns!$E167,Dropdowns!$E$1,if($E181=Dropdowns!$F167,Dropdowns!$F$1,if($E181=Dropdowns!$G167,Dropdowns!$G$1,"N/A"))))</f>
        <v>2</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662</v>
      </c>
      <c r="F183" s="114">
        <f>if($E183=Dropdowns!$D169,Dropdowns!$D$1,if($E183=Dropdowns!$E169,Dropdowns!$E$1,if($E183=Dropdowns!$F169,Dropdowns!$F$1,if($E183=Dropdowns!$G169,Dropdowns!$G$1,"N/A"))))</f>
        <v>3</v>
      </c>
    </row>
    <row r="184">
      <c r="A184" s="136"/>
      <c r="B184" s="137"/>
      <c r="C184" s="138" t="s">
        <v>663</v>
      </c>
      <c r="D184" s="138" t="s">
        <v>664</v>
      </c>
      <c r="E184" s="165" t="s">
        <v>665</v>
      </c>
      <c r="F184" s="114">
        <f>if($E184=Dropdowns!$D170,Dropdowns!$D$1,if($E184=Dropdowns!$E170,Dropdowns!$E$1,if($E184=Dropdowns!$F170,Dropdowns!$F$1,if($E184=Dropdowns!$G170,Dropdowns!$G$1,"N/A"))))</f>
        <v>3</v>
      </c>
    </row>
    <row r="185">
      <c r="A185" s="136"/>
      <c r="B185" s="137"/>
      <c r="C185" s="138" t="s">
        <v>666</v>
      </c>
      <c r="D185" s="138" t="s">
        <v>667</v>
      </c>
      <c r="E185" s="165" t="s">
        <v>822</v>
      </c>
      <c r="F185" s="114">
        <f>if($E185=Dropdowns!$D171,Dropdowns!$D$1,if($E185=Dropdowns!$E171,Dropdowns!$E$1,if($E185=Dropdowns!$F171,Dropdowns!$F$1,if($E185=Dropdowns!$G171,Dropdowns!$G$1,"N/A"))))</f>
        <v>3</v>
      </c>
    </row>
    <row r="186">
      <c r="A186" s="113"/>
      <c r="B186" s="129"/>
      <c r="C186" s="130"/>
      <c r="D186" s="151"/>
      <c r="E186" s="131"/>
      <c r="F186" s="114"/>
    </row>
    <row r="187">
      <c r="A187" s="152" t="s">
        <v>669</v>
      </c>
      <c r="F187" s="114"/>
    </row>
    <row r="188">
      <c r="A188" s="170" t="s">
        <v>1522</v>
      </c>
      <c r="B188" s="138"/>
      <c r="C188" s="130"/>
      <c r="D188" s="154" t="s">
        <v>671</v>
      </c>
      <c r="E188" s="131"/>
      <c r="F188" s="114"/>
    </row>
    <row r="189">
      <c r="A189" s="170" t="s">
        <v>1523</v>
      </c>
      <c r="B189" s="138"/>
      <c r="C189" s="155"/>
      <c r="D189" s="154" t="s">
        <v>673</v>
      </c>
      <c r="E189" s="131"/>
      <c r="F189" s="114"/>
    </row>
    <row r="190">
      <c r="A190" s="170" t="s">
        <v>1524</v>
      </c>
      <c r="B190" s="138"/>
      <c r="C190" s="130"/>
      <c r="D190" s="156" t="s">
        <v>675</v>
      </c>
      <c r="E190" s="131"/>
      <c r="F190" s="114"/>
    </row>
    <row r="191">
      <c r="A191" s="176"/>
      <c r="B191" s="138"/>
      <c r="C191" s="130"/>
      <c r="D191" s="154" t="s">
        <v>677</v>
      </c>
      <c r="E191" s="131"/>
      <c r="F191" s="114"/>
    </row>
    <row r="192">
      <c r="A192" s="176"/>
      <c r="B192" s="138"/>
      <c r="C192" s="130"/>
      <c r="D192" s="154" t="s">
        <v>679</v>
      </c>
      <c r="E192" s="131"/>
      <c r="F192" s="114"/>
    </row>
    <row r="193">
      <c r="A193" s="176"/>
      <c r="B193" s="129"/>
      <c r="C193" s="155"/>
      <c r="D193" s="151"/>
      <c r="E193" s="131"/>
      <c r="F193" s="114"/>
    </row>
    <row r="194">
      <c r="A194" s="157"/>
      <c r="B194" s="129"/>
      <c r="C194" s="155"/>
      <c r="D194" s="151"/>
      <c r="E194" s="131"/>
      <c r="F194" s="114"/>
    </row>
    <row r="195">
      <c r="A195" s="157" t="s">
        <v>63</v>
      </c>
      <c r="B195" s="158" t="s">
        <v>680</v>
      </c>
      <c r="C195" s="155"/>
      <c r="D195" s="151"/>
      <c r="E195" s="131"/>
      <c r="F195" s="114"/>
    </row>
    <row r="196">
      <c r="A196" s="157" t="s">
        <v>681</v>
      </c>
      <c r="B196" s="159" t="s">
        <v>682</v>
      </c>
      <c r="F196" s="114"/>
    </row>
    <row r="197">
      <c r="A197" s="157"/>
      <c r="B197" s="129"/>
      <c r="C197" s="155"/>
      <c r="D197" s="151"/>
      <c r="E197" s="131"/>
      <c r="F197" s="114"/>
    </row>
    <row r="198">
      <c r="A198" s="157"/>
      <c r="B198" s="129"/>
      <c r="C198" s="155"/>
      <c r="D198" s="151"/>
      <c r="E198" s="131"/>
      <c r="F198" s="114"/>
    </row>
  </sheetData>
  <mergeCells count="15">
    <mergeCell ref="C8:D8"/>
    <mergeCell ref="C9:D9"/>
    <mergeCell ref="C10:D10"/>
    <mergeCell ref="A11:E11"/>
    <mergeCell ref="A12:E12"/>
    <mergeCell ref="A13:E13"/>
    <mergeCell ref="A187:E187"/>
    <mergeCell ref="B196:E196"/>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7" priority="11" operator="lessThanOrEqual">
      <formula>"33%"</formula>
    </cfRule>
  </conditionalFormatting>
  <conditionalFormatting sqref="B5:B6">
    <cfRule type="cellIs" dxfId="5" priority="12" operator="between">
      <formula>"67%"</formula>
      <formula>"32%"</formula>
    </cfRule>
  </conditionalFormatting>
  <conditionalFormatting sqref="B5:B6">
    <cfRule type="cellIs" dxfId="3" priority="13" operator="between">
      <formula>"101%"</formula>
      <formula>"65%"</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B7:B10">
      <formula1>"✅ Yes,🚫 No,⚠️ Under 18 With Parent Consent Only,🟠 With caution"</formula1>
    </dataValidation>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location="faqs" ref="A190"/>
    <hyperlink r:id="rId7" ref="D190"/>
    <hyperlink r:id="rId8" ref="D191"/>
    <hyperlink r:id="rId9" ref="D192"/>
    <hyperlink r:id="rId10" ref="B195"/>
  </hyperlinks>
  <drawing r:id="rId11"/>
</worksheet>
</file>

<file path=xl/worksheets/sheet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1C232"/>
    <outlinePr summaryBelow="0" summaryRight="0"/>
  </sheetPr>
  <sheetViews>
    <sheetView workbookViewId="0"/>
  </sheetViews>
  <sheetFormatPr customHeight="1" defaultColWidth="12.63" defaultRowHeight="15.75"/>
  <cols>
    <col customWidth="1" min="1" max="1" width="17.63"/>
    <col customWidth="1" min="2" max="2" width="23.63"/>
    <col customWidth="1" min="3" max="3" width="28.5"/>
    <col customWidth="1" min="4" max="4" width="60.13"/>
    <col customWidth="1" min="5" max="5" width="56.75"/>
    <col customWidth="1" hidden="1" min="6" max="6" width="8.13"/>
  </cols>
  <sheetData>
    <row r="1">
      <c r="A1" s="67" t="s">
        <v>137</v>
      </c>
    </row>
    <row r="2">
      <c r="A2" s="68" t="s">
        <v>21</v>
      </c>
    </row>
    <row r="3">
      <c r="A3" s="111" t="s">
        <v>1525</v>
      </c>
    </row>
    <row r="4">
      <c r="A4" s="113"/>
      <c r="F4" s="114"/>
    </row>
    <row r="5">
      <c r="A5" s="115" t="s">
        <v>164</v>
      </c>
      <c r="B5" s="116">
        <f>sum(F16:F198)/Dropdowns!I2</f>
        <v>0.6687631027</v>
      </c>
      <c r="C5" s="117" t="str">
        <f t="shared" ref="C5:C6" si="1">IF(AND(B5 &gt;= 0, B5 &lt; 0.33), "FAIL", IF(AND(B5 &gt;= 0.33, B5 &lt;= 0.66), "WARNING", IF(AND(B5 &gt; 0.66, B5 &lt;= 1), "PASS", "")))
</f>
        <v>PASS</v>
      </c>
      <c r="D5" s="118" t="str">
        <f>IFERROR(__xludf.DUMMYFUNCTION("SPARKLINE(B5,{""charttype"",""bar"";""max"",1;""min"",0;""color1"",""#33a854""})"),"")</f>
        <v/>
      </c>
      <c r="E5" s="119" t="s">
        <v>1526</v>
      </c>
      <c r="F5" s="120"/>
    </row>
    <row r="6">
      <c r="A6" s="115" t="s">
        <v>166</v>
      </c>
      <c r="B6" s="116">
        <f>sum(F20,F30,F34,F37,F49,F51,F52,F56,F58,F70,F75,F85,F97,F102,F109,F114,F121,F122,F125,F127,F128,F130,F133,F136,F139,F140,F147,F148,F149,F150,F151,F165,F169,F173)/Dropdowns!M2</f>
        <v>0.6764705882</v>
      </c>
      <c r="C6" s="117" t="str">
        <f t="shared" si="1"/>
        <v>PASS</v>
      </c>
      <c r="D6" s="118" t="str">
        <f>IFERROR(__xludf.DUMMYFUNCTION("SPARKLINE(B6,{""charttype"",""bar"";""max"",1;""min"",0;""color1"",""#33a854""})"),"")</f>
        <v/>
      </c>
      <c r="E6" s="121" t="s">
        <v>167</v>
      </c>
      <c r="F6" s="114"/>
    </row>
    <row r="7">
      <c r="A7" s="113"/>
      <c r="B7" s="123" t="s">
        <v>142</v>
      </c>
      <c r="C7" s="124" t="s">
        <v>168</v>
      </c>
      <c r="E7" s="201"/>
      <c r="F7" s="114"/>
    </row>
    <row r="8">
      <c r="B8" s="123" t="s">
        <v>146</v>
      </c>
      <c r="C8" s="126" t="s">
        <v>1527</v>
      </c>
      <c r="E8" s="72"/>
      <c r="F8" s="114"/>
    </row>
    <row r="9">
      <c r="B9" s="123" t="s">
        <v>146</v>
      </c>
      <c r="C9" s="126" t="s">
        <v>1528</v>
      </c>
      <c r="E9" s="72"/>
      <c r="F9" s="114"/>
    </row>
    <row r="10">
      <c r="B10" s="123" t="s">
        <v>146</v>
      </c>
      <c r="C10" s="126" t="s">
        <v>1529</v>
      </c>
      <c r="E10" s="78"/>
      <c r="F10" s="114"/>
    </row>
    <row r="11">
      <c r="A11" s="113"/>
      <c r="F11" s="114"/>
    </row>
    <row r="12">
      <c r="A12" s="127" t="s">
        <v>173</v>
      </c>
      <c r="B12" s="50"/>
      <c r="C12" s="50"/>
      <c r="D12" s="50"/>
      <c r="E12" s="51"/>
      <c r="F12" s="114"/>
    </row>
    <row r="13">
      <c r="A13" s="162" t="s">
        <v>1530</v>
      </c>
      <c r="B13" s="53"/>
      <c r="C13" s="53"/>
      <c r="D13" s="53"/>
      <c r="E13" s="56"/>
      <c r="F13" s="114"/>
    </row>
    <row r="14">
      <c r="A14" s="113"/>
      <c r="B14" s="129"/>
      <c r="C14" s="130"/>
      <c r="F14" s="114"/>
    </row>
    <row r="15">
      <c r="A15" s="132" t="s">
        <v>175</v>
      </c>
      <c r="B15" s="133" t="s">
        <v>176</v>
      </c>
      <c r="C15" s="134" t="s">
        <v>177</v>
      </c>
      <c r="D15" s="134" t="s">
        <v>178</v>
      </c>
      <c r="E15" s="135" t="s">
        <v>179</v>
      </c>
      <c r="F15" s="132" t="s">
        <v>128</v>
      </c>
    </row>
    <row r="16">
      <c r="A16" s="136">
        <f>sum(F16:F18)/Dropdowns!H2</f>
        <v>0.3333333333</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Fair</v>
      </c>
      <c r="B17" s="137"/>
      <c r="C17" s="138" t="s">
        <v>184</v>
      </c>
      <c r="D17" s="138" t="s">
        <v>185</v>
      </c>
      <c r="E17" s="165" t="s">
        <v>920</v>
      </c>
      <c r="F17" s="114">
        <f>if($E17=Dropdowns!$D3,Dropdowns!$D$1,if($E17=Dropdowns!$E3,Dropdowns!$E$1,if($E17=Dropdowns!$F3,Dropdowns!$F$1,if($E17=Dropdowns!$G3,Dropdowns!$G$1,"N/A"))))</f>
        <v>0</v>
      </c>
    </row>
    <row r="18">
      <c r="A18" s="136"/>
      <c r="B18" s="137"/>
      <c r="C18" s="140" t="s">
        <v>187</v>
      </c>
      <c r="D18" s="138" t="s">
        <v>188</v>
      </c>
      <c r="E18" s="165" t="s">
        <v>921</v>
      </c>
      <c r="F18" s="114">
        <f>if($E18=Dropdowns!$D4,Dropdowns!$D$1,if($E18=Dropdowns!$E4,Dropdowns!$E$1,if($E18=Dropdowns!$F4,Dropdowns!$F$1,if($E18=Dropdowns!$G4,Dropdowns!$G$1,"N/A"))))</f>
        <v>0</v>
      </c>
    </row>
    <row r="19">
      <c r="A19" s="142"/>
      <c r="B19" s="143"/>
      <c r="C19" s="144"/>
      <c r="D19" s="145"/>
      <c r="E19" s="166"/>
      <c r="F19" s="147"/>
    </row>
    <row r="20">
      <c r="A20" s="136">
        <f>sum(F20:F35)/Dropdowns!H6</f>
        <v>0.7708333333</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Good</v>
      </c>
      <c r="B21" s="137"/>
      <c r="C21" s="138" t="s">
        <v>194</v>
      </c>
      <c r="D21" s="138" t="s">
        <v>195</v>
      </c>
      <c r="E21" s="165" t="s">
        <v>193</v>
      </c>
      <c r="F21" s="114" t="str">
        <f>if($E21=Dropdowns!$D7,Dropdowns!$D$1,if($E21=Dropdowns!$E7,Dropdowns!$E$1,if($E21=Dropdowns!$F7,Dropdowns!$F$1,if($E21=Dropdowns!$G7,Dropdowns!$G$1,"N/A"))))</f>
        <v>N/A</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202</v>
      </c>
      <c r="F23" s="114">
        <f>if($E23=Dropdowns!$D9,Dropdowns!$D$1,if($E23=Dropdowns!$E9,Dropdowns!$E$1,if($E23=Dropdowns!$F9,Dropdowns!$F$1,if($E23=Dropdowns!$G9,Dropdowns!$G$1,"N/A"))))</f>
        <v>3</v>
      </c>
    </row>
    <row r="24">
      <c r="A24" s="136"/>
      <c r="B24" s="137"/>
      <c r="C24" s="138" t="s">
        <v>203</v>
      </c>
      <c r="D24" s="140" t="s">
        <v>204</v>
      </c>
      <c r="E24" s="167" t="s">
        <v>205</v>
      </c>
      <c r="F24" s="114">
        <f>if($E24=Dropdowns!$D10,Dropdowns!$D$1,if($E24=Dropdowns!$E10,Dropdowns!$E$1,if($E24=Dropdowns!$F10,Dropdowns!$F$1,if($E24=Dropdowns!$G10,Dropdowns!$G$1,"N/A"))))</f>
        <v>3</v>
      </c>
    </row>
    <row r="25">
      <c r="A25" s="136"/>
      <c r="B25" s="137"/>
      <c r="C25" s="138" t="s">
        <v>206</v>
      </c>
      <c r="D25" s="138" t="s">
        <v>207</v>
      </c>
      <c r="E25" s="165" t="s">
        <v>691</v>
      </c>
      <c r="F25" s="114">
        <f>if($E25=Dropdowns!$D11,Dropdowns!$D$1,if($E25=Dropdowns!$E11,Dropdowns!$E$1,if($E25=Dropdowns!$F11,Dropdowns!$F$1,if($E25=Dropdowns!$G11,Dropdowns!$G$1,"N/A"))))</f>
        <v>3</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693</v>
      </c>
      <c r="F28" s="114">
        <f>if($E28=Dropdowns!$D14,Dropdowns!$D$1,if($E28=Dropdowns!$E14,Dropdowns!$E$1,if($E28=Dropdowns!$F14,Dropdowns!$F$1,if($E28=Dropdowns!$G14,Dropdowns!$G$1,"N/A"))))</f>
        <v>3</v>
      </c>
    </row>
    <row r="29">
      <c r="A29" s="136"/>
      <c r="B29" s="137"/>
      <c r="C29" s="138" t="s">
        <v>218</v>
      </c>
      <c r="D29" s="138" t="s">
        <v>219</v>
      </c>
      <c r="E29" s="165" t="s">
        <v>751</v>
      </c>
      <c r="F29" s="114">
        <f>if($E29=Dropdowns!$D15,Dropdowns!$D$1,if($E29=Dropdowns!$E15,Dropdowns!$E$1,if($E29=Dropdowns!$F15,Dropdowns!$F$1,if($E29=Dropdowns!$G15,Dropdowns!$G$1,"N/A"))))</f>
        <v>2</v>
      </c>
    </row>
    <row r="30">
      <c r="A30" s="136"/>
      <c r="B30" s="174"/>
      <c r="C30" s="138" t="s">
        <v>221</v>
      </c>
      <c r="D30" s="138" t="s">
        <v>222</v>
      </c>
      <c r="E30" s="165" t="s">
        <v>752</v>
      </c>
      <c r="F30" s="114">
        <f>if($E30=Dropdowns!$D16,Dropdowns!$D$1,if($E30=Dropdowns!$E16,Dropdowns!$E$1,if($E30=Dropdowns!$F16,Dropdowns!$F$1,if($E30=Dropdowns!$G16,Dropdowns!$G$1,"N/A"))))</f>
        <v>1</v>
      </c>
    </row>
    <row r="31">
      <c r="A31" s="136"/>
      <c r="B31" s="137"/>
      <c r="C31" s="138" t="s">
        <v>224</v>
      </c>
      <c r="D31" s="138" t="s">
        <v>225</v>
      </c>
      <c r="E31" s="165" t="s">
        <v>753</v>
      </c>
      <c r="F31" s="114">
        <f>if($E31=Dropdowns!$D17,Dropdowns!$D$1,if($E31=Dropdowns!$E17,Dropdowns!$E$1,if($E31=Dropdowns!$F17,Dropdowns!$F$1,if($E31=Dropdowns!$G17,Dropdowns!$G$1,"N/A"))))</f>
        <v>2</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232</v>
      </c>
      <c r="F33" s="114">
        <f>if($E33=Dropdowns!$D19,Dropdowns!$D$1,if($E33=Dropdowns!$E19,Dropdowns!$E$1,if($E33=Dropdowns!$F19,Dropdowns!$F$1,if($E33=Dropdowns!$G19,Dropdowns!$G$1,"N/A"))))</f>
        <v>2</v>
      </c>
    </row>
    <row r="34">
      <c r="A34" s="136"/>
      <c r="B34" s="137"/>
      <c r="C34" s="138" t="s">
        <v>233</v>
      </c>
      <c r="D34" s="138" t="s">
        <v>234</v>
      </c>
      <c r="E34" s="165" t="s">
        <v>1181</v>
      </c>
      <c r="F34" s="114">
        <f>if($E34=Dropdowns!$D20,Dropdowns!$D$1,if($E34=Dropdowns!$E20,Dropdowns!$E$1,if($E34=Dropdowns!$F20,Dropdowns!$F$1,if($E34=Dropdowns!$G20,Dropdowns!$G$1,"N/A"))))</f>
        <v>1</v>
      </c>
    </row>
    <row r="35">
      <c r="A35" s="136"/>
      <c r="B35" s="137"/>
      <c r="C35" s="138" t="s">
        <v>236</v>
      </c>
      <c r="D35" s="138" t="s">
        <v>237</v>
      </c>
      <c r="E35" s="165" t="s">
        <v>922</v>
      </c>
      <c r="F35" s="114">
        <f>if($E35=Dropdowns!$D21,Dropdowns!$D$1,if($E35=Dropdowns!$E21,Dropdowns!$E$1,if($E35=Dropdowns!$F21,Dropdowns!$F$1,if($E35=Dropdowns!$G21,Dropdowns!$G$1,"N/A"))))</f>
        <v>2</v>
      </c>
    </row>
    <row r="36">
      <c r="A36" s="142"/>
      <c r="B36" s="143"/>
      <c r="C36" s="148"/>
      <c r="D36" s="144"/>
      <c r="E36" s="166"/>
      <c r="F36" s="147"/>
    </row>
    <row r="37">
      <c r="A37" s="136">
        <f>sum(F37:F49)/Dropdowns!H23</f>
        <v>0.5641025641</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Average</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248</v>
      </c>
      <c r="F39" s="114">
        <f>if($E39=Dropdowns!$D25,Dropdowns!$D$1,if($E39=Dropdowns!$E25,Dropdowns!$E$1,if($E39=Dropdowns!$F25,Dropdowns!$F$1,if($E39=Dropdowns!$G25,Dropdowns!$G$1,"N/A"))))</f>
        <v>2</v>
      </c>
    </row>
    <row r="40">
      <c r="A40" s="136"/>
      <c r="B40" s="137"/>
      <c r="C40" s="138" t="s">
        <v>249</v>
      </c>
      <c r="D40" s="138" t="s">
        <v>250</v>
      </c>
      <c r="E40" s="165" t="s">
        <v>697</v>
      </c>
      <c r="F40" s="114">
        <f>if($E40=Dropdowns!$D26,Dropdowns!$D$1,if($E40=Dropdowns!$E26,Dropdowns!$E$1,if($E40=Dropdowns!$F26,Dropdowns!$F$1,if($E40=Dropdowns!$G26,Dropdowns!$G$1,"N/A"))))</f>
        <v>2</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699</v>
      </c>
      <c r="F42" s="114">
        <f>if($E42=Dropdowns!$D28,Dropdowns!$D$1,if($E42=Dropdowns!$E28,Dropdowns!$E$1,if($E42=Dropdowns!$F28,Dropdowns!$F$1,if($E42=Dropdowns!$G28,Dropdowns!$G$1,"N/A"))))</f>
        <v>2</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833</v>
      </c>
      <c r="F44" s="114">
        <f>if($E44=Dropdowns!$D30,Dropdowns!$D$1,if($E44=Dropdowns!$E30,Dropdowns!$E$1,if($E44=Dropdowns!$F30,Dropdowns!$F$1,if($E44=Dropdowns!$G30,Dropdowns!$G$1,"N/A"))))</f>
        <v>0</v>
      </c>
    </row>
    <row r="45">
      <c r="A45" s="136"/>
      <c r="B45" s="174"/>
      <c r="C45" s="138" t="s">
        <v>264</v>
      </c>
      <c r="D45" s="138" t="s">
        <v>265</v>
      </c>
      <c r="E45" s="165" t="s">
        <v>834</v>
      </c>
      <c r="F45" s="114">
        <f>if($E45=Dropdowns!$D31,Dropdowns!$D$1,if($E45=Dropdowns!$E31,Dropdowns!$E$1,if($E45=Dropdowns!$F31,Dropdowns!$F$1,if($E45=Dropdowns!$G31,Dropdowns!$G$1,"N/A"))))</f>
        <v>2</v>
      </c>
    </row>
    <row r="46">
      <c r="A46" s="136"/>
      <c r="B46" s="174"/>
      <c r="C46" s="138" t="s">
        <v>267</v>
      </c>
      <c r="D46" s="138" t="s">
        <v>268</v>
      </c>
      <c r="E46" s="165" t="s">
        <v>923</v>
      </c>
      <c r="F46" s="114">
        <f>if($E46=Dropdowns!$D32,Dropdowns!$D$1,if($E46=Dropdowns!$E32,Dropdowns!$E$1,if($E46=Dropdowns!$F32,Dropdowns!$F$1,if($E46=Dropdowns!$G32,Dropdowns!$G$1,"N/A"))))</f>
        <v>2</v>
      </c>
    </row>
    <row r="47">
      <c r="A47" s="136"/>
      <c r="B47" s="137"/>
      <c r="C47" s="138" t="s">
        <v>270</v>
      </c>
      <c r="D47" s="138" t="s">
        <v>271</v>
      </c>
      <c r="E47" s="165" t="s">
        <v>702</v>
      </c>
      <c r="F47" s="114">
        <f>if($E47=Dropdowns!$D33,Dropdowns!$D$1,if($E47=Dropdowns!$E33,Dropdowns!$E$1,if($E47=Dropdowns!$F33,Dropdowns!$F$1,if($E47=Dropdowns!$G33,Dropdowns!$G$1,"N/A"))))</f>
        <v>2</v>
      </c>
    </row>
    <row r="48">
      <c r="A48" s="136"/>
      <c r="B48" s="137"/>
      <c r="C48" s="138" t="s">
        <v>273</v>
      </c>
      <c r="D48" s="138" t="s">
        <v>274</v>
      </c>
      <c r="E48" s="165" t="s">
        <v>703</v>
      </c>
      <c r="F48" s="114">
        <f>if($E48=Dropdowns!$D34,Dropdowns!$D$1,if($E48=Dropdowns!$E34,Dropdowns!$E$1,if($E48=Dropdowns!$F34,Dropdowns!$F$1,if($E48=Dropdowns!$G34,Dropdowns!$G$1,"N/A"))))</f>
        <v>2</v>
      </c>
    </row>
    <row r="49">
      <c r="A49" s="136"/>
      <c r="B49" s="137"/>
      <c r="C49" s="138" t="s">
        <v>276</v>
      </c>
      <c r="D49" s="138" t="s">
        <v>277</v>
      </c>
      <c r="E49" s="165" t="s">
        <v>704</v>
      </c>
      <c r="F49" s="114">
        <f>if($E49=Dropdowns!$D35,Dropdowns!$D$1,if($E49=Dropdowns!$E35,Dropdowns!$E$1,if($E49=Dropdowns!$F35,Dropdowns!$F$1,if($E49=Dropdowns!$G35,Dropdowns!$G$1,"N/A"))))</f>
        <v>2</v>
      </c>
    </row>
    <row r="50">
      <c r="A50" s="142"/>
      <c r="B50" s="143"/>
      <c r="C50" s="144"/>
      <c r="D50" s="144"/>
      <c r="E50" s="166"/>
      <c r="F50" s="147"/>
    </row>
    <row r="51">
      <c r="A51" s="136">
        <f>sum(F51:F76)/Dropdowns!H37</f>
        <v>0.5897435897</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Average</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1081</v>
      </c>
      <c r="F56" s="114">
        <f>if($E56=Dropdowns!$D42,Dropdowns!$D$1,if($E56=Dropdowns!$E42,Dropdowns!$E$1,if($E56=Dropdowns!$F42,Dropdowns!$F$1,if($E56=Dropdowns!$G42,Dropdowns!$G$1,"N/A"))))</f>
        <v>2</v>
      </c>
    </row>
    <row r="57">
      <c r="A57" s="136"/>
      <c r="B57" s="137"/>
      <c r="C57" s="140" t="s">
        <v>298</v>
      </c>
      <c r="D57" s="140" t="s">
        <v>299</v>
      </c>
      <c r="E57" s="165" t="s">
        <v>300</v>
      </c>
      <c r="F57" s="114">
        <f>if($E57=Dropdowns!$D43,Dropdowns!$D$1,if($E57=Dropdowns!$E43,Dropdowns!$E$1,if($E57=Dropdowns!$F43,Dropdowns!$F$1,if($E57=Dropdowns!$G43,Dropdowns!$G$1,"N/A"))))</f>
        <v>2</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327</v>
      </c>
      <c r="F66" s="114">
        <f>if($E66=Dropdowns!$D52,Dropdowns!$D$1,if($E66=Dropdowns!$E52,Dropdowns!$E$1,if($E66=Dropdowns!$F52,Dropdowns!$F$1,if($E66=Dropdowns!$G52,Dropdowns!$G$1,"N/A"))))</f>
        <v>3</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333</v>
      </c>
      <c r="F68" s="114">
        <f>if($E68=Dropdowns!$D54,Dropdowns!$D$1,if($E68=Dropdowns!$E54,Dropdowns!$E$1,if($E68=Dropdowns!$F54,Dropdowns!$F$1,if($E68=Dropdowns!$G54,Dropdowns!$G$1,"N/A"))))</f>
        <v>2</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1228</v>
      </c>
      <c r="F70" s="114">
        <f>if($E70=Dropdowns!$D56,Dropdowns!$D$1,if($E70=Dropdowns!$E56,Dropdowns!$E$1,if($E70=Dropdowns!$F56,Dropdowns!$F$1,if($E70=Dropdowns!$G56,Dropdowns!$G$1,"N/A"))))</f>
        <v>0</v>
      </c>
    </row>
    <row r="71">
      <c r="A71" s="136"/>
      <c r="B71" s="137"/>
      <c r="C71" s="140" t="s">
        <v>340</v>
      </c>
      <c r="D71" s="140" t="s">
        <v>341</v>
      </c>
      <c r="E71" s="165" t="s">
        <v>1230</v>
      </c>
      <c r="F71" s="114">
        <f>if($E71=Dropdowns!$D57,Dropdowns!$D$1,if($E71=Dropdowns!$E57,Dropdowns!$E$1,if($E71=Dropdowns!$F57,Dropdowns!$F$1,if($E71=Dropdowns!$G57,Dropdowns!$G$1,"N/A"))))</f>
        <v>0</v>
      </c>
    </row>
    <row r="72">
      <c r="A72" s="136"/>
      <c r="B72" s="137"/>
      <c r="C72" s="140" t="s">
        <v>343</v>
      </c>
      <c r="D72" s="140" t="s">
        <v>344</v>
      </c>
      <c r="E72" s="165" t="s">
        <v>1233</v>
      </c>
      <c r="F72" s="114">
        <f>if($E72=Dropdowns!$D58,Dropdowns!$D$1,if($E72=Dropdowns!$E58,Dropdowns!$E$1,if($E72=Dropdowns!$F58,Dropdowns!$F$1,if($E72=Dropdowns!$G58,Dropdowns!$G$1,"N/A"))))</f>
        <v>0</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0.7777777778</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Good</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0.6060606061</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865</v>
      </c>
      <c r="F87" s="114">
        <f>if($E87=Dropdowns!$D73,Dropdowns!$D$1,if($E87=Dropdowns!$E73,Dropdowns!$E$1,if($E87=Dropdowns!$F73,Dropdowns!$F$1,if($E87=Dropdowns!$G73,Dropdowns!$G$1,"N/A"))))</f>
        <v>3</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839</v>
      </c>
      <c r="F92" s="114">
        <f>if($E92=Dropdowns!$D78,Dropdowns!$D$1,if($E92=Dropdowns!$E78,Dropdowns!$E$1,if($E92=Dropdowns!$F78,Dropdowns!$F$1,if($E92=Dropdowns!$G78,Dropdowns!$G$1,"N/A"))))</f>
        <v>3</v>
      </c>
    </row>
    <row r="93">
      <c r="A93" s="136"/>
      <c r="B93" s="137"/>
      <c r="C93" s="138" t="s">
        <v>402</v>
      </c>
      <c r="D93" s="138" t="s">
        <v>403</v>
      </c>
      <c r="E93" s="165" t="s">
        <v>806</v>
      </c>
      <c r="F93" s="114">
        <f>if($E93=Dropdowns!$D79,Dropdowns!$D$1,if($E93=Dropdowns!$E79,Dropdowns!$E$1,if($E93=Dropdowns!$F79,Dropdowns!$F$1,if($E93=Dropdowns!$G79,Dropdowns!$G$1,"N/A"))))</f>
        <v>1</v>
      </c>
    </row>
    <row r="94">
      <c r="A94" s="136"/>
      <c r="B94" s="137"/>
      <c r="C94" s="138" t="s">
        <v>405</v>
      </c>
      <c r="D94" s="138" t="s">
        <v>406</v>
      </c>
      <c r="E94" s="165" t="s">
        <v>1265</v>
      </c>
      <c r="F94" s="114">
        <f>if($E94=Dropdowns!$D80,Dropdowns!$D$1,if($E94=Dropdowns!$E80,Dropdowns!$E$1,if($E94=Dropdowns!$F80,Dropdowns!$F$1,if($E94=Dropdowns!$G80,Dropdowns!$G$1,"N/A"))))</f>
        <v>0</v>
      </c>
    </row>
    <row r="95">
      <c r="A95" s="136"/>
      <c r="B95" s="137"/>
      <c r="C95" s="138" t="s">
        <v>408</v>
      </c>
      <c r="D95" s="138" t="s">
        <v>409</v>
      </c>
      <c r="E95" s="165" t="s">
        <v>1266</v>
      </c>
      <c r="F95" s="114">
        <f>if($E95=Dropdowns!$D81,Dropdowns!$D$1,if($E95=Dropdowns!$E81,Dropdowns!$E$1,if($E95=Dropdowns!$F81,Dropdowns!$F$1,if($E95=Dropdowns!$G81,Dropdowns!$G$1,"N/A"))))</f>
        <v>0</v>
      </c>
    </row>
    <row r="96">
      <c r="A96" s="142"/>
      <c r="B96" s="143"/>
      <c r="C96" s="148"/>
      <c r="D96" s="144"/>
      <c r="E96" s="166"/>
      <c r="F96" s="147"/>
    </row>
    <row r="97">
      <c r="A97" s="136">
        <f>sum(F97:F112)/Dropdowns!H83</f>
        <v>0.7916666667</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Good</v>
      </c>
      <c r="B98" s="137"/>
      <c r="C98" s="138" t="s">
        <v>415</v>
      </c>
      <c r="D98" s="138" t="s">
        <v>416</v>
      </c>
      <c r="E98" s="165" t="s">
        <v>714</v>
      </c>
      <c r="F98" s="114">
        <f>if($E98=Dropdowns!$D84,Dropdowns!$D$1,if($E98=Dropdowns!$E84,Dropdowns!$E$1,if($E98=Dropdowns!$F84,Dropdowns!$F$1,if($E98=Dropdowns!$G84,Dropdowns!$G$1,"N/A"))))</f>
        <v>2</v>
      </c>
    </row>
    <row r="99">
      <c r="A99" s="136"/>
      <c r="B99" s="137"/>
      <c r="C99" s="138" t="s">
        <v>418</v>
      </c>
      <c r="D99" s="138" t="s">
        <v>419</v>
      </c>
      <c r="E99" s="165" t="s">
        <v>758</v>
      </c>
      <c r="F99" s="114">
        <f>if($E99=Dropdowns!$D85,Dropdowns!$D$1,if($E99=Dropdowns!$E85,Dropdowns!$E$1,if($E99=Dropdowns!$F85,Dropdowns!$F$1,if($E99=Dropdowns!$G85,Dropdowns!$G$1,"N/A"))))</f>
        <v>2</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759</v>
      </c>
      <c r="F101" s="114">
        <f>if($E101=Dropdowns!$D87,Dropdowns!$D$1,if($E101=Dropdowns!$E87,Dropdowns!$E$1,if($E101=Dropdowns!$F87,Dropdowns!$F$1,if($E101=Dropdowns!$G87,Dropdowns!$G$1,"N/A"))))</f>
        <v>2</v>
      </c>
    </row>
    <row r="102">
      <c r="A102" s="136"/>
      <c r="B102" s="137"/>
      <c r="C102" s="138" t="s">
        <v>427</v>
      </c>
      <c r="D102" s="138" t="s">
        <v>428</v>
      </c>
      <c r="E102" s="165" t="s">
        <v>841</v>
      </c>
      <c r="F102" s="114">
        <f>if($E102=Dropdowns!$D88,Dropdowns!$D$1,if($E102=Dropdowns!$E88,Dropdowns!$E$1,if($E102=Dropdowns!$F88,Dropdowns!$F$1,if($E102=Dropdowns!$G88,Dropdowns!$G$1,"N/A"))))</f>
        <v>2</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842</v>
      </c>
      <c r="F106" s="114">
        <f>if($E106=Dropdowns!$D92,Dropdowns!$D$1,if($E106=Dropdowns!$E92,Dropdowns!$E$1,if($E106=Dropdowns!$F92,Dropdowns!$F$1,if($E106=Dropdowns!$G92,Dropdowns!$G$1,"N/A"))))</f>
        <v>3</v>
      </c>
    </row>
    <row r="107">
      <c r="A107" s="136"/>
      <c r="B107" s="137"/>
      <c r="C107" s="138" t="s">
        <v>442</v>
      </c>
      <c r="D107" s="138" t="s">
        <v>443</v>
      </c>
      <c r="E107" s="165" t="s">
        <v>843</v>
      </c>
      <c r="F107" s="114">
        <f>if($E107=Dropdowns!$D93,Dropdowns!$D$1,if($E107=Dropdowns!$E93,Dropdowns!$E$1,if($E107=Dropdowns!$F93,Dropdowns!$F$1,if($E107=Dropdowns!$G93,Dropdowns!$G$1,"N/A"))))</f>
        <v>3</v>
      </c>
    </row>
    <row r="108">
      <c r="A108" s="136"/>
      <c r="B108" s="137"/>
      <c r="C108" s="138" t="s">
        <v>445</v>
      </c>
      <c r="D108" s="138" t="s">
        <v>446</v>
      </c>
      <c r="E108" s="165" t="s">
        <v>447</v>
      </c>
      <c r="F108" s="114">
        <f>if($E108=Dropdowns!$D94,Dropdowns!$D$1,if($E108=Dropdowns!$E94,Dropdowns!$E$1,if($E108=Dropdowns!$F94,Dropdowns!$F$1,if($E108=Dropdowns!$G94,Dropdowns!$G$1,"N/A"))))</f>
        <v>3</v>
      </c>
    </row>
    <row r="109">
      <c r="A109" s="136"/>
      <c r="B109" s="137"/>
      <c r="C109" s="138" t="s">
        <v>448</v>
      </c>
      <c r="D109" s="138" t="s">
        <v>449</v>
      </c>
      <c r="E109" s="165" t="s">
        <v>450</v>
      </c>
      <c r="F109" s="114">
        <f>if($E109=Dropdowns!$D95,Dropdowns!$D$1,if($E109=Dropdowns!$E95,Dropdowns!$E$1,if($E109=Dropdowns!$F95,Dropdowns!$F$1,if($E109=Dropdowns!$G95,Dropdowns!$G$1,"N/A"))))</f>
        <v>3</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5"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sum(F114:F118)/Dropdowns!H100</f>
        <v>0.6666666667</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$A114&gt;=0.61, "Good", $A114&gt;=0.41, "Average", $A114&gt;=0.21, "Fair", TRUE, "Poor")</f>
        <v>Good</v>
      </c>
      <c r="B115" s="137"/>
      <c r="C115" s="140" t="s">
        <v>464</v>
      </c>
      <c r="D115" s="140" t="s">
        <v>465</v>
      </c>
      <c r="E115" s="165" t="s">
        <v>926</v>
      </c>
      <c r="F115" s="114">
        <f>if($E115=Dropdowns!$D101,Dropdowns!$D$1,if($E115=Dropdowns!$E101,Dropdowns!$E$1,if($E115=Dropdowns!$F101,Dropdowns!$F$1,if($E115=Dropdowns!$G101,Dropdowns!$G$1,"N/A"))))</f>
        <v>1</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0.6944444444</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Good</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722</v>
      </c>
      <c r="F122" s="114">
        <f>if($E122=Dropdowns!$D108,Dropdowns!$D$1,if($E122=Dropdowns!$E108,Dropdowns!$E$1,if($E122=Dropdowns!$F108,Dropdowns!$F$1,if($E122=Dropdowns!$G108,Dropdowns!$G$1,"N/A"))))</f>
        <v>2</v>
      </c>
    </row>
    <row r="123">
      <c r="A123" s="136"/>
      <c r="B123" s="137"/>
      <c r="C123" s="138" t="s">
        <v>486</v>
      </c>
      <c r="D123" s="138" t="s">
        <v>487</v>
      </c>
      <c r="E123" s="165" t="s">
        <v>488</v>
      </c>
      <c r="F123" s="114">
        <f>if($E123=Dropdowns!$D109,Dropdowns!$D$1,if($E123=Dropdowns!$E109,Dropdowns!$E$1,if($E123=Dropdowns!$F109,Dropdowns!$F$1,if($E123=Dropdowns!$G109,Dropdowns!$G$1,"N/A"))))</f>
        <v>2</v>
      </c>
    </row>
    <row r="124">
      <c r="A124" s="136"/>
      <c r="B124" s="137"/>
      <c r="C124" s="138" t="s">
        <v>489</v>
      </c>
      <c r="D124" s="138" t="s">
        <v>490</v>
      </c>
      <c r="E124" s="165" t="s">
        <v>812</v>
      </c>
      <c r="F124" s="114">
        <f>if($E124=Dropdowns!$D110,Dropdowns!$D$1,if($E124=Dropdowns!$E110,Dropdowns!$E$1,if($E124=Dropdowns!$F110,Dropdowns!$F$1,if($E124=Dropdowns!$G110,Dropdowns!$G$1,"N/A"))))</f>
        <v>2</v>
      </c>
    </row>
    <row r="125">
      <c r="A125" s="136"/>
      <c r="B125" s="137"/>
      <c r="C125" s="140" t="s">
        <v>492</v>
      </c>
      <c r="D125" s="138" t="s">
        <v>493</v>
      </c>
      <c r="E125" s="165" t="s">
        <v>845</v>
      </c>
      <c r="F125" s="114">
        <f>if($E125=Dropdowns!$D111,Dropdowns!$D$1,if($E125=Dropdowns!$E111,Dropdowns!$E$1,if($E125=Dropdowns!$F111,Dropdowns!$F$1,if($E125=Dropdowns!$G111,Dropdowns!$G$1,"N/A"))))</f>
        <v>2</v>
      </c>
    </row>
    <row r="126">
      <c r="A126" s="136"/>
      <c r="B126" s="137"/>
      <c r="C126" s="138" t="s">
        <v>495</v>
      </c>
      <c r="D126" s="138" t="s">
        <v>496</v>
      </c>
      <c r="E126" s="165" t="s">
        <v>813</v>
      </c>
      <c r="F126" s="114">
        <f>if($E126=Dropdowns!$D112,Dropdowns!$D$1,if($E126=Dropdowns!$E112,Dropdowns!$E$1,if($E126=Dropdowns!$F112,Dropdowns!$F$1,if($E126=Dropdowns!$G112,Dropdowns!$G$1,"N/A"))))</f>
        <v>2</v>
      </c>
    </row>
    <row r="127">
      <c r="A127" s="136"/>
      <c r="B127" s="137"/>
      <c r="C127" s="138" t="s">
        <v>498</v>
      </c>
      <c r="D127" s="138" t="s">
        <v>499</v>
      </c>
      <c r="E127" s="165" t="s">
        <v>846</v>
      </c>
      <c r="F127" s="114">
        <f>if($E127=Dropdowns!$D113,Dropdowns!$D$1,if($E127=Dropdowns!$E113,Dropdowns!$E$1,if($E127=Dropdowns!$F113,Dropdowns!$F$1,if($E127=Dropdowns!$G113,Dropdowns!$G$1,"N/A"))))</f>
        <v>2</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764</v>
      </c>
      <c r="F129" s="114">
        <f>if($E129=Dropdowns!$D115,Dropdowns!$D$1,if($E129=Dropdowns!$E115,Dropdowns!$E$1,if($E129=Dropdowns!$F115,Dropdowns!$F$1,if($E129=Dropdowns!$G115,Dropdowns!$G$1,"N/A"))))</f>
        <v>2</v>
      </c>
    </row>
    <row r="130">
      <c r="A130" s="136"/>
      <c r="B130" s="137"/>
      <c r="C130" s="138" t="s">
        <v>507</v>
      </c>
      <c r="D130" s="138" t="s">
        <v>508</v>
      </c>
      <c r="E130" s="165" t="s">
        <v>765</v>
      </c>
      <c r="F130" s="114">
        <f>if($E130=Dropdowns!$D116,Dropdowns!$D$1,if($E130=Dropdowns!$E116,Dropdowns!$E$1,if($E130=Dropdowns!$F116,Dropdowns!$F$1,if($E130=Dropdowns!$G116,Dropdowns!$G$1,"N/A"))))</f>
        <v>2</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0.6666666667</v>
      </c>
      <c r="B133" s="137" t="s">
        <v>513</v>
      </c>
      <c r="C133" s="138" t="s">
        <v>514</v>
      </c>
      <c r="D133" s="138" t="s">
        <v>515</v>
      </c>
      <c r="E133" s="165" t="s">
        <v>516</v>
      </c>
      <c r="F133" s="114">
        <f>if($E133=Dropdowns!$D119,Dropdowns!$D$1,if($E133=Dropdowns!$E119,Dropdowns!$E$1,if($E133=Dropdowns!$F119,Dropdowns!$F$1,if($E133=Dropdowns!$G119,Dropdowns!$G$1,"N/A"))))</f>
        <v>2</v>
      </c>
    </row>
    <row r="134">
      <c r="A134" s="136" t="str">
        <f>IFS($A133&gt;=0.81, "Best", $A133&gt;=0.61, "Good", $A133&gt;=0.41, "Average", $A133&gt;=0.21, "Fair", TRUE, "Poor")</f>
        <v>Good</v>
      </c>
      <c r="B134" s="137"/>
      <c r="C134" s="138" t="s">
        <v>517</v>
      </c>
      <c r="D134" s="138" t="s">
        <v>518</v>
      </c>
      <c r="E134" s="165" t="s">
        <v>519</v>
      </c>
      <c r="F134" s="114">
        <f>if($E134=Dropdowns!$D120,Dropdowns!$D$1,if($E134=Dropdowns!$E120,Dropdowns!$E$1,if($E134=Dropdowns!$F120,Dropdowns!$F$1,if($E134=Dropdowns!$G120,Dropdowns!$G$1,"N/A"))))</f>
        <v>2</v>
      </c>
    </row>
    <row r="135">
      <c r="A135" s="136"/>
      <c r="B135" s="137"/>
      <c r="C135" s="138" t="s">
        <v>520</v>
      </c>
      <c r="D135" s="138" t="s">
        <v>521</v>
      </c>
      <c r="E135" s="165" t="s">
        <v>724</v>
      </c>
      <c r="F135" s="114">
        <f>if($E135=Dropdowns!$D121,Dropdowns!$D$1,if($E135=Dropdowns!$E121,Dropdowns!$E$1,if($E135=Dropdowns!$F121,Dropdowns!$F$1,if($E135=Dropdowns!$G121,Dropdowns!$G$1,"N/A"))))</f>
        <v>2</v>
      </c>
    </row>
    <row r="136">
      <c r="A136" s="136"/>
      <c r="B136" s="137"/>
      <c r="C136" s="138" t="s">
        <v>523</v>
      </c>
      <c r="D136" s="138" t="s">
        <v>524</v>
      </c>
      <c r="E136" s="165" t="s">
        <v>725</v>
      </c>
      <c r="F136" s="114">
        <f>if($E136=Dropdowns!$D122,Dropdowns!$D$1,if($E136=Dropdowns!$E122,Dropdowns!$E$1,if($E136=Dropdowns!$F122,Dropdowns!$F$1,if($E136=Dropdowns!$G122,Dropdowns!$G$1,"N/A"))))</f>
        <v>2</v>
      </c>
    </row>
    <row r="137">
      <c r="A137" s="136"/>
      <c r="B137" s="137"/>
      <c r="C137" s="138" t="s">
        <v>526</v>
      </c>
      <c r="D137" s="138" t="s">
        <v>527</v>
      </c>
      <c r="E137" s="165" t="s">
        <v>726</v>
      </c>
      <c r="F137" s="114">
        <f>if($E137=Dropdowns!$D123,Dropdowns!$D$1,if($E137=Dropdowns!$E123,Dropdowns!$E$1,if($E137=Dropdowns!$F123,Dropdowns!$F$1,if($E137=Dropdowns!$G123,Dropdowns!$G$1,"N/A"))))</f>
        <v>2</v>
      </c>
    </row>
    <row r="138">
      <c r="A138" s="136"/>
      <c r="B138" s="137"/>
      <c r="C138" s="140" t="s">
        <v>529</v>
      </c>
      <c r="D138" s="138" t="s">
        <v>530</v>
      </c>
      <c r="E138" s="165" t="s">
        <v>727</v>
      </c>
      <c r="F138" s="114">
        <f>if($E138=Dropdowns!$D124,Dropdowns!$D$1,if($E138=Dropdowns!$E124,Dropdowns!$E$1,if($E138=Dropdowns!$F124,Dropdowns!$F$1,if($E138=Dropdowns!$G124,Dropdowns!$G$1,"N/A"))))</f>
        <v>2</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537</v>
      </c>
      <c r="F140" s="114">
        <f>if($E140=Dropdowns!$D126,Dropdowns!$D$1,if($E140=Dropdowns!$E126,Dropdowns!$E$1,if($E140=Dropdowns!$F126,Dropdowns!$F$1,if($E140=Dropdowns!$G126,Dropdowns!$G$1,"N/A"))))</f>
        <v>2</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546</v>
      </c>
      <c r="F143" s="114">
        <f>if($E143=Dropdowns!$D129,Dropdowns!$D$1,if($E143=Dropdowns!$E129,Dropdowns!$E$1,if($E143=Dropdowns!$F129,Dropdowns!$F$1,if($E143=Dropdowns!$G129,Dropdowns!$G$1,"N/A"))))</f>
        <v>2</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0.6923076923</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Good</v>
      </c>
      <c r="B147" s="137"/>
      <c r="C147" s="138" t="s">
        <v>554</v>
      </c>
      <c r="D147" s="138" t="s">
        <v>555</v>
      </c>
      <c r="E147" s="165" t="s">
        <v>902</v>
      </c>
      <c r="F147" s="114">
        <f>if($E147=Dropdowns!$D133,Dropdowns!$D$1,if($E147=Dropdowns!$E133,Dropdowns!$E$1,if($E147=Dropdowns!$F133,Dropdowns!$F$1,if($E147=Dropdowns!$G133,Dropdowns!$G$1,"N/A"))))</f>
        <v>2</v>
      </c>
    </row>
    <row r="148">
      <c r="A148" s="136"/>
      <c r="B148" s="137"/>
      <c r="C148" s="138" t="s">
        <v>557</v>
      </c>
      <c r="D148" s="138" t="s">
        <v>558</v>
      </c>
      <c r="E148" s="165" t="s">
        <v>929</v>
      </c>
      <c r="F148" s="114">
        <f>if($E148=Dropdowns!$D134,Dropdowns!$D$1,if($E148=Dropdowns!$E134,Dropdowns!$E$1,if($E148=Dropdowns!$F134,Dropdowns!$F$1,if($E148=Dropdowns!$G134,Dropdowns!$G$1,"N/A"))))</f>
        <v>2</v>
      </c>
    </row>
    <row r="149">
      <c r="A149" s="136"/>
      <c r="B149" s="137"/>
      <c r="C149" s="140" t="s">
        <v>560</v>
      </c>
      <c r="D149" s="138" t="s">
        <v>561</v>
      </c>
      <c r="E149" s="165" t="s">
        <v>728</v>
      </c>
      <c r="F149" s="114">
        <f>if($E149=Dropdowns!$D135,Dropdowns!$D$1,if($E149=Dropdowns!$E135,Dropdowns!$E$1,if($E149=Dropdowns!$F135,Dropdowns!$F$1,if($E149=Dropdowns!$G135,Dropdowns!$G$1,"N/A"))))</f>
        <v>2</v>
      </c>
    </row>
    <row r="150">
      <c r="A150" s="136"/>
      <c r="B150" s="137"/>
      <c r="C150" s="138" t="s">
        <v>563</v>
      </c>
      <c r="D150" s="138" t="s">
        <v>564</v>
      </c>
      <c r="E150" s="165" t="s">
        <v>969</v>
      </c>
      <c r="F150" s="114">
        <f>if($E150=Dropdowns!$D136,Dropdowns!$D$1,if($E150=Dropdowns!$E136,Dropdowns!$E$1,if($E150=Dropdowns!$F136,Dropdowns!$F$1,if($E150=Dropdowns!$G136,Dropdowns!$G$1,"N/A"))))</f>
        <v>2</v>
      </c>
    </row>
    <row r="151">
      <c r="A151" s="136"/>
      <c r="B151" s="137"/>
      <c r="C151" s="138" t="s">
        <v>566</v>
      </c>
      <c r="D151" s="138" t="s">
        <v>567</v>
      </c>
      <c r="E151" s="165" t="s">
        <v>729</v>
      </c>
      <c r="F151" s="114">
        <f>if($E151=Dropdowns!$D137,Dropdowns!$D$1,if($E151=Dropdowns!$E137,Dropdowns!$E$1,if($E151=Dropdowns!$F137,Dropdowns!$F$1,if($E151=Dropdowns!$G137,Dropdowns!$G$1,"N/A"))))</f>
        <v>2</v>
      </c>
    </row>
    <row r="152">
      <c r="A152" s="136"/>
      <c r="B152" s="137"/>
      <c r="C152" s="138" t="s">
        <v>569</v>
      </c>
      <c r="D152" s="138" t="s">
        <v>570</v>
      </c>
      <c r="E152" s="165" t="s">
        <v>905</v>
      </c>
      <c r="F152" s="114">
        <f>if($E152=Dropdowns!$D138,Dropdowns!$D$1,if($E152=Dropdowns!$E138,Dropdowns!$E$1,if($E152=Dropdowns!$F138,Dropdowns!$F$1,if($E152=Dropdowns!$G138,Dropdowns!$G$1,"N/A"))))</f>
        <v>2</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772</v>
      </c>
      <c r="F154" s="114">
        <f>if($E154=Dropdowns!$D140,Dropdowns!$D$1,if($E154=Dropdowns!$E140,Dropdowns!$E$1,if($E154=Dropdowns!$F140,Dropdowns!$F$1,if($E154=Dropdowns!$G140,Dropdowns!$G$1,"N/A"))))</f>
        <v>2</v>
      </c>
    </row>
    <row r="155">
      <c r="A155" s="136"/>
      <c r="B155" s="137"/>
      <c r="C155" s="138" t="s">
        <v>578</v>
      </c>
      <c r="D155" s="138" t="s">
        <v>579</v>
      </c>
      <c r="E155" s="165" t="s">
        <v>817</v>
      </c>
      <c r="F155" s="114">
        <f>if($E155=Dropdowns!$D141,Dropdowns!$D$1,if($E155=Dropdowns!$E141,Dropdowns!$E$1,if($E155=Dropdowns!$F141,Dropdowns!$F$1,if($E155=Dropdowns!$G141,Dropdowns!$G$1,"N/A"))))</f>
        <v>2</v>
      </c>
    </row>
    <row r="156">
      <c r="A156" s="136"/>
      <c r="B156" s="137"/>
      <c r="C156" s="138" t="s">
        <v>581</v>
      </c>
      <c r="D156" s="138" t="s">
        <v>582</v>
      </c>
      <c r="E156" s="165" t="s">
        <v>583</v>
      </c>
      <c r="F156" s="114">
        <f>if($E156=Dropdowns!$D142,Dropdowns!$D$1,if($E156=Dropdowns!$E142,Dropdowns!$E$1,if($E156=Dropdowns!$F142,Dropdowns!$F$1,if($E156=Dropdowns!$G142,Dropdowns!$G$1,"N/A"))))</f>
        <v>3</v>
      </c>
    </row>
    <row r="157">
      <c r="A157" s="136"/>
      <c r="B157" s="137"/>
      <c r="C157" s="138" t="s">
        <v>584</v>
      </c>
      <c r="D157" s="138" t="s">
        <v>585</v>
      </c>
      <c r="E157" s="165" t="s">
        <v>819</v>
      </c>
      <c r="F157" s="114">
        <f>if($E157=Dropdowns!$D143,Dropdowns!$D$1,if($E157=Dropdowns!$E143,Dropdowns!$E$1,if($E157=Dropdowns!$F143,Dropdowns!$F$1,if($E157=Dropdowns!$G143,Dropdowns!$G$1,"N/A"))))</f>
        <v>2</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0.6794871795</v>
      </c>
      <c r="B160" s="137" t="s">
        <v>590</v>
      </c>
      <c r="C160" s="138" t="s">
        <v>591</v>
      </c>
      <c r="D160" s="138" t="s">
        <v>592</v>
      </c>
      <c r="E160" s="165" t="s">
        <v>774</v>
      </c>
      <c r="F160" s="114">
        <f>if($E160=Dropdowns!$D146,Dropdowns!$D$1,if($E160=Dropdowns!$E146,Dropdowns!$E$1,if($E160=Dropdowns!$F146,Dropdowns!$F$1,if($E160=Dropdowns!$G146,Dropdowns!$G$1,"N/A"))))</f>
        <v>1</v>
      </c>
    </row>
    <row r="161">
      <c r="A161" s="136" t="str">
        <f>IFS($A160&gt;=0.8, "Best", $A160&gt;=0.61, "Good", $A160&gt;=0.41, "Average", $A160&gt;=0.21, "Fair", TRUE, "Poor")</f>
        <v>Good</v>
      </c>
      <c r="B161" s="137"/>
      <c r="C161" s="138" t="s">
        <v>594</v>
      </c>
      <c r="D161" s="138" t="s">
        <v>595</v>
      </c>
      <c r="E161" s="165" t="s">
        <v>775</v>
      </c>
      <c r="F161" s="114">
        <f>if($E161=Dropdowns!$D147,Dropdowns!$D$1,if($E161=Dropdowns!$E147,Dropdowns!$E$1,if($E161=Dropdowns!$F147,Dropdowns!$F$1,if($E161=Dropdowns!$G147,Dropdowns!$G$1,"N/A"))))</f>
        <v>1</v>
      </c>
    </row>
    <row r="162">
      <c r="A162" s="136"/>
      <c r="B162" s="137"/>
      <c r="C162" s="138" t="s">
        <v>597</v>
      </c>
      <c r="D162" s="138" t="s">
        <v>598</v>
      </c>
      <c r="E162" s="165" t="s">
        <v>776</v>
      </c>
      <c r="F162" s="114">
        <f>if($E162=Dropdowns!$D148,Dropdowns!$D$1,if($E162=Dropdowns!$E148,Dropdowns!$E$1,if($E162=Dropdowns!$F148,Dropdowns!$F$1,if($E162=Dropdowns!$G148,Dropdowns!$G$1,"N/A"))))</f>
        <v>3</v>
      </c>
    </row>
    <row r="163">
      <c r="A163" s="136"/>
      <c r="B163" s="137"/>
      <c r="C163" s="138" t="s">
        <v>600</v>
      </c>
      <c r="D163" s="138" t="s">
        <v>601</v>
      </c>
      <c r="E163" s="165" t="s">
        <v>1344</v>
      </c>
      <c r="F163" s="114">
        <f>if($E163=Dropdowns!$D149,Dropdowns!$D$1,if($E163=Dropdowns!$E149,Dropdowns!$E$1,if($E163=Dropdowns!$F149,Dropdowns!$F$1,if($E163=Dropdowns!$G149,Dropdowns!$G$1,"N/A"))))</f>
        <v>3</v>
      </c>
    </row>
    <row r="164">
      <c r="A164" s="136"/>
      <c r="B164" s="137"/>
      <c r="C164" s="138" t="s">
        <v>603</v>
      </c>
      <c r="D164" s="138" t="s">
        <v>604</v>
      </c>
      <c r="E164" s="165" t="s">
        <v>1345</v>
      </c>
      <c r="F164" s="114">
        <f>if($E164=Dropdowns!$D150,Dropdowns!$D$1,if($E164=Dropdowns!$E150,Dropdowns!$E$1,if($E164=Dropdowns!$F150,Dropdowns!$F$1,if($E164=Dropdowns!$G150,Dropdowns!$G$1,"N/A"))))</f>
        <v>1</v>
      </c>
    </row>
    <row r="165">
      <c r="A165" s="136"/>
      <c r="B165" s="137"/>
      <c r="C165" s="138" t="s">
        <v>606</v>
      </c>
      <c r="D165" s="138" t="s">
        <v>607</v>
      </c>
      <c r="E165" s="165" t="s">
        <v>931</v>
      </c>
      <c r="F165" s="114">
        <f>if($E165=Dropdowns!$D151,Dropdowns!$D$1,if($E165=Dropdowns!$E151,Dropdowns!$E$1,if($E165=Dropdowns!$F151,Dropdowns!$F$1,if($E165=Dropdowns!$G151,Dropdowns!$G$1,"N/A"))))</f>
        <v>1</v>
      </c>
    </row>
    <row r="166">
      <c r="A166" s="136"/>
      <c r="B166" s="137"/>
      <c r="C166" s="138" t="s">
        <v>609</v>
      </c>
      <c r="D166" s="138" t="s">
        <v>610</v>
      </c>
      <c r="E166" s="165" t="s">
        <v>954</v>
      </c>
      <c r="F166" s="114">
        <f>if($E166=Dropdowns!$D152,Dropdowns!$D$1,if($E166=Dropdowns!$E152,Dropdowns!$E$1,if($E166=Dropdowns!$F152,Dropdowns!$F$1,if($E166=Dropdowns!$G152,Dropdowns!$G$1,"N/A"))))</f>
        <v>0</v>
      </c>
    </row>
    <row r="167">
      <c r="A167" s="136"/>
      <c r="B167" s="137"/>
      <c r="C167" s="138" t="s">
        <v>612</v>
      </c>
      <c r="D167" s="138" t="s">
        <v>613</v>
      </c>
      <c r="E167" s="165" t="s">
        <v>820</v>
      </c>
      <c r="F167" s="114">
        <f>if($E167=Dropdowns!$D153,Dropdowns!$D$1,if($E167=Dropdowns!$E153,Dropdowns!$E$1,if($E167=Dropdowns!$F153,Dropdowns!$F$1,if($E167=Dropdowns!$G153,Dropdowns!$G$1,"N/A"))))</f>
        <v>2</v>
      </c>
    </row>
    <row r="168">
      <c r="A168" s="136"/>
      <c r="B168" s="137"/>
      <c r="C168" s="138" t="s">
        <v>615</v>
      </c>
      <c r="D168" s="138" t="s">
        <v>616</v>
      </c>
      <c r="E168" s="165" t="s">
        <v>849</v>
      </c>
      <c r="F168" s="114">
        <f>if($E168=Dropdowns!$D154,Dropdowns!$D$1,if($E168=Dropdowns!$E154,Dropdowns!$E$1,if($E168=Dropdowns!$F154,Dropdowns!$F$1,if($E168=Dropdowns!$G154,Dropdowns!$G$1,"N/A"))))</f>
        <v>2</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629</v>
      </c>
      <c r="F172" s="114">
        <f>if($E172=Dropdowns!$D158,Dropdowns!$D$1,if($E172=Dropdowns!$E158,Dropdowns!$E$1,if($E172=Dropdowns!$F158,Dropdowns!$F$1,if($E172=Dropdowns!$G158,Dropdowns!$G$1,"N/A"))))</f>
        <v>2</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735</v>
      </c>
      <c r="F178" s="114">
        <f>if($E178=Dropdowns!$D164,Dropdowns!$D$1,if($E178=Dropdowns!$E164,Dropdowns!$E$1,if($E178=Dropdowns!$F164,Dropdowns!$F$1,if($E178=Dropdowns!$G164,Dropdowns!$G$1,"N/A"))))</f>
        <v>2</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653</v>
      </c>
      <c r="F180" s="114">
        <f>if($E180=Dropdowns!$D166,Dropdowns!$D$1,if($E180=Dropdowns!$E166,Dropdowns!$E$1,if($E180=Dropdowns!$F166,Dropdowns!$F$1,if($E180=Dropdowns!$G166,Dropdowns!$G$1,"N/A"))))</f>
        <v>3</v>
      </c>
    </row>
    <row r="181">
      <c r="A181" s="136"/>
      <c r="B181" s="137"/>
      <c r="C181" s="138" t="s">
        <v>654</v>
      </c>
      <c r="D181" s="138" t="s">
        <v>655</v>
      </c>
      <c r="E181" s="165" t="s">
        <v>779</v>
      </c>
      <c r="F181" s="114">
        <f>if($E181=Dropdowns!$D167,Dropdowns!$D$1,if($E181=Dropdowns!$E167,Dropdowns!$E$1,if($E181=Dropdowns!$F167,Dropdowns!$F$1,if($E181=Dropdowns!$G167,Dropdowns!$G$1,"N/A"))))</f>
        <v>2</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821</v>
      </c>
      <c r="F183" s="114">
        <f>if($E183=Dropdowns!$D169,Dropdowns!$D$1,if($E183=Dropdowns!$E169,Dropdowns!$E$1,if($E183=Dropdowns!$F169,Dropdowns!$F$1,if($E183=Dropdowns!$G169,Dropdowns!$G$1,"N/A"))))</f>
        <v>2</v>
      </c>
    </row>
    <row r="184">
      <c r="A184" s="136"/>
      <c r="B184" s="137"/>
      <c r="C184" s="138" t="s">
        <v>663</v>
      </c>
      <c r="D184" s="138" t="s">
        <v>664</v>
      </c>
      <c r="E184" s="165" t="s">
        <v>665</v>
      </c>
      <c r="F184" s="114">
        <f>if($E184=Dropdowns!$D170,Dropdowns!$D$1,if($E184=Dropdowns!$E170,Dropdowns!$E$1,if($E184=Dropdowns!$F170,Dropdowns!$F$1,if($E184=Dropdowns!$G170,Dropdowns!$G$1,"N/A"))))</f>
        <v>3</v>
      </c>
    </row>
    <row r="185">
      <c r="A185" s="136"/>
      <c r="B185" s="137"/>
      <c r="C185" s="138" t="s">
        <v>666</v>
      </c>
      <c r="D185" s="138" t="s">
        <v>667</v>
      </c>
      <c r="E185" s="165" t="s">
        <v>822</v>
      </c>
      <c r="F185" s="114">
        <f>if($E185=Dropdowns!$D171,Dropdowns!$D$1,if($E185=Dropdowns!$E171,Dropdowns!$E$1,if($E185=Dropdowns!$F171,Dropdowns!$F$1,if($E185=Dropdowns!$G171,Dropdowns!$G$1,"N/A"))))</f>
        <v>3</v>
      </c>
    </row>
    <row r="186">
      <c r="A186" s="113"/>
      <c r="B186" s="129"/>
      <c r="C186" s="130"/>
      <c r="D186" s="151"/>
      <c r="E186" s="131"/>
      <c r="F186" s="114"/>
    </row>
    <row r="187">
      <c r="A187" s="152" t="s">
        <v>669</v>
      </c>
      <c r="F187" s="114"/>
    </row>
    <row r="188">
      <c r="A188" s="170" t="s">
        <v>1531</v>
      </c>
      <c r="B188" s="138"/>
      <c r="C188" s="130"/>
      <c r="D188" s="154" t="s">
        <v>671</v>
      </c>
      <c r="E188" s="131"/>
      <c r="F188" s="114"/>
    </row>
    <row r="189">
      <c r="A189" s="170" t="s">
        <v>1532</v>
      </c>
      <c r="B189" s="138"/>
      <c r="C189" s="155"/>
      <c r="D189" s="154" t="s">
        <v>673</v>
      </c>
      <c r="E189" s="131"/>
      <c r="F189" s="114"/>
    </row>
    <row r="190">
      <c r="A190" s="170" t="s">
        <v>1533</v>
      </c>
      <c r="B190" s="138"/>
      <c r="C190" s="130"/>
      <c r="D190" s="156" t="s">
        <v>675</v>
      </c>
      <c r="E190" s="131"/>
      <c r="F190" s="114"/>
    </row>
    <row r="191">
      <c r="A191" s="170" t="s">
        <v>1534</v>
      </c>
      <c r="B191" s="138"/>
      <c r="C191" s="130"/>
      <c r="D191" s="154" t="s">
        <v>677</v>
      </c>
      <c r="E191" s="131"/>
      <c r="F191" s="114"/>
    </row>
    <row r="192">
      <c r="A192" s="170" t="s">
        <v>1535</v>
      </c>
      <c r="B192" s="138"/>
      <c r="C192" s="130"/>
      <c r="D192" s="154" t="s">
        <v>679</v>
      </c>
      <c r="E192" s="131"/>
      <c r="F192" s="114"/>
    </row>
    <row r="193">
      <c r="A193" s="170" t="s">
        <v>1536</v>
      </c>
      <c r="B193" s="129"/>
      <c r="C193" s="155"/>
      <c r="D193" s="151"/>
      <c r="E193" s="131"/>
      <c r="F193" s="114"/>
    </row>
    <row r="194">
      <c r="A194" s="157"/>
      <c r="B194" s="129"/>
      <c r="C194" s="155"/>
      <c r="D194" s="151"/>
      <c r="E194" s="131"/>
      <c r="F194" s="114"/>
    </row>
    <row r="195">
      <c r="A195" s="157" t="s">
        <v>63</v>
      </c>
      <c r="B195" s="158" t="s">
        <v>680</v>
      </c>
      <c r="C195" s="155"/>
      <c r="D195" s="151"/>
      <c r="E195" s="131"/>
      <c r="F195" s="114"/>
    </row>
    <row r="196">
      <c r="A196" s="157" t="s">
        <v>681</v>
      </c>
      <c r="B196" s="159" t="s">
        <v>682</v>
      </c>
      <c r="F196" s="114"/>
    </row>
    <row r="197">
      <c r="A197" s="157"/>
      <c r="B197" s="129"/>
      <c r="C197" s="155"/>
      <c r="D197" s="151"/>
      <c r="E197" s="131"/>
      <c r="F197" s="114"/>
    </row>
    <row r="198">
      <c r="A198" s="157"/>
      <c r="B198" s="129"/>
      <c r="C198" s="155"/>
      <c r="D198" s="151"/>
      <c r="E198" s="131"/>
      <c r="F198" s="114"/>
    </row>
  </sheetData>
  <mergeCells count="15">
    <mergeCell ref="C8:D8"/>
    <mergeCell ref="C9:D9"/>
    <mergeCell ref="C10:D10"/>
    <mergeCell ref="A11:E11"/>
    <mergeCell ref="A12:E12"/>
    <mergeCell ref="A13:E13"/>
    <mergeCell ref="A187:E187"/>
    <mergeCell ref="B196:E196"/>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7" priority="11" operator="lessThanOrEqual">
      <formula>"33%"</formula>
    </cfRule>
  </conditionalFormatting>
  <conditionalFormatting sqref="B5:B6">
    <cfRule type="cellIs" dxfId="5" priority="12" operator="between">
      <formula>"6%"</formula>
      <formula>"32%"</formula>
    </cfRule>
  </conditionalFormatting>
  <conditionalFormatting sqref="B5:B6">
    <cfRule type="cellIs" dxfId="3" priority="13" operator="between">
      <formula>"101%"</formula>
      <formula>"65%"</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B7:B10">
      <formula1>"✅ Yes,🚫 No,⚠️ Under 18 With Parent Consent Only,🟠 With caution"</formula1>
    </dataValidation>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A190"/>
    <hyperlink r:id="rId7" ref="D190"/>
    <hyperlink r:id="rId8" ref="A191"/>
    <hyperlink r:id="rId9" ref="D191"/>
    <hyperlink r:id="rId10" ref="A192"/>
    <hyperlink r:id="rId11" ref="D192"/>
    <hyperlink r:id="rId12" ref="A193"/>
    <hyperlink r:id="rId13" ref="B195"/>
  </hyperlinks>
  <drawing r:id="rId14"/>
</worksheet>
</file>

<file path=xl/worksheets/sheet4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1C232"/>
    <outlinePr summaryBelow="0" summaryRight="0"/>
  </sheetPr>
  <sheetViews>
    <sheetView workbookViewId="0"/>
  </sheetViews>
  <sheetFormatPr customHeight="1" defaultColWidth="12.63" defaultRowHeight="15.75"/>
  <cols>
    <col customWidth="1" min="1" max="1" width="17.63"/>
    <col customWidth="1" min="2" max="2" width="23.63"/>
    <col customWidth="1" min="3" max="3" width="28.5"/>
    <col customWidth="1" min="4" max="4" width="60.13"/>
    <col customWidth="1" min="5" max="5" width="56.75"/>
    <col customWidth="1" hidden="1" min="6" max="6" width="8.13"/>
  </cols>
  <sheetData>
    <row r="1">
      <c r="A1" s="67" t="s">
        <v>137</v>
      </c>
    </row>
    <row r="2">
      <c r="A2" s="68" t="s">
        <v>135</v>
      </c>
    </row>
    <row r="3">
      <c r="A3" s="111" t="s">
        <v>1537</v>
      </c>
    </row>
    <row r="4">
      <c r="A4" s="113"/>
      <c r="F4" s="114"/>
    </row>
    <row r="5">
      <c r="A5" s="115" t="s">
        <v>164</v>
      </c>
      <c r="B5" s="116">
        <f>sum(F16:F198)/Dropdowns!I2</f>
        <v>0.6729559748</v>
      </c>
      <c r="C5" s="117" t="str">
        <f t="shared" ref="C5:C6" si="1">IF(AND(B5 &gt;= 0, B5 &lt; 0.33), "FAIL", IF(AND(B5 &gt;= 0.33, B5 &lt;= 0.66), "WARNING", IF(AND(B5 &gt; 0.66, B5 &lt;= 1), "PASS", "")))
</f>
        <v>PASS</v>
      </c>
      <c r="D5" s="118" t="str">
        <f>IFERROR(__xludf.DUMMYFUNCTION("SPARKLINE(B5,{""charttype"",""bar"";""max"",1;""min"",0;""color1"",""#33a854""})"),"")</f>
        <v/>
      </c>
      <c r="E5" s="119" t="s">
        <v>1526</v>
      </c>
      <c r="F5" s="120"/>
    </row>
    <row r="6">
      <c r="A6" s="115" t="s">
        <v>166</v>
      </c>
      <c r="B6" s="116">
        <f>sum(F20,F30,F34,F37,F49,F51,F52,F56,F58,F70,F75,F85,F97,F102,F109,F114,F121,F122,F125,F127,F128,F130,F133,F136,F139,F140,F147,F148,F149,F150,F151,F165,F169,F173)/Dropdowns!M2</f>
        <v>0.6764705882</v>
      </c>
      <c r="C6" s="117" t="str">
        <f t="shared" si="1"/>
        <v>PASS</v>
      </c>
      <c r="D6" s="118" t="str">
        <f>IFERROR(__xludf.DUMMYFUNCTION("SPARKLINE(B6,{""charttype"",""bar"";""max"",1;""min"",0;""color1"",""#33a854""})"),"")</f>
        <v/>
      </c>
      <c r="E6" s="121" t="s">
        <v>167</v>
      </c>
      <c r="F6" s="114"/>
    </row>
    <row r="7">
      <c r="A7" s="113"/>
      <c r="B7" s="123" t="s">
        <v>142</v>
      </c>
      <c r="C7" s="124" t="s">
        <v>168</v>
      </c>
      <c r="E7" s="201"/>
      <c r="F7" s="114"/>
    </row>
    <row r="8">
      <c r="B8" s="123" t="s">
        <v>146</v>
      </c>
      <c r="C8" s="126" t="s">
        <v>1538</v>
      </c>
      <c r="E8" s="72"/>
      <c r="F8" s="114"/>
    </row>
    <row r="9">
      <c r="B9" s="123" t="s">
        <v>146</v>
      </c>
      <c r="C9" s="126" t="s">
        <v>1539</v>
      </c>
      <c r="E9" s="72"/>
      <c r="F9" s="114"/>
    </row>
    <row r="10">
      <c r="B10" s="123" t="s">
        <v>146</v>
      </c>
      <c r="C10" s="126" t="s">
        <v>1540</v>
      </c>
      <c r="E10" s="78"/>
      <c r="F10" s="114"/>
    </row>
    <row r="11">
      <c r="A11" s="113"/>
      <c r="F11" s="114"/>
    </row>
    <row r="12">
      <c r="A12" s="127" t="s">
        <v>173</v>
      </c>
      <c r="B12" s="50"/>
      <c r="C12" s="50"/>
      <c r="D12" s="50"/>
      <c r="E12" s="51"/>
      <c r="F12" s="114"/>
    </row>
    <row r="13">
      <c r="A13" s="162" t="s">
        <v>1541</v>
      </c>
      <c r="B13" s="53"/>
      <c r="C13" s="53"/>
      <c r="D13" s="53"/>
      <c r="E13" s="56"/>
      <c r="F13" s="114"/>
    </row>
    <row r="14">
      <c r="A14" s="113"/>
      <c r="B14" s="129"/>
      <c r="C14" s="130"/>
      <c r="F14" s="114"/>
    </row>
    <row r="15">
      <c r="A15" s="132" t="s">
        <v>175</v>
      </c>
      <c r="B15" s="133" t="s">
        <v>176</v>
      </c>
      <c r="C15" s="134" t="s">
        <v>177</v>
      </c>
      <c r="D15" s="134" t="s">
        <v>178</v>
      </c>
      <c r="E15" s="135" t="s">
        <v>179</v>
      </c>
      <c r="F15" s="132" t="s">
        <v>128</v>
      </c>
    </row>
    <row r="16">
      <c r="A16" s="136">
        <f>sum(F16:F18)/Dropdowns!H2</f>
        <v>0.4444444444</v>
      </c>
      <c r="B16" s="137" t="s">
        <v>180</v>
      </c>
      <c r="C16" s="138" t="s">
        <v>181</v>
      </c>
      <c r="D16" s="138" t="s">
        <v>182</v>
      </c>
      <c r="E16" s="198" t="s">
        <v>1161</v>
      </c>
      <c r="F16" s="114">
        <f>if($E16=Dropdowns!$D2,Dropdowns!$D$1,if($E16=Dropdowns!$E2,Dropdowns!$E$1,if($E16=Dropdowns!$F2,Dropdowns!$F$1,if($E16=Dropdowns!$G2,Dropdowns!$G$1,"N/A"))))</f>
        <v>0</v>
      </c>
    </row>
    <row r="17">
      <c r="A17" s="136" t="str">
        <f>IFS($A16&gt;=0.81, "Best", $A16&gt;=0.61, "Good", $A16&gt;=0.41, "Average", $A16&gt;=0.21, "Fair", TRUE, "Poor")</f>
        <v>Average</v>
      </c>
      <c r="B17" s="137"/>
      <c r="C17" s="138" t="s">
        <v>184</v>
      </c>
      <c r="D17" s="138" t="s">
        <v>185</v>
      </c>
      <c r="E17" s="165" t="s">
        <v>749</v>
      </c>
      <c r="F17" s="114">
        <f>if($E17=Dropdowns!$D3,Dropdowns!$D$1,if($E17=Dropdowns!$E3,Dropdowns!$E$1,if($E17=Dropdowns!$F3,Dropdowns!$F$1,if($E17=Dropdowns!$G3,Dropdowns!$G$1,"N/A"))))</f>
        <v>2</v>
      </c>
    </row>
    <row r="18">
      <c r="A18" s="136"/>
      <c r="B18" s="137"/>
      <c r="C18" s="140" t="s">
        <v>187</v>
      </c>
      <c r="D18" s="138" t="s">
        <v>188</v>
      </c>
      <c r="E18" s="165" t="s">
        <v>690</v>
      </c>
      <c r="F18" s="114">
        <f>if($E18=Dropdowns!$D4,Dropdowns!$D$1,if($E18=Dropdowns!$E4,Dropdowns!$E$1,if($E18=Dropdowns!$F4,Dropdowns!$F$1,if($E18=Dropdowns!$G4,Dropdowns!$G$1,"N/A"))))</f>
        <v>2</v>
      </c>
    </row>
    <row r="19">
      <c r="A19" s="142"/>
      <c r="B19" s="143"/>
      <c r="C19" s="144"/>
      <c r="D19" s="145"/>
      <c r="E19" s="166"/>
      <c r="F19" s="147"/>
    </row>
    <row r="20">
      <c r="A20" s="136">
        <f>sum(F20:F35)/Dropdowns!H6</f>
        <v>0.8125</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Best</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202</v>
      </c>
      <c r="F23" s="114">
        <f>if($E23=Dropdowns!$D9,Dropdowns!$D$1,if($E23=Dropdowns!$E9,Dropdowns!$E$1,if($E23=Dropdowns!$F9,Dropdowns!$F$1,if($E23=Dropdowns!$G9,Dropdowns!$G$1,"N/A"))))</f>
        <v>3</v>
      </c>
    </row>
    <row r="24">
      <c r="A24" s="136"/>
      <c r="B24" s="137"/>
      <c r="C24" s="138" t="s">
        <v>203</v>
      </c>
      <c r="D24" s="140" t="s">
        <v>204</v>
      </c>
      <c r="E24" s="167" t="s">
        <v>750</v>
      </c>
      <c r="F24" s="114">
        <f>if($E24=Dropdowns!$D10,Dropdowns!$D$1,if($E24=Dropdowns!$E10,Dropdowns!$E$1,if($E24=Dropdowns!$F10,Dropdowns!$F$1,if($E24=Dropdowns!$G10,Dropdowns!$G$1,"N/A"))))</f>
        <v>2</v>
      </c>
    </row>
    <row r="25">
      <c r="A25" s="136"/>
      <c r="B25" s="137"/>
      <c r="C25" s="138" t="s">
        <v>206</v>
      </c>
      <c r="D25" s="138" t="s">
        <v>207</v>
      </c>
      <c r="E25" s="165" t="s">
        <v>691</v>
      </c>
      <c r="F25" s="114">
        <f>if($E25=Dropdowns!$D11,Dropdowns!$D$1,if($E25=Dropdowns!$E11,Dropdowns!$E$1,if($E25=Dropdowns!$F11,Dropdowns!$F$1,if($E25=Dropdowns!$G11,Dropdowns!$G$1,"N/A"))))</f>
        <v>3</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693</v>
      </c>
      <c r="F28" s="114">
        <f>if($E28=Dropdowns!$D14,Dropdowns!$D$1,if($E28=Dropdowns!$E14,Dropdowns!$E$1,if($E28=Dropdowns!$F14,Dropdowns!$F$1,if($E28=Dropdowns!$G14,Dropdowns!$G$1,"N/A"))))</f>
        <v>3</v>
      </c>
    </row>
    <row r="29">
      <c r="A29" s="136"/>
      <c r="B29" s="137"/>
      <c r="C29" s="138" t="s">
        <v>218</v>
      </c>
      <c r="D29" s="138" t="s">
        <v>219</v>
      </c>
      <c r="E29" s="165" t="s">
        <v>751</v>
      </c>
      <c r="F29" s="114">
        <f>if($E29=Dropdowns!$D15,Dropdowns!$D$1,if($E29=Dropdowns!$E15,Dropdowns!$E$1,if($E29=Dropdowns!$F15,Dropdowns!$F$1,if($E29=Dropdowns!$G15,Dropdowns!$G$1,"N/A"))))</f>
        <v>2</v>
      </c>
    </row>
    <row r="30">
      <c r="A30" s="136"/>
      <c r="B30" s="174"/>
      <c r="C30" s="138" t="s">
        <v>221</v>
      </c>
      <c r="D30" s="138" t="s">
        <v>222</v>
      </c>
      <c r="E30" s="165" t="s">
        <v>752</v>
      </c>
      <c r="F30" s="114">
        <f>if($E30=Dropdowns!$D16,Dropdowns!$D$1,if($E30=Dropdowns!$E16,Dropdowns!$E$1,if($E30=Dropdowns!$F16,Dropdowns!$F$1,if($E30=Dropdowns!$G16,Dropdowns!$G$1,"N/A"))))</f>
        <v>1</v>
      </c>
    </row>
    <row r="31">
      <c r="A31" s="136"/>
      <c r="B31" s="137"/>
      <c r="C31" s="138" t="s">
        <v>224</v>
      </c>
      <c r="D31" s="138" t="s">
        <v>225</v>
      </c>
      <c r="E31" s="165" t="s">
        <v>753</v>
      </c>
      <c r="F31" s="114">
        <f>if($E31=Dropdowns!$D17,Dropdowns!$D$1,if($E31=Dropdowns!$E17,Dropdowns!$E$1,if($E31=Dropdowns!$F17,Dropdowns!$F$1,if($E31=Dropdowns!$G17,Dropdowns!$G$1,"N/A"))))</f>
        <v>2</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232</v>
      </c>
      <c r="F33" s="114">
        <f>if($E33=Dropdowns!$D19,Dropdowns!$D$1,if($E33=Dropdowns!$E19,Dropdowns!$E$1,if($E33=Dropdowns!$F19,Dropdowns!$F$1,if($E33=Dropdowns!$G19,Dropdowns!$G$1,"N/A"))))</f>
        <v>2</v>
      </c>
    </row>
    <row r="34">
      <c r="A34" s="136"/>
      <c r="B34" s="137"/>
      <c r="C34" s="138" t="s">
        <v>233</v>
      </c>
      <c r="D34" s="138" t="s">
        <v>234</v>
      </c>
      <c r="E34" s="165" t="s">
        <v>695</v>
      </c>
      <c r="F34" s="114">
        <f>if($E34=Dropdowns!$D20,Dropdowns!$D$1,if($E34=Dropdowns!$E20,Dropdowns!$E$1,if($E34=Dropdowns!$F20,Dropdowns!$F$1,if($E34=Dropdowns!$G20,Dropdowns!$G$1,"N/A"))))</f>
        <v>2</v>
      </c>
    </row>
    <row r="35">
      <c r="A35" s="136"/>
      <c r="B35" s="137"/>
      <c r="C35" s="138" t="s">
        <v>236</v>
      </c>
      <c r="D35" s="138" t="s">
        <v>237</v>
      </c>
      <c r="E35" s="165" t="s">
        <v>922</v>
      </c>
      <c r="F35" s="114">
        <f>if($E35=Dropdowns!$D21,Dropdowns!$D$1,if($E35=Dropdowns!$E21,Dropdowns!$E$1,if($E35=Dropdowns!$F21,Dropdowns!$F$1,if($E35=Dropdowns!$G21,Dropdowns!$G$1,"N/A"))))</f>
        <v>2</v>
      </c>
    </row>
    <row r="36">
      <c r="A36" s="142"/>
      <c r="B36" s="143"/>
      <c r="C36" s="148"/>
      <c r="D36" s="144"/>
      <c r="E36" s="166"/>
      <c r="F36" s="147"/>
    </row>
    <row r="37">
      <c r="A37" s="136">
        <f>sum(F37:F49)/Dropdowns!H23</f>
        <v>0.5641025641</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Average</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797</v>
      </c>
      <c r="F39" s="114">
        <f>if($E39=Dropdowns!$D25,Dropdowns!$D$1,if($E39=Dropdowns!$E25,Dropdowns!$E$1,if($E39=Dropdowns!$F25,Dropdowns!$F$1,if($E39=Dropdowns!$G25,Dropdowns!$G$1,"N/A"))))</f>
        <v>1</v>
      </c>
    </row>
    <row r="40">
      <c r="A40" s="136"/>
      <c r="B40" s="137"/>
      <c r="C40" s="138" t="s">
        <v>249</v>
      </c>
      <c r="D40" s="138" t="s">
        <v>250</v>
      </c>
      <c r="E40" s="165" t="s">
        <v>697</v>
      </c>
      <c r="F40" s="114">
        <f>if($E40=Dropdowns!$D26,Dropdowns!$D$1,if($E40=Dropdowns!$E26,Dropdowns!$E$1,if($E40=Dropdowns!$F26,Dropdowns!$F$1,if($E40=Dropdowns!$G26,Dropdowns!$G$1,"N/A"))))</f>
        <v>2</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699</v>
      </c>
      <c r="F42" s="114">
        <f>if($E42=Dropdowns!$D28,Dropdowns!$D$1,if($E42=Dropdowns!$E28,Dropdowns!$E$1,if($E42=Dropdowns!$F28,Dropdowns!$F$1,if($E42=Dropdowns!$G28,Dropdowns!$G$1,"N/A"))))</f>
        <v>2</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833</v>
      </c>
      <c r="F44" s="114">
        <f>if($E44=Dropdowns!$D30,Dropdowns!$D$1,if($E44=Dropdowns!$E30,Dropdowns!$E$1,if($E44=Dropdowns!$F30,Dropdowns!$F$1,if($E44=Dropdowns!$G30,Dropdowns!$G$1,"N/A"))))</f>
        <v>0</v>
      </c>
    </row>
    <row r="45">
      <c r="A45" s="136"/>
      <c r="B45" s="174"/>
      <c r="C45" s="138" t="s">
        <v>264</v>
      </c>
      <c r="D45" s="138" t="s">
        <v>265</v>
      </c>
      <c r="E45" s="165" t="s">
        <v>834</v>
      </c>
      <c r="F45" s="114">
        <f>if($E45=Dropdowns!$D31,Dropdowns!$D$1,if($E45=Dropdowns!$E31,Dropdowns!$E$1,if($E45=Dropdowns!$F31,Dropdowns!$F$1,if($E45=Dropdowns!$G31,Dropdowns!$G$1,"N/A"))))</f>
        <v>2</v>
      </c>
    </row>
    <row r="46">
      <c r="A46" s="136"/>
      <c r="B46" s="174"/>
      <c r="C46" s="138" t="s">
        <v>267</v>
      </c>
      <c r="D46" s="138" t="s">
        <v>268</v>
      </c>
      <c r="E46" s="165" t="s">
        <v>755</v>
      </c>
      <c r="F46" s="114">
        <f>if($E46=Dropdowns!$D32,Dropdowns!$D$1,if($E46=Dropdowns!$E32,Dropdowns!$E$1,if($E46=Dropdowns!$F32,Dropdowns!$F$1,if($E46=Dropdowns!$G32,Dropdowns!$G$1,"N/A"))))</f>
        <v>3</v>
      </c>
    </row>
    <row r="47">
      <c r="A47" s="136"/>
      <c r="B47" s="137"/>
      <c r="C47" s="138" t="s">
        <v>270</v>
      </c>
      <c r="D47" s="138" t="s">
        <v>271</v>
      </c>
      <c r="E47" s="165" t="s">
        <v>702</v>
      </c>
      <c r="F47" s="114">
        <f>if($E47=Dropdowns!$D33,Dropdowns!$D$1,if($E47=Dropdowns!$E33,Dropdowns!$E$1,if($E47=Dropdowns!$F33,Dropdowns!$F$1,if($E47=Dropdowns!$G33,Dropdowns!$G$1,"N/A"))))</f>
        <v>2</v>
      </c>
    </row>
    <row r="48">
      <c r="A48" s="136"/>
      <c r="B48" s="137"/>
      <c r="C48" s="138" t="s">
        <v>273</v>
      </c>
      <c r="D48" s="138" t="s">
        <v>274</v>
      </c>
      <c r="E48" s="165" t="s">
        <v>703</v>
      </c>
      <c r="F48" s="114">
        <f>if($E48=Dropdowns!$D34,Dropdowns!$D$1,if($E48=Dropdowns!$E34,Dropdowns!$E$1,if($E48=Dropdowns!$F34,Dropdowns!$F$1,if($E48=Dropdowns!$G34,Dropdowns!$G$1,"N/A"))))</f>
        <v>2</v>
      </c>
    </row>
    <row r="49">
      <c r="A49" s="136"/>
      <c r="B49" s="137"/>
      <c r="C49" s="138" t="s">
        <v>276</v>
      </c>
      <c r="D49" s="138" t="s">
        <v>277</v>
      </c>
      <c r="E49" s="165" t="s">
        <v>704</v>
      </c>
      <c r="F49" s="114">
        <f>if($E49=Dropdowns!$D35,Dropdowns!$D$1,if($E49=Dropdowns!$E35,Dropdowns!$E$1,if($E49=Dropdowns!$F35,Dropdowns!$F$1,if($E49=Dropdowns!$G35,Dropdowns!$G$1,"N/A"))))</f>
        <v>2</v>
      </c>
    </row>
    <row r="50">
      <c r="A50" s="142"/>
      <c r="B50" s="143"/>
      <c r="C50" s="144"/>
      <c r="D50" s="144"/>
      <c r="E50" s="166"/>
      <c r="F50" s="147"/>
    </row>
    <row r="51">
      <c r="A51" s="136">
        <f>sum(F51:F76)/Dropdowns!H37</f>
        <v>0.6666666667</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893</v>
      </c>
      <c r="F56" s="114">
        <f>if($E56=Dropdowns!$D42,Dropdowns!$D$1,if($E56=Dropdowns!$E42,Dropdowns!$E$1,if($E56=Dropdowns!$F42,Dropdowns!$F$1,if($E56=Dropdowns!$G42,Dropdowns!$G$1,"N/A"))))</f>
        <v>1</v>
      </c>
    </row>
    <row r="57">
      <c r="A57" s="136"/>
      <c r="B57" s="137"/>
      <c r="C57" s="140" t="s">
        <v>298</v>
      </c>
      <c r="D57" s="140" t="s">
        <v>299</v>
      </c>
      <c r="E57" s="165" t="s">
        <v>300</v>
      </c>
      <c r="F57" s="114">
        <f>if($E57=Dropdowns!$D43,Dropdowns!$D$1,if($E57=Dropdowns!$E43,Dropdowns!$E$1,if($E57=Dropdowns!$F43,Dropdowns!$F$1,if($E57=Dropdowns!$G43,Dropdowns!$G$1,"N/A"))))</f>
        <v>2</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327</v>
      </c>
      <c r="F66" s="114">
        <f>if($E66=Dropdowns!$D52,Dropdowns!$D$1,if($E66=Dropdowns!$E52,Dropdowns!$E$1,if($E66=Dropdowns!$F52,Dropdowns!$F$1,if($E66=Dropdowns!$G52,Dropdowns!$G$1,"N/A"))))</f>
        <v>3</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708</v>
      </c>
      <c r="F68" s="114">
        <f>if($E68=Dropdowns!$D54,Dropdowns!$D$1,if($E68=Dropdowns!$E54,Dropdowns!$E$1,if($E68=Dropdowns!$F54,Dropdowns!$F$1,if($E68=Dropdowns!$G54,Dropdowns!$G$1,"N/A"))))</f>
        <v>3</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803</v>
      </c>
      <c r="F70" s="114">
        <f>if($E70=Dropdowns!$D56,Dropdowns!$D$1,if($E70=Dropdowns!$E56,Dropdowns!$E$1,if($E70=Dropdowns!$F56,Dropdowns!$F$1,if($E70=Dropdowns!$G56,Dropdowns!$G$1,"N/A"))))</f>
        <v>2</v>
      </c>
    </row>
    <row r="71">
      <c r="A71" s="136"/>
      <c r="B71" s="137"/>
      <c r="C71" s="140" t="s">
        <v>340</v>
      </c>
      <c r="D71" s="140" t="s">
        <v>341</v>
      </c>
      <c r="E71" s="165" t="s">
        <v>342</v>
      </c>
      <c r="F71" s="114">
        <f>if($E71=Dropdowns!$D57,Dropdowns!$D$1,if($E71=Dropdowns!$E57,Dropdowns!$E$1,if($E71=Dropdowns!$F57,Dropdowns!$F$1,if($E71=Dropdowns!$G57,Dropdowns!$G$1,"N/A"))))</f>
        <v>2</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0.7777777778</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Good</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0.696969697</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386</v>
      </c>
      <c r="F87" s="114">
        <f>if($E87=Dropdowns!$D73,Dropdowns!$D$1,if($E87=Dropdowns!$E73,Dropdowns!$E$1,if($E87=Dropdowns!$F73,Dropdowns!$F$1,if($E87=Dropdowns!$G73,Dropdowns!$G$1,"N/A"))))</f>
        <v>2</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401</v>
      </c>
      <c r="F92" s="114">
        <f>if($E92=Dropdowns!$D78,Dropdowns!$D$1,if($E92=Dropdowns!$E78,Dropdowns!$E$1,if($E92=Dropdowns!$F78,Dropdowns!$F$1,if($E92=Dropdowns!$G78,Dropdowns!$G$1,"N/A"))))</f>
        <v>2</v>
      </c>
    </row>
    <row r="93">
      <c r="A93" s="136"/>
      <c r="B93" s="137"/>
      <c r="C93" s="138" t="s">
        <v>402</v>
      </c>
      <c r="D93" s="138" t="s">
        <v>403</v>
      </c>
      <c r="E93" s="165" t="s">
        <v>404</v>
      </c>
      <c r="F93" s="114">
        <f>if($E93=Dropdowns!$D79,Dropdowns!$D$1,if($E93=Dropdowns!$E79,Dropdowns!$E$1,if($E93=Dropdowns!$F79,Dropdowns!$F$1,if($E93=Dropdowns!$G79,Dropdowns!$G$1,"N/A"))))</f>
        <v>2</v>
      </c>
    </row>
    <row r="94">
      <c r="A94" s="136"/>
      <c r="B94" s="137"/>
      <c r="C94" s="138" t="s">
        <v>405</v>
      </c>
      <c r="D94" s="138" t="s">
        <v>406</v>
      </c>
      <c r="E94" s="165" t="s">
        <v>407</v>
      </c>
      <c r="F94" s="114">
        <f>if($E94=Dropdowns!$D80,Dropdowns!$D$1,if($E94=Dropdowns!$E80,Dropdowns!$E$1,if($E94=Dropdowns!$F80,Dropdowns!$F$1,if($E94=Dropdowns!$G80,Dropdowns!$G$1,"N/A"))))</f>
        <v>2</v>
      </c>
    </row>
    <row r="95">
      <c r="A95" s="136"/>
      <c r="B95" s="137"/>
      <c r="C95" s="138" t="s">
        <v>408</v>
      </c>
      <c r="D95" s="138" t="s">
        <v>409</v>
      </c>
      <c r="E95" s="165" t="s">
        <v>410</v>
      </c>
      <c r="F95" s="114">
        <f>if($E95=Dropdowns!$D81,Dropdowns!$D$1,if($E95=Dropdowns!$E81,Dropdowns!$E$1,if($E95=Dropdowns!$F81,Dropdowns!$F$1,if($E95=Dropdowns!$G81,Dropdowns!$G$1,"N/A"))))</f>
        <v>2</v>
      </c>
    </row>
    <row r="96">
      <c r="A96" s="142"/>
      <c r="B96" s="143"/>
      <c r="C96" s="148"/>
      <c r="D96" s="144"/>
      <c r="E96" s="166"/>
      <c r="F96" s="147"/>
    </row>
    <row r="97">
      <c r="A97" s="136">
        <f>sum(F97:F112)/Dropdowns!H83</f>
        <v>0.6875</v>
      </c>
      <c r="B97" s="137" t="s">
        <v>411</v>
      </c>
      <c r="C97" s="138" t="s">
        <v>412</v>
      </c>
      <c r="D97" s="138" t="s">
        <v>413</v>
      </c>
      <c r="E97" s="165" t="s">
        <v>808</v>
      </c>
      <c r="F97" s="114">
        <f>if($E97=Dropdowns!$D83,Dropdowns!$D$1,if($E97=Dropdowns!$E83,Dropdowns!$E$1,if($E97=Dropdowns!$F83,Dropdowns!$F$1,if($E97=Dropdowns!$G83,Dropdowns!$G$1,"N/A"))))</f>
        <v>2</v>
      </c>
    </row>
    <row r="98">
      <c r="A98" s="136" t="str">
        <f>IFS($A97&gt;=0.81, "Best", $A97&gt;=0.61, "Good", $A97&gt;=0.41, "Average", $A97&gt;=0.21, "Fair", TRUE, "Poor")</f>
        <v>Good</v>
      </c>
      <c r="B98" s="137"/>
      <c r="C98" s="138" t="s">
        <v>415</v>
      </c>
      <c r="D98" s="138" t="s">
        <v>416</v>
      </c>
      <c r="E98" s="165" t="s">
        <v>714</v>
      </c>
      <c r="F98" s="114">
        <f>if($E98=Dropdowns!$D84,Dropdowns!$D$1,if($E98=Dropdowns!$E84,Dropdowns!$E$1,if($E98=Dropdowns!$F84,Dropdowns!$F$1,if($E98=Dropdowns!$G84,Dropdowns!$G$1,"N/A"))))</f>
        <v>2</v>
      </c>
    </row>
    <row r="99">
      <c r="A99" s="136"/>
      <c r="B99" s="137"/>
      <c r="C99" s="138" t="s">
        <v>418</v>
      </c>
      <c r="D99" s="138" t="s">
        <v>419</v>
      </c>
      <c r="E99" s="165" t="s">
        <v>758</v>
      </c>
      <c r="F99" s="114">
        <f>if($E99=Dropdowns!$D85,Dropdowns!$D$1,if($E99=Dropdowns!$E85,Dropdowns!$E$1,if($E99=Dropdowns!$F85,Dropdowns!$F$1,if($E99=Dropdowns!$G85,Dropdowns!$G$1,"N/A"))))</f>
        <v>2</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759</v>
      </c>
      <c r="F101" s="114">
        <f>if($E101=Dropdowns!$D87,Dropdowns!$D$1,if($E101=Dropdowns!$E87,Dropdowns!$E$1,if($E101=Dropdowns!$F87,Dropdowns!$F$1,if($E101=Dropdowns!$G87,Dropdowns!$G$1,"N/A"))))</f>
        <v>2</v>
      </c>
    </row>
    <row r="102">
      <c r="A102" s="136"/>
      <c r="B102" s="137"/>
      <c r="C102" s="138" t="s">
        <v>427</v>
      </c>
      <c r="D102" s="138" t="s">
        <v>428</v>
      </c>
      <c r="E102" s="165" t="s">
        <v>841</v>
      </c>
      <c r="F102" s="114">
        <f>if($E102=Dropdowns!$D88,Dropdowns!$D$1,if($E102=Dropdowns!$E88,Dropdowns!$E$1,if($E102=Dropdowns!$F88,Dropdowns!$F$1,if($E102=Dropdowns!$G88,Dropdowns!$G$1,"N/A"))))</f>
        <v>2</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441</v>
      </c>
      <c r="F106" s="114">
        <f>if($E106=Dropdowns!$D92,Dropdowns!$D$1,if($E106=Dropdowns!$E92,Dropdowns!$E$1,if($E106=Dropdowns!$F92,Dropdowns!$F$1,if($E106=Dropdowns!$G92,Dropdowns!$G$1,"N/A"))))</f>
        <v>2</v>
      </c>
    </row>
    <row r="107">
      <c r="A107" s="136"/>
      <c r="B107" s="137"/>
      <c r="C107" s="138" t="s">
        <v>442</v>
      </c>
      <c r="D107" s="138" t="s">
        <v>443</v>
      </c>
      <c r="E107" s="165" t="s">
        <v>444</v>
      </c>
      <c r="F107" s="114">
        <f>if($E107=Dropdowns!$D93,Dropdowns!$D$1,if($E107=Dropdowns!$E93,Dropdowns!$E$1,if($E107=Dropdowns!$F93,Dropdowns!$F$1,if($E107=Dropdowns!$G93,Dropdowns!$G$1,"N/A"))))</f>
        <v>2</v>
      </c>
    </row>
    <row r="108">
      <c r="A108" s="136"/>
      <c r="B108" s="137"/>
      <c r="C108" s="138" t="s">
        <v>445</v>
      </c>
      <c r="D108" s="138" t="s">
        <v>446</v>
      </c>
      <c r="E108" s="165" t="s">
        <v>761</v>
      </c>
      <c r="F108" s="114">
        <f>if($E108=Dropdowns!$D94,Dropdowns!$D$1,if($E108=Dropdowns!$E94,Dropdowns!$E$1,if($E108=Dropdowns!$F94,Dropdowns!$F$1,if($E108=Dropdowns!$G94,Dropdowns!$G$1,"N/A"))))</f>
        <v>2</v>
      </c>
    </row>
    <row r="109">
      <c r="A109" s="136"/>
      <c r="B109" s="137"/>
      <c r="C109" s="138" t="s">
        <v>448</v>
      </c>
      <c r="D109" s="138" t="s">
        <v>449</v>
      </c>
      <c r="E109" s="165" t="s">
        <v>762</v>
      </c>
      <c r="F109" s="114">
        <f>if($E109=Dropdowns!$D95,Dropdowns!$D$1,if($E109=Dropdowns!$E95,Dropdowns!$E$1,if($E109=Dropdowns!$F95,Dropdowns!$F$1,if($E109=Dropdowns!$G95,Dropdowns!$G$1,"N/A"))))</f>
        <v>2</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5"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sum(F114:F118)/Dropdowns!H100</f>
        <v>0.7333333333</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$A114&gt;=0.61,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0.7222222222</v>
      </c>
      <c r="B120" s="137" t="s">
        <v>476</v>
      </c>
      <c r="C120" s="138" t="s">
        <v>477</v>
      </c>
      <c r="D120" s="138" t="s">
        <v>478</v>
      </c>
      <c r="E120" s="165" t="s">
        <v>1002</v>
      </c>
      <c r="F120" s="114">
        <f>if($E120=Dropdowns!$D106,Dropdowns!$D$1,if($E120=Dropdowns!$E106,Dropdowns!$E$1,if($E120=Dropdowns!$F106,Dropdowns!$F$1,if($E120=Dropdowns!$G106,Dropdowns!$G$1,"N/A"))))</f>
        <v>3</v>
      </c>
    </row>
    <row r="121">
      <c r="A121" s="136" t="str">
        <f>IFS($A120&gt;=0.81, "Best", $A120&gt;=0.61, "Good", $A120&gt;=0.41, "Average", $A120&gt;=0.21, "Fair", TRUE, "Poor")</f>
        <v>Good</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722</v>
      </c>
      <c r="F122" s="114">
        <f>if($E122=Dropdowns!$D108,Dropdowns!$D$1,if($E122=Dropdowns!$E108,Dropdowns!$E$1,if($E122=Dropdowns!$F108,Dropdowns!$F$1,if($E122=Dropdowns!$G108,Dropdowns!$G$1,"N/A"))))</f>
        <v>2</v>
      </c>
    </row>
    <row r="123">
      <c r="A123" s="136"/>
      <c r="B123" s="137"/>
      <c r="C123" s="138" t="s">
        <v>486</v>
      </c>
      <c r="D123" s="138" t="s">
        <v>487</v>
      </c>
      <c r="E123" s="165" t="s">
        <v>488</v>
      </c>
      <c r="F123" s="114">
        <f>if($E123=Dropdowns!$D109,Dropdowns!$D$1,if($E123=Dropdowns!$E109,Dropdowns!$E$1,if($E123=Dropdowns!$F109,Dropdowns!$F$1,if($E123=Dropdowns!$G109,Dropdowns!$G$1,"N/A"))))</f>
        <v>2</v>
      </c>
    </row>
    <row r="124">
      <c r="A124" s="136"/>
      <c r="B124" s="137"/>
      <c r="C124" s="138" t="s">
        <v>489</v>
      </c>
      <c r="D124" s="138" t="s">
        <v>490</v>
      </c>
      <c r="E124" s="165" t="s">
        <v>812</v>
      </c>
      <c r="F124" s="114">
        <f>if($E124=Dropdowns!$D110,Dropdowns!$D$1,if($E124=Dropdowns!$E110,Dropdowns!$E$1,if($E124=Dropdowns!$F110,Dropdowns!$F$1,if($E124=Dropdowns!$G110,Dropdowns!$G$1,"N/A"))))</f>
        <v>2</v>
      </c>
    </row>
    <row r="125">
      <c r="A125" s="136"/>
      <c r="B125" s="137"/>
      <c r="C125" s="140" t="s">
        <v>492</v>
      </c>
      <c r="D125" s="138" t="s">
        <v>493</v>
      </c>
      <c r="E125" s="165" t="s">
        <v>845</v>
      </c>
      <c r="F125" s="114">
        <f>if($E125=Dropdowns!$D111,Dropdowns!$D$1,if($E125=Dropdowns!$E111,Dropdowns!$E$1,if($E125=Dropdowns!$F111,Dropdowns!$F$1,if($E125=Dropdowns!$G111,Dropdowns!$G$1,"N/A"))))</f>
        <v>2</v>
      </c>
    </row>
    <row r="126">
      <c r="A126" s="136"/>
      <c r="B126" s="137"/>
      <c r="C126" s="138" t="s">
        <v>495</v>
      </c>
      <c r="D126" s="138" t="s">
        <v>496</v>
      </c>
      <c r="E126" s="165" t="s">
        <v>813</v>
      </c>
      <c r="F126" s="114">
        <f>if($E126=Dropdowns!$D112,Dropdowns!$D$1,if($E126=Dropdowns!$E112,Dropdowns!$E$1,if($E126=Dropdowns!$F112,Dropdowns!$F$1,if($E126=Dropdowns!$G112,Dropdowns!$G$1,"N/A"))))</f>
        <v>2</v>
      </c>
    </row>
    <row r="127">
      <c r="A127" s="136"/>
      <c r="B127" s="137"/>
      <c r="C127" s="138" t="s">
        <v>498</v>
      </c>
      <c r="D127" s="138" t="s">
        <v>499</v>
      </c>
      <c r="E127" s="165" t="s">
        <v>846</v>
      </c>
      <c r="F127" s="114">
        <f>if($E127=Dropdowns!$D113,Dropdowns!$D$1,if($E127=Dropdowns!$E113,Dropdowns!$E$1,if($E127=Dropdowns!$F113,Dropdowns!$F$1,if($E127=Dropdowns!$G113,Dropdowns!$G$1,"N/A"))))</f>
        <v>2</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509</v>
      </c>
      <c r="F130" s="114">
        <f>if($E130=Dropdowns!$D116,Dropdowns!$D$1,if($E130=Dropdowns!$E116,Dropdowns!$E$1,if($E130=Dropdowns!$F116,Dropdowns!$F$1,if($E130=Dropdowns!$G116,Dropdowns!$G$1,"N/A"))))</f>
        <v>3</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0.6944444444</v>
      </c>
      <c r="B133" s="137" t="s">
        <v>513</v>
      </c>
      <c r="C133" s="138" t="s">
        <v>514</v>
      </c>
      <c r="D133" s="138" t="s">
        <v>515</v>
      </c>
      <c r="E133" s="165" t="s">
        <v>516</v>
      </c>
      <c r="F133" s="114">
        <f>if($E133=Dropdowns!$D119,Dropdowns!$D$1,if($E133=Dropdowns!$E119,Dropdowns!$E$1,if($E133=Dropdowns!$F119,Dropdowns!$F$1,if($E133=Dropdowns!$G119,Dropdowns!$G$1,"N/A"))))</f>
        <v>2</v>
      </c>
    </row>
    <row r="134">
      <c r="A134" s="136" t="str">
        <f>IFS($A133&gt;=0.81, "Best", $A133&gt;=0.61, "Good", $A133&gt;=0.41, "Average", $A133&gt;=0.21, "Fair", TRUE, "Poor")</f>
        <v>Good</v>
      </c>
      <c r="B134" s="137"/>
      <c r="C134" s="138" t="s">
        <v>517</v>
      </c>
      <c r="D134" s="138" t="s">
        <v>518</v>
      </c>
      <c r="E134" s="165" t="s">
        <v>519</v>
      </c>
      <c r="F134" s="114">
        <f>if($E134=Dropdowns!$D120,Dropdowns!$D$1,if($E134=Dropdowns!$E120,Dropdowns!$E$1,if($E134=Dropdowns!$F120,Dropdowns!$F$1,if($E134=Dropdowns!$G120,Dropdowns!$G$1,"N/A"))))</f>
        <v>2</v>
      </c>
    </row>
    <row r="135">
      <c r="A135" s="136"/>
      <c r="B135" s="137"/>
      <c r="C135" s="138" t="s">
        <v>520</v>
      </c>
      <c r="D135" s="138" t="s">
        <v>521</v>
      </c>
      <c r="E135" s="165" t="s">
        <v>724</v>
      </c>
      <c r="F135" s="114">
        <f>if($E135=Dropdowns!$D121,Dropdowns!$D$1,if($E135=Dropdowns!$E121,Dropdowns!$E$1,if($E135=Dropdowns!$F121,Dropdowns!$F$1,if($E135=Dropdowns!$G121,Dropdowns!$G$1,"N/A"))))</f>
        <v>2</v>
      </c>
    </row>
    <row r="136">
      <c r="A136" s="136"/>
      <c r="B136" s="137"/>
      <c r="C136" s="138" t="s">
        <v>523</v>
      </c>
      <c r="D136" s="138" t="s">
        <v>524</v>
      </c>
      <c r="E136" s="165" t="s">
        <v>725</v>
      </c>
      <c r="F136" s="114">
        <f>if($E136=Dropdowns!$D122,Dropdowns!$D$1,if($E136=Dropdowns!$E122,Dropdowns!$E$1,if($E136=Dropdowns!$F122,Dropdowns!$F$1,if($E136=Dropdowns!$G122,Dropdowns!$G$1,"N/A"))))</f>
        <v>2</v>
      </c>
    </row>
    <row r="137">
      <c r="A137" s="136"/>
      <c r="B137" s="137"/>
      <c r="C137" s="138" t="s">
        <v>526</v>
      </c>
      <c r="D137" s="138" t="s">
        <v>527</v>
      </c>
      <c r="E137" s="165" t="s">
        <v>726</v>
      </c>
      <c r="F137" s="114">
        <f>if($E137=Dropdowns!$D123,Dropdowns!$D$1,if($E137=Dropdowns!$E123,Dropdowns!$E$1,if($E137=Dropdowns!$F123,Dropdowns!$F$1,if($E137=Dropdowns!$G123,Dropdowns!$G$1,"N/A"))))</f>
        <v>2</v>
      </c>
    </row>
    <row r="138">
      <c r="A138" s="136"/>
      <c r="B138" s="137"/>
      <c r="C138" s="140" t="s">
        <v>529</v>
      </c>
      <c r="D138" s="138" t="s">
        <v>530</v>
      </c>
      <c r="E138" s="165" t="s">
        <v>531</v>
      </c>
      <c r="F138" s="114">
        <f>if($E138=Dropdowns!$D124,Dropdowns!$D$1,if($E138=Dropdowns!$E124,Dropdowns!$E$1,if($E138=Dropdowns!$F124,Dropdowns!$F$1,if($E138=Dropdowns!$G124,Dropdowns!$G$1,"N/A"))))</f>
        <v>3</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537</v>
      </c>
      <c r="F140" s="114">
        <f>if($E140=Dropdowns!$D126,Dropdowns!$D$1,if($E140=Dropdowns!$E126,Dropdowns!$E$1,if($E140=Dropdowns!$F126,Dropdowns!$F$1,if($E140=Dropdowns!$G126,Dropdowns!$G$1,"N/A"))))</f>
        <v>2</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546</v>
      </c>
      <c r="F143" s="114">
        <f>if($E143=Dropdowns!$D129,Dropdowns!$D$1,if($E143=Dropdowns!$E129,Dropdowns!$E$1,if($E143=Dropdowns!$F129,Dropdowns!$F$1,if($E143=Dropdowns!$G129,Dropdowns!$G$1,"N/A"))))</f>
        <v>2</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0.6153846154</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Good</v>
      </c>
      <c r="B147" s="137"/>
      <c r="C147" s="138" t="s">
        <v>554</v>
      </c>
      <c r="D147" s="138" t="s">
        <v>555</v>
      </c>
      <c r="E147" s="165" t="s">
        <v>902</v>
      </c>
      <c r="F147" s="114">
        <f>if($E147=Dropdowns!$D133,Dropdowns!$D$1,if($E147=Dropdowns!$E133,Dropdowns!$E$1,if($E147=Dropdowns!$F133,Dropdowns!$F$1,if($E147=Dropdowns!$G133,Dropdowns!$G$1,"N/A"))))</f>
        <v>2</v>
      </c>
    </row>
    <row r="148">
      <c r="A148" s="136"/>
      <c r="B148" s="137"/>
      <c r="C148" s="138" t="s">
        <v>557</v>
      </c>
      <c r="D148" s="138" t="s">
        <v>558</v>
      </c>
      <c r="E148" s="165" t="s">
        <v>929</v>
      </c>
      <c r="F148" s="114">
        <f>if($E148=Dropdowns!$D134,Dropdowns!$D$1,if($E148=Dropdowns!$E134,Dropdowns!$E$1,if($E148=Dropdowns!$F134,Dropdowns!$F$1,if($E148=Dropdowns!$G134,Dropdowns!$G$1,"N/A"))))</f>
        <v>2</v>
      </c>
    </row>
    <row r="149">
      <c r="A149" s="136"/>
      <c r="B149" s="137"/>
      <c r="C149" s="140" t="s">
        <v>560</v>
      </c>
      <c r="D149" s="138" t="s">
        <v>561</v>
      </c>
      <c r="E149" s="165" t="s">
        <v>562</v>
      </c>
      <c r="F149" s="114">
        <f>if($E149=Dropdowns!$D135,Dropdowns!$D$1,if($E149=Dropdowns!$E135,Dropdowns!$E$1,if($E149=Dropdowns!$F135,Dropdowns!$F$1,if($E149=Dropdowns!$G135,Dropdowns!$G$1,"N/A"))))</f>
        <v>1</v>
      </c>
    </row>
    <row r="150">
      <c r="A150" s="136"/>
      <c r="B150" s="137"/>
      <c r="C150" s="138" t="s">
        <v>563</v>
      </c>
      <c r="D150" s="138" t="s">
        <v>564</v>
      </c>
      <c r="E150" s="165" t="s">
        <v>969</v>
      </c>
      <c r="F150" s="114">
        <f>if($E150=Dropdowns!$D136,Dropdowns!$D$1,if($E150=Dropdowns!$E136,Dropdowns!$E$1,if($E150=Dropdowns!$F136,Dropdowns!$F$1,if($E150=Dropdowns!$G136,Dropdowns!$G$1,"N/A"))))</f>
        <v>2</v>
      </c>
    </row>
    <row r="151">
      <c r="A151" s="136"/>
      <c r="B151" s="137"/>
      <c r="C151" s="138" t="s">
        <v>566</v>
      </c>
      <c r="D151" s="138" t="s">
        <v>567</v>
      </c>
      <c r="E151" s="165" t="s">
        <v>729</v>
      </c>
      <c r="F151" s="114">
        <f>if($E151=Dropdowns!$D137,Dropdowns!$D$1,if($E151=Dropdowns!$E137,Dropdowns!$E$1,if($E151=Dropdowns!$F137,Dropdowns!$F$1,if($E151=Dropdowns!$G137,Dropdowns!$G$1,"N/A"))))</f>
        <v>2</v>
      </c>
    </row>
    <row r="152">
      <c r="A152" s="136"/>
      <c r="B152" s="137"/>
      <c r="C152" s="138" t="s">
        <v>569</v>
      </c>
      <c r="D152" s="138" t="s">
        <v>570</v>
      </c>
      <c r="E152" s="165" t="s">
        <v>905</v>
      </c>
      <c r="F152" s="114">
        <f>if($E152=Dropdowns!$D138,Dropdowns!$D$1,if($E152=Dropdowns!$E138,Dropdowns!$E$1,if($E152=Dropdowns!$F138,Dropdowns!$F$1,if($E152=Dropdowns!$G138,Dropdowns!$G$1,"N/A"))))</f>
        <v>2</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730</v>
      </c>
      <c r="F154" s="114">
        <f>if($E154=Dropdowns!$D140,Dropdowns!$D$1,if($E154=Dropdowns!$E140,Dropdowns!$E$1,if($E154=Dropdowns!$F140,Dropdowns!$F$1,if($E154=Dropdowns!$G140,Dropdowns!$G$1,"N/A"))))</f>
        <v>1</v>
      </c>
    </row>
    <row r="155">
      <c r="A155" s="136"/>
      <c r="B155" s="137"/>
      <c r="C155" s="138" t="s">
        <v>578</v>
      </c>
      <c r="D155" s="138" t="s">
        <v>579</v>
      </c>
      <c r="E155" s="165" t="s">
        <v>817</v>
      </c>
      <c r="F155" s="114">
        <f>if($E155=Dropdowns!$D141,Dropdowns!$D$1,if($E155=Dropdowns!$E141,Dropdowns!$E$1,if($E155=Dropdowns!$F141,Dropdowns!$F$1,if($E155=Dropdowns!$G141,Dropdowns!$G$1,"N/A"))))</f>
        <v>2</v>
      </c>
    </row>
    <row r="156">
      <c r="A156" s="136"/>
      <c r="B156" s="137"/>
      <c r="C156" s="138" t="s">
        <v>581</v>
      </c>
      <c r="D156" s="138" t="s">
        <v>582</v>
      </c>
      <c r="E156" s="165" t="s">
        <v>583</v>
      </c>
      <c r="F156" s="114">
        <f>if($E156=Dropdowns!$D142,Dropdowns!$D$1,if($E156=Dropdowns!$E142,Dropdowns!$E$1,if($E156=Dropdowns!$F142,Dropdowns!$F$1,if($E156=Dropdowns!$G142,Dropdowns!$G$1,"N/A"))))</f>
        <v>3</v>
      </c>
    </row>
    <row r="157">
      <c r="A157" s="136"/>
      <c r="B157" s="137"/>
      <c r="C157" s="138" t="s">
        <v>584</v>
      </c>
      <c r="D157" s="138" t="s">
        <v>585</v>
      </c>
      <c r="E157" s="165" t="s">
        <v>586</v>
      </c>
      <c r="F157" s="114">
        <f>if($E157=Dropdowns!$D143,Dropdowns!$D$1,if($E157=Dropdowns!$E143,Dropdowns!$E$1,if($E157=Dropdowns!$F143,Dropdowns!$F$1,if($E157=Dropdowns!$G143,Dropdowns!$G$1,"N/A"))))</f>
        <v>1</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0.6153846154</v>
      </c>
      <c r="B160" s="137" t="s">
        <v>590</v>
      </c>
      <c r="C160" s="138" t="s">
        <v>591</v>
      </c>
      <c r="D160" s="138" t="s">
        <v>592</v>
      </c>
      <c r="E160" s="165" t="s">
        <v>774</v>
      </c>
      <c r="F160" s="114">
        <f>if($E160=Dropdowns!$D146,Dropdowns!$D$1,if($E160=Dropdowns!$E146,Dropdowns!$E$1,if($E160=Dropdowns!$F146,Dropdowns!$F$1,if($E160=Dropdowns!$G146,Dropdowns!$G$1,"N/A"))))</f>
        <v>1</v>
      </c>
    </row>
    <row r="161">
      <c r="A161" s="136" t="str">
        <f>IFS($A160&gt;=0.8, "Best", $A160&gt;=0.61, "Good", $A160&gt;=0.41, "Average", $A160&gt;=0.21, "Fair", TRUE, "Poor")</f>
        <v>Good</v>
      </c>
      <c r="B161" s="137"/>
      <c r="C161" s="138" t="s">
        <v>594</v>
      </c>
      <c r="D161" s="138" t="s">
        <v>595</v>
      </c>
      <c r="E161" s="165" t="s">
        <v>775</v>
      </c>
      <c r="F161" s="114">
        <f>if($E161=Dropdowns!$D147,Dropdowns!$D$1,if($E161=Dropdowns!$E147,Dropdowns!$E$1,if($E161=Dropdowns!$F147,Dropdowns!$F$1,if($E161=Dropdowns!$G147,Dropdowns!$G$1,"N/A"))))</f>
        <v>1</v>
      </c>
    </row>
    <row r="162">
      <c r="A162" s="136"/>
      <c r="B162" s="137"/>
      <c r="C162" s="138" t="s">
        <v>597</v>
      </c>
      <c r="D162" s="138" t="s">
        <v>598</v>
      </c>
      <c r="E162" s="165" t="s">
        <v>776</v>
      </c>
      <c r="F162" s="114">
        <f>if($E162=Dropdowns!$D148,Dropdowns!$D$1,if($E162=Dropdowns!$E148,Dropdowns!$E$1,if($E162=Dropdowns!$F148,Dropdowns!$F$1,if($E162=Dropdowns!$G148,Dropdowns!$G$1,"N/A"))))</f>
        <v>3</v>
      </c>
    </row>
    <row r="163">
      <c r="A163" s="136"/>
      <c r="B163" s="137"/>
      <c r="C163" s="138" t="s">
        <v>600</v>
      </c>
      <c r="D163" s="138" t="s">
        <v>601</v>
      </c>
      <c r="E163" s="165" t="s">
        <v>602</v>
      </c>
      <c r="F163" s="114">
        <f>if($E163=Dropdowns!$D149,Dropdowns!$D$1,if($E163=Dropdowns!$E149,Dropdowns!$E$1,if($E163=Dropdowns!$F149,Dropdowns!$F$1,if($E163=Dropdowns!$G149,Dropdowns!$G$1,"N/A"))))</f>
        <v>0</v>
      </c>
    </row>
    <row r="164">
      <c r="A164" s="136"/>
      <c r="B164" s="137"/>
      <c r="C164" s="138" t="s">
        <v>603</v>
      </c>
      <c r="D164" s="138" t="s">
        <v>604</v>
      </c>
      <c r="E164" s="165" t="s">
        <v>988</v>
      </c>
      <c r="F164" s="114">
        <f>if($E164=Dropdowns!$D150,Dropdowns!$D$1,if($E164=Dropdowns!$E150,Dropdowns!$E$1,if($E164=Dropdowns!$F150,Dropdowns!$F$1,if($E164=Dropdowns!$G150,Dropdowns!$G$1,"N/A"))))</f>
        <v>0</v>
      </c>
    </row>
    <row r="165">
      <c r="A165" s="136"/>
      <c r="B165" s="137"/>
      <c r="C165" s="138" t="s">
        <v>606</v>
      </c>
      <c r="D165" s="138" t="s">
        <v>607</v>
      </c>
      <c r="E165" s="165" t="s">
        <v>931</v>
      </c>
      <c r="F165" s="114">
        <f>if($E165=Dropdowns!$D151,Dropdowns!$D$1,if($E165=Dropdowns!$E151,Dropdowns!$E$1,if($E165=Dropdowns!$F151,Dropdowns!$F$1,if($E165=Dropdowns!$G151,Dropdowns!$G$1,"N/A"))))</f>
        <v>1</v>
      </c>
    </row>
    <row r="166">
      <c r="A166" s="136"/>
      <c r="B166" s="137"/>
      <c r="C166" s="138" t="s">
        <v>609</v>
      </c>
      <c r="D166" s="138" t="s">
        <v>610</v>
      </c>
      <c r="E166" s="165" t="s">
        <v>954</v>
      </c>
      <c r="F166" s="114">
        <f>if($E166=Dropdowns!$D152,Dropdowns!$D$1,if($E166=Dropdowns!$E152,Dropdowns!$E$1,if($E166=Dropdowns!$F152,Dropdowns!$F$1,if($E166=Dropdowns!$G152,Dropdowns!$G$1,"N/A"))))</f>
        <v>0</v>
      </c>
    </row>
    <row r="167">
      <c r="A167" s="136"/>
      <c r="B167" s="137"/>
      <c r="C167" s="138" t="s">
        <v>612</v>
      </c>
      <c r="D167" s="138" t="s">
        <v>613</v>
      </c>
      <c r="E167" s="165" t="s">
        <v>820</v>
      </c>
      <c r="F167" s="114">
        <f>if($E167=Dropdowns!$D153,Dropdowns!$D$1,if($E167=Dropdowns!$E153,Dropdowns!$E$1,if($E167=Dropdowns!$F153,Dropdowns!$F$1,if($E167=Dropdowns!$G153,Dropdowns!$G$1,"N/A"))))</f>
        <v>2</v>
      </c>
    </row>
    <row r="168">
      <c r="A168" s="136"/>
      <c r="B168" s="137"/>
      <c r="C168" s="138" t="s">
        <v>615</v>
      </c>
      <c r="D168" s="138" t="s">
        <v>616</v>
      </c>
      <c r="E168" s="165" t="s">
        <v>849</v>
      </c>
      <c r="F168" s="114">
        <f>if($E168=Dropdowns!$D154,Dropdowns!$D$1,if($E168=Dropdowns!$E154,Dropdowns!$E$1,if($E168=Dropdowns!$F154,Dropdowns!$F$1,if($E168=Dropdowns!$G154,Dropdowns!$G$1,"N/A"))))</f>
        <v>2</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629</v>
      </c>
      <c r="F172" s="114">
        <f>if($E172=Dropdowns!$D158,Dropdowns!$D$1,if($E172=Dropdowns!$E158,Dropdowns!$E$1,if($E172=Dropdowns!$F158,Dropdowns!$F$1,if($E172=Dropdowns!$G158,Dropdowns!$G$1,"N/A"))))</f>
        <v>2</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735</v>
      </c>
      <c r="F178" s="114">
        <f>if($E178=Dropdowns!$D164,Dropdowns!$D$1,if($E178=Dropdowns!$E164,Dropdowns!$E$1,if($E178=Dropdowns!$F164,Dropdowns!$F$1,if($E178=Dropdowns!$G164,Dropdowns!$G$1,"N/A"))))</f>
        <v>2</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653</v>
      </c>
      <c r="F180" s="114">
        <f>if($E180=Dropdowns!$D166,Dropdowns!$D$1,if($E180=Dropdowns!$E166,Dropdowns!$E$1,if($E180=Dropdowns!$F166,Dropdowns!$F$1,if($E180=Dropdowns!$G166,Dropdowns!$G$1,"N/A"))))</f>
        <v>3</v>
      </c>
    </row>
    <row r="181">
      <c r="A181" s="136"/>
      <c r="B181" s="137"/>
      <c r="C181" s="138" t="s">
        <v>654</v>
      </c>
      <c r="D181" s="138" t="s">
        <v>655</v>
      </c>
      <c r="E181" s="165" t="s">
        <v>656</v>
      </c>
      <c r="F181" s="114">
        <f>if($E181=Dropdowns!$D167,Dropdowns!$D$1,if($E181=Dropdowns!$E167,Dropdowns!$E$1,if($E181=Dropdowns!$F167,Dropdowns!$F$1,if($E181=Dropdowns!$G167,Dropdowns!$G$1,"N/A"))))</f>
        <v>3</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935</v>
      </c>
      <c r="F183" s="114">
        <f>if($E183=Dropdowns!$D169,Dropdowns!$D$1,if($E183=Dropdowns!$E169,Dropdowns!$E$1,if($E183=Dropdowns!$F169,Dropdowns!$F$1,if($E183=Dropdowns!$G169,Dropdowns!$G$1,"N/A"))))</f>
        <v>0</v>
      </c>
    </row>
    <row r="184">
      <c r="A184" s="136"/>
      <c r="B184" s="137"/>
      <c r="C184" s="138" t="s">
        <v>663</v>
      </c>
      <c r="D184" s="138" t="s">
        <v>664</v>
      </c>
      <c r="E184" s="165" t="s">
        <v>665</v>
      </c>
      <c r="F184" s="114">
        <f>if($E184=Dropdowns!$D170,Dropdowns!$D$1,if($E184=Dropdowns!$E170,Dropdowns!$E$1,if($E184=Dropdowns!$F170,Dropdowns!$F$1,if($E184=Dropdowns!$G170,Dropdowns!$G$1,"N/A"))))</f>
        <v>3</v>
      </c>
    </row>
    <row r="185">
      <c r="A185" s="136"/>
      <c r="B185" s="137"/>
      <c r="C185" s="138" t="s">
        <v>666</v>
      </c>
      <c r="D185" s="138" t="s">
        <v>667</v>
      </c>
      <c r="E185" s="165" t="s">
        <v>822</v>
      </c>
      <c r="F185" s="114">
        <f>if($E185=Dropdowns!$D171,Dropdowns!$D$1,if($E185=Dropdowns!$E171,Dropdowns!$E$1,if($E185=Dropdowns!$F171,Dropdowns!$F$1,if($E185=Dropdowns!$G171,Dropdowns!$G$1,"N/A"))))</f>
        <v>3</v>
      </c>
    </row>
    <row r="186">
      <c r="A186" s="113"/>
      <c r="B186" s="129"/>
      <c r="C186" s="130"/>
      <c r="D186" s="151"/>
      <c r="E186" s="131"/>
      <c r="F186" s="114"/>
    </row>
    <row r="187">
      <c r="A187" s="152" t="s">
        <v>669</v>
      </c>
      <c r="F187" s="114"/>
    </row>
    <row r="188">
      <c r="A188" s="170" t="s">
        <v>1542</v>
      </c>
      <c r="B188" s="138"/>
      <c r="C188" s="130"/>
      <c r="D188" s="154" t="s">
        <v>671</v>
      </c>
      <c r="E188" s="131"/>
      <c r="F188" s="114"/>
    </row>
    <row r="189">
      <c r="A189" s="170" t="s">
        <v>1543</v>
      </c>
      <c r="B189" s="138"/>
      <c r="C189" s="155"/>
      <c r="D189" s="154" t="s">
        <v>673</v>
      </c>
      <c r="E189" s="131"/>
      <c r="F189" s="114"/>
    </row>
    <row r="190">
      <c r="A190" s="170" t="s">
        <v>1544</v>
      </c>
      <c r="B190" s="138"/>
      <c r="C190" s="130"/>
      <c r="D190" s="156" t="s">
        <v>675</v>
      </c>
      <c r="E190" s="131"/>
      <c r="F190" s="114"/>
    </row>
    <row r="191">
      <c r="A191" s="170" t="s">
        <v>1545</v>
      </c>
      <c r="B191" s="138"/>
      <c r="C191" s="130"/>
      <c r="D191" s="154" t="s">
        <v>677</v>
      </c>
      <c r="E191" s="131"/>
      <c r="F191" s="114"/>
    </row>
    <row r="192">
      <c r="A192" s="170" t="s">
        <v>1546</v>
      </c>
      <c r="B192" s="138"/>
      <c r="C192" s="130"/>
      <c r="D192" s="154" t="s">
        <v>679</v>
      </c>
      <c r="E192" s="131"/>
      <c r="F192" s="114"/>
    </row>
    <row r="193">
      <c r="A193" s="176"/>
      <c r="B193" s="129"/>
      <c r="C193" s="155"/>
      <c r="D193" s="151"/>
      <c r="E193" s="131"/>
      <c r="F193" s="114"/>
    </row>
    <row r="194">
      <c r="A194" s="157"/>
      <c r="B194" s="129"/>
      <c r="C194" s="155"/>
      <c r="D194" s="151"/>
      <c r="E194" s="131"/>
      <c r="F194" s="114"/>
    </row>
    <row r="195">
      <c r="A195" s="157" t="s">
        <v>63</v>
      </c>
      <c r="B195" s="158" t="s">
        <v>680</v>
      </c>
      <c r="C195" s="155"/>
      <c r="D195" s="151"/>
      <c r="E195" s="131"/>
      <c r="F195" s="114"/>
    </row>
    <row r="196">
      <c r="A196" s="157" t="s">
        <v>681</v>
      </c>
      <c r="B196" s="159" t="s">
        <v>682</v>
      </c>
      <c r="F196" s="114"/>
    </row>
    <row r="197">
      <c r="A197" s="157"/>
      <c r="B197" s="129"/>
      <c r="C197" s="155"/>
      <c r="D197" s="151"/>
      <c r="E197" s="131"/>
      <c r="F197" s="114"/>
    </row>
    <row r="198">
      <c r="A198" s="157"/>
      <c r="B198" s="129"/>
      <c r="C198" s="155"/>
      <c r="D198" s="151"/>
      <c r="E198" s="131"/>
      <c r="F198" s="114"/>
    </row>
  </sheetData>
  <mergeCells count="15">
    <mergeCell ref="C8:D8"/>
    <mergeCell ref="C9:D9"/>
    <mergeCell ref="C10:D10"/>
    <mergeCell ref="A11:E11"/>
    <mergeCell ref="A12:E12"/>
    <mergeCell ref="A13:E13"/>
    <mergeCell ref="A187:E187"/>
    <mergeCell ref="B196:E196"/>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7" priority="11" operator="lessThanOrEqual">
      <formula>"33%"</formula>
    </cfRule>
  </conditionalFormatting>
  <conditionalFormatting sqref="B5:B6">
    <cfRule type="cellIs" dxfId="5" priority="12" operator="between">
      <formula>"6%"</formula>
      <formula>"32%"</formula>
    </cfRule>
  </conditionalFormatting>
  <conditionalFormatting sqref="B5:B6">
    <cfRule type="cellIs" dxfId="3" priority="13" operator="between">
      <formula>"101%"</formula>
      <formula>"65%"</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B7:B10">
      <formula1>"✅ Yes,🚫 No,⚠️ Under 18 With Parent Consent Only,🟠 With caution"</formula1>
    </dataValidation>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A190"/>
    <hyperlink r:id="rId7" ref="D190"/>
    <hyperlink r:id="rId8" ref="A191"/>
    <hyperlink r:id="rId9" ref="D191"/>
    <hyperlink r:id="rId10" ref="A192"/>
    <hyperlink r:id="rId11" ref="D192"/>
    <hyperlink r:id="rId12" ref="B195"/>
  </hyperlinks>
  <drawing r:id="rId13"/>
</worksheet>
</file>

<file path=xl/worksheets/sheet4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1C232"/>
    <outlinePr summaryBelow="0" summaryRight="0"/>
  </sheetPr>
  <sheetViews>
    <sheetView workbookViewId="0"/>
  </sheetViews>
  <sheetFormatPr customHeight="1" defaultColWidth="12.63" defaultRowHeight="15.75"/>
  <cols>
    <col customWidth="1" min="1" max="1" width="17.63"/>
    <col customWidth="1" min="2" max="2" width="23.63"/>
    <col customWidth="1" min="3" max="3" width="28.5"/>
    <col customWidth="1" min="4" max="4" width="60.13"/>
    <col customWidth="1" min="5" max="5" width="56.75"/>
    <col customWidth="1" hidden="1" min="6" max="6" width="8.13"/>
  </cols>
  <sheetData>
    <row r="1">
      <c r="A1" s="67" t="s">
        <v>137</v>
      </c>
    </row>
    <row r="2">
      <c r="A2" s="68" t="s">
        <v>57</v>
      </c>
    </row>
    <row r="3">
      <c r="A3" s="111" t="s">
        <v>1547</v>
      </c>
    </row>
    <row r="4">
      <c r="A4" s="113"/>
      <c r="F4" s="114"/>
    </row>
    <row r="5">
      <c r="A5" s="115" t="s">
        <v>164</v>
      </c>
      <c r="B5" s="116">
        <f>sum(F16:F199)/Dropdowns!I2</f>
        <v>0.6918238994</v>
      </c>
      <c r="C5" s="117" t="str">
        <f t="shared" ref="C5:C6" si="1">IF(AND(B5 &gt;= 0, B5 &lt; 0.33), "FAIL", IF(AND(B5 &gt;= 0.33, B5 &lt;= 0.66), "WARNING", IF(AND(B5 &gt; 0.66, B5 &lt;= 1), "PASS", "")))
</f>
        <v>PASS</v>
      </c>
      <c r="D5" s="118" t="str">
        <f>IFERROR(__xludf.DUMMYFUNCTION("SPARKLINE(B5,{""charttype"",""bar"";""max"",1;""min"",0;""color1"",""#33a854""})"),"")</f>
        <v/>
      </c>
      <c r="E5" s="119" t="s">
        <v>1548</v>
      </c>
      <c r="F5" s="120"/>
    </row>
    <row r="6">
      <c r="A6" s="115" t="s">
        <v>166</v>
      </c>
      <c r="B6" s="116">
        <f>sum(F20,F30,F34,F37,F49,F51,F52,F56,F58,F70,F75,F85,F97,F102,F109,F114,F121,F122,F125,F127,F128,F130,F133,F136,F139,F140,F147,F148,F149,F150,F151,F165,F169,F173)/Dropdowns!M2</f>
        <v>0.6568627451</v>
      </c>
      <c r="C6" s="117" t="str">
        <f t="shared" si="1"/>
        <v>WARNING</v>
      </c>
      <c r="D6" s="118" t="str">
        <f>IFERROR(__xludf.DUMMYFUNCTION("SPARKLINE(B6,{""charttype"",""bar"";""max"",1;""min"",0;""color1"",""#b18f2b""})"),"")</f>
        <v/>
      </c>
      <c r="E6" s="121" t="s">
        <v>167</v>
      </c>
      <c r="F6" s="114"/>
    </row>
    <row r="7">
      <c r="A7" s="113"/>
      <c r="B7" s="123" t="s">
        <v>142</v>
      </c>
      <c r="C7" s="124" t="s">
        <v>168</v>
      </c>
      <c r="E7" s="201"/>
      <c r="F7" s="114"/>
    </row>
    <row r="8">
      <c r="B8" s="123" t="s">
        <v>146</v>
      </c>
      <c r="C8" s="126" t="s">
        <v>1549</v>
      </c>
      <c r="E8" s="72"/>
      <c r="F8" s="114"/>
    </row>
    <row r="9">
      <c r="B9" s="123" t="s">
        <v>146</v>
      </c>
      <c r="C9" s="126" t="s">
        <v>1550</v>
      </c>
      <c r="E9" s="72"/>
      <c r="F9" s="114"/>
    </row>
    <row r="10">
      <c r="B10" s="123" t="s">
        <v>142</v>
      </c>
      <c r="C10" s="126" t="s">
        <v>1551</v>
      </c>
      <c r="E10" s="78"/>
      <c r="F10" s="114"/>
    </row>
    <row r="11">
      <c r="A11" s="113"/>
      <c r="F11" s="114"/>
    </row>
    <row r="12">
      <c r="A12" s="127" t="s">
        <v>173</v>
      </c>
      <c r="B12" s="50"/>
      <c r="C12" s="50"/>
      <c r="D12" s="50"/>
      <c r="E12" s="51"/>
      <c r="F12" s="114"/>
    </row>
    <row r="13">
      <c r="A13" s="162" t="s">
        <v>1552</v>
      </c>
      <c r="B13" s="53"/>
      <c r="C13" s="53"/>
      <c r="D13" s="53"/>
      <c r="E13" s="56"/>
      <c r="F13" s="114"/>
    </row>
    <row r="14">
      <c r="A14" s="113"/>
      <c r="B14" s="129"/>
      <c r="C14" s="130"/>
      <c r="F14" s="114"/>
    </row>
    <row r="15">
      <c r="A15" s="132" t="s">
        <v>175</v>
      </c>
      <c r="B15" s="133" t="s">
        <v>176</v>
      </c>
      <c r="C15" s="134" t="s">
        <v>177</v>
      </c>
      <c r="D15" s="134" t="s">
        <v>178</v>
      </c>
      <c r="E15" s="135" t="s">
        <v>179</v>
      </c>
      <c r="F15" s="132" t="s">
        <v>128</v>
      </c>
    </row>
    <row r="16">
      <c r="A16" s="136">
        <f>sum(F16:F18)/Dropdowns!H2</f>
        <v>0.3333333333</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Fair</v>
      </c>
      <c r="B17" s="137"/>
      <c r="C17" s="138" t="s">
        <v>184</v>
      </c>
      <c r="D17" s="138" t="s">
        <v>185</v>
      </c>
      <c r="E17" s="165" t="s">
        <v>920</v>
      </c>
      <c r="F17" s="114">
        <f>if($E17=Dropdowns!$D3,Dropdowns!$D$1,if($E17=Dropdowns!$E3,Dropdowns!$E$1,if($E17=Dropdowns!$F3,Dropdowns!$F$1,if($E17=Dropdowns!$G3,Dropdowns!$G$1,"N/A"))))</f>
        <v>0</v>
      </c>
    </row>
    <row r="18">
      <c r="A18" s="136"/>
      <c r="B18" s="137"/>
      <c r="C18" s="140" t="s">
        <v>187</v>
      </c>
      <c r="D18" s="138" t="s">
        <v>188</v>
      </c>
      <c r="E18" s="165" t="s">
        <v>921</v>
      </c>
      <c r="F18" s="114">
        <f>if($E18=Dropdowns!$D4,Dropdowns!$D$1,if($E18=Dropdowns!$E4,Dropdowns!$E$1,if($E18=Dropdowns!$F4,Dropdowns!$F$1,if($E18=Dropdowns!$G4,Dropdowns!$G$1,"N/A"))))</f>
        <v>0</v>
      </c>
    </row>
    <row r="19">
      <c r="A19" s="142"/>
      <c r="B19" s="143"/>
      <c r="C19" s="144"/>
      <c r="D19" s="145"/>
      <c r="E19" s="166"/>
      <c r="F19" s="147"/>
    </row>
    <row r="20">
      <c r="A20" s="136">
        <f>sum(F20:F35)/Dropdowns!H6</f>
        <v>0.8333333333</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Best</v>
      </c>
      <c r="B21" s="137"/>
      <c r="C21" s="138" t="s">
        <v>194</v>
      </c>
      <c r="D21" s="138" t="s">
        <v>195</v>
      </c>
      <c r="E21" s="165" t="s">
        <v>193</v>
      </c>
      <c r="F21" s="114" t="str">
        <f>if($E21=Dropdowns!$D7,Dropdowns!$D$1,if($E21=Dropdowns!$E7,Dropdowns!$E$1,if($E21=Dropdowns!$F7,Dropdowns!$F$1,if($E21=Dropdowns!$G7,Dropdowns!$G$1,"N/A"))))</f>
        <v>N/A</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202</v>
      </c>
      <c r="F23" s="114">
        <f>if($E23=Dropdowns!$D9,Dropdowns!$D$1,if($E23=Dropdowns!$E9,Dropdowns!$E$1,if($E23=Dropdowns!$F9,Dropdowns!$F$1,if($E23=Dropdowns!$G9,Dropdowns!$G$1,"N/A"))))</f>
        <v>3</v>
      </c>
    </row>
    <row r="24">
      <c r="A24" s="136"/>
      <c r="B24" s="137"/>
      <c r="C24" s="138" t="s">
        <v>203</v>
      </c>
      <c r="D24" s="140" t="s">
        <v>204</v>
      </c>
      <c r="E24" s="167" t="s">
        <v>205</v>
      </c>
      <c r="F24" s="114">
        <f>if($E24=Dropdowns!$D10,Dropdowns!$D$1,if($E24=Dropdowns!$E10,Dropdowns!$E$1,if($E24=Dropdowns!$F10,Dropdowns!$F$1,if($E24=Dropdowns!$G10,Dropdowns!$G$1,"N/A"))))</f>
        <v>3</v>
      </c>
    </row>
    <row r="25">
      <c r="A25" s="136"/>
      <c r="B25" s="137"/>
      <c r="C25" s="138" t="s">
        <v>206</v>
      </c>
      <c r="D25" s="138" t="s">
        <v>207</v>
      </c>
      <c r="E25" s="165" t="s">
        <v>691</v>
      </c>
      <c r="F25" s="114">
        <f>if($E25=Dropdowns!$D11,Dropdowns!$D$1,if($E25=Dropdowns!$E11,Dropdowns!$E$1,if($E25=Dropdowns!$F11,Dropdowns!$F$1,if($E25=Dropdowns!$G11,Dropdowns!$G$1,"N/A"))))</f>
        <v>3</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693</v>
      </c>
      <c r="F28" s="114">
        <f>if($E28=Dropdowns!$D14,Dropdowns!$D$1,if($E28=Dropdowns!$E14,Dropdowns!$E$1,if($E28=Dropdowns!$F14,Dropdowns!$F$1,if($E28=Dropdowns!$G14,Dropdowns!$G$1,"N/A"))))</f>
        <v>3</v>
      </c>
    </row>
    <row r="29">
      <c r="A29" s="136"/>
      <c r="B29" s="137"/>
      <c r="C29" s="138" t="s">
        <v>218</v>
      </c>
      <c r="D29" s="138" t="s">
        <v>219</v>
      </c>
      <c r="E29" s="165" t="s">
        <v>1117</v>
      </c>
      <c r="F29" s="114">
        <f>if($E29=Dropdowns!$D15,Dropdowns!$D$1,if($E29=Dropdowns!$E15,Dropdowns!$E$1,if($E29=Dropdowns!$F15,Dropdowns!$F$1,if($E29=Dropdowns!$G15,Dropdowns!$G$1,"N/A"))))</f>
        <v>3</v>
      </c>
    </row>
    <row r="30">
      <c r="A30" s="136"/>
      <c r="B30" s="174"/>
      <c r="C30" s="138" t="s">
        <v>221</v>
      </c>
      <c r="D30" s="138" t="s">
        <v>222</v>
      </c>
      <c r="E30" s="165" t="s">
        <v>752</v>
      </c>
      <c r="F30" s="114">
        <f>if($E30=Dropdowns!$D16,Dropdowns!$D$1,if($E30=Dropdowns!$E16,Dropdowns!$E$1,if($E30=Dropdowns!$F16,Dropdowns!$F$1,if($E30=Dropdowns!$G16,Dropdowns!$G$1,"N/A"))))</f>
        <v>1</v>
      </c>
    </row>
    <row r="31">
      <c r="A31" s="136"/>
      <c r="B31" s="137"/>
      <c r="C31" s="138" t="s">
        <v>224</v>
      </c>
      <c r="D31" s="138" t="s">
        <v>225</v>
      </c>
      <c r="E31" s="165" t="s">
        <v>753</v>
      </c>
      <c r="F31" s="114">
        <f>if($E31=Dropdowns!$D17,Dropdowns!$D$1,if($E31=Dropdowns!$E17,Dropdowns!$E$1,if($E31=Dropdowns!$F17,Dropdowns!$F$1,if($E31=Dropdowns!$G17,Dropdowns!$G$1,"N/A"))))</f>
        <v>2</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890</v>
      </c>
      <c r="F33" s="114">
        <f>if($E33=Dropdowns!$D19,Dropdowns!$D$1,if($E33=Dropdowns!$E19,Dropdowns!$E$1,if($E33=Dropdowns!$F19,Dropdowns!$F$1,if($E33=Dropdowns!$G19,Dropdowns!$G$1,"N/A"))))</f>
        <v>3</v>
      </c>
    </row>
    <row r="34">
      <c r="A34" s="136"/>
      <c r="B34" s="137"/>
      <c r="C34" s="138" t="s">
        <v>233</v>
      </c>
      <c r="D34" s="138" t="s">
        <v>234</v>
      </c>
      <c r="E34" s="165" t="s">
        <v>695</v>
      </c>
      <c r="F34" s="114">
        <f>if($E34=Dropdowns!$D20,Dropdowns!$D$1,if($E34=Dropdowns!$E20,Dropdowns!$E$1,if($E34=Dropdowns!$F20,Dropdowns!$F$1,if($E34=Dropdowns!$G20,Dropdowns!$G$1,"N/A"))))</f>
        <v>2</v>
      </c>
    </row>
    <row r="35">
      <c r="A35" s="136"/>
      <c r="B35" s="137"/>
      <c r="C35" s="138" t="s">
        <v>236</v>
      </c>
      <c r="D35" s="138" t="s">
        <v>237</v>
      </c>
      <c r="E35" s="165" t="s">
        <v>922</v>
      </c>
      <c r="F35" s="114">
        <f>if($E35=Dropdowns!$D21,Dropdowns!$D$1,if($E35=Dropdowns!$E21,Dropdowns!$E$1,if($E35=Dropdowns!$F21,Dropdowns!$F$1,if($E35=Dropdowns!$G21,Dropdowns!$G$1,"N/A"))))</f>
        <v>2</v>
      </c>
    </row>
    <row r="36">
      <c r="A36" s="142"/>
      <c r="B36" s="143"/>
      <c r="C36" s="148"/>
      <c r="D36" s="144"/>
      <c r="E36" s="166"/>
      <c r="F36" s="147"/>
    </row>
    <row r="37">
      <c r="A37" s="136">
        <f>sum(F37:F49)/Dropdowns!H23</f>
        <v>0.4358974359</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Average</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797</v>
      </c>
      <c r="F39" s="114">
        <f>if($E39=Dropdowns!$D25,Dropdowns!$D$1,if($E39=Dropdowns!$E25,Dropdowns!$E$1,if($E39=Dropdowns!$F25,Dropdowns!$F$1,if($E39=Dropdowns!$G25,Dropdowns!$G$1,"N/A"))))</f>
        <v>1</v>
      </c>
    </row>
    <row r="40">
      <c r="A40" s="136"/>
      <c r="B40" s="137"/>
      <c r="C40" s="138" t="s">
        <v>249</v>
      </c>
      <c r="D40" s="138" t="s">
        <v>250</v>
      </c>
      <c r="E40" s="165" t="s">
        <v>1189</v>
      </c>
      <c r="F40" s="114">
        <f>if($E40=Dropdowns!$D26,Dropdowns!$D$1,if($E40=Dropdowns!$E26,Dropdowns!$E$1,if($E40=Dropdowns!$F26,Dropdowns!$F$1,if($E40=Dropdowns!$G26,Dropdowns!$G$1,"N/A"))))</f>
        <v>1</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891</v>
      </c>
      <c r="F42" s="114">
        <f>if($E42=Dropdowns!$D28,Dropdowns!$D$1,if($E42=Dropdowns!$E28,Dropdowns!$E$1,if($E42=Dropdowns!$F28,Dropdowns!$F$1,if($E42=Dropdowns!$G28,Dropdowns!$G$1,"N/A"))))</f>
        <v>1</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833</v>
      </c>
      <c r="F44" s="114">
        <f>if($E44=Dropdowns!$D30,Dropdowns!$D$1,if($E44=Dropdowns!$E30,Dropdowns!$E$1,if($E44=Dropdowns!$F30,Dropdowns!$F$1,if($E44=Dropdowns!$G30,Dropdowns!$G$1,"N/A"))))</f>
        <v>0</v>
      </c>
    </row>
    <row r="45">
      <c r="A45" s="136"/>
      <c r="B45" s="174"/>
      <c r="C45" s="138" t="s">
        <v>264</v>
      </c>
      <c r="D45" s="138" t="s">
        <v>265</v>
      </c>
      <c r="E45" s="165" t="s">
        <v>834</v>
      </c>
      <c r="F45" s="114">
        <f>if($E45=Dropdowns!$D31,Dropdowns!$D$1,if($E45=Dropdowns!$E31,Dropdowns!$E$1,if($E45=Dropdowns!$F31,Dropdowns!$F$1,if($E45=Dropdowns!$G31,Dropdowns!$G$1,"N/A"))))</f>
        <v>2</v>
      </c>
    </row>
    <row r="46">
      <c r="A46" s="136"/>
      <c r="B46" s="174"/>
      <c r="C46" s="138" t="s">
        <v>267</v>
      </c>
      <c r="D46" s="138" t="s">
        <v>268</v>
      </c>
      <c r="E46" s="165" t="s">
        <v>923</v>
      </c>
      <c r="F46" s="114">
        <f>if($E46=Dropdowns!$D32,Dropdowns!$D$1,if($E46=Dropdowns!$E32,Dropdowns!$E$1,if($E46=Dropdowns!$F32,Dropdowns!$F$1,if($E46=Dropdowns!$G32,Dropdowns!$G$1,"N/A"))))</f>
        <v>2</v>
      </c>
    </row>
    <row r="47">
      <c r="A47" s="136"/>
      <c r="B47" s="137"/>
      <c r="C47" s="138" t="s">
        <v>270</v>
      </c>
      <c r="D47" s="138" t="s">
        <v>271</v>
      </c>
      <c r="E47" s="165" t="s">
        <v>702</v>
      </c>
      <c r="F47" s="114">
        <f>if($E47=Dropdowns!$D33,Dropdowns!$D$1,if($E47=Dropdowns!$E33,Dropdowns!$E$1,if($E47=Dropdowns!$F33,Dropdowns!$F$1,if($E47=Dropdowns!$G33,Dropdowns!$G$1,"N/A"))))</f>
        <v>2</v>
      </c>
    </row>
    <row r="48">
      <c r="A48" s="136"/>
      <c r="B48" s="137"/>
      <c r="C48" s="138" t="s">
        <v>273</v>
      </c>
      <c r="D48" s="138" t="s">
        <v>274</v>
      </c>
      <c r="E48" s="165" t="s">
        <v>892</v>
      </c>
      <c r="F48" s="114">
        <f>if($E48=Dropdowns!$D34,Dropdowns!$D$1,if($E48=Dropdowns!$E34,Dropdowns!$E$1,if($E48=Dropdowns!$F34,Dropdowns!$F$1,if($E48=Dropdowns!$G34,Dropdowns!$G$1,"N/A"))))</f>
        <v>1</v>
      </c>
    </row>
    <row r="49">
      <c r="A49" s="136"/>
      <c r="B49" s="137"/>
      <c r="C49" s="138" t="s">
        <v>276</v>
      </c>
      <c r="D49" s="138" t="s">
        <v>277</v>
      </c>
      <c r="E49" s="165" t="s">
        <v>1200</v>
      </c>
      <c r="F49" s="114">
        <f>if($E49=Dropdowns!$D35,Dropdowns!$D$1,if($E49=Dropdowns!$E35,Dropdowns!$E$1,if($E49=Dropdowns!$F35,Dropdowns!$F$1,if($E49=Dropdowns!$G35,Dropdowns!$G$1,"N/A"))))</f>
        <v>1</v>
      </c>
    </row>
    <row r="50">
      <c r="A50" s="142"/>
      <c r="B50" s="143"/>
      <c r="C50" s="144"/>
      <c r="D50" s="144"/>
      <c r="E50" s="166"/>
      <c r="F50" s="147"/>
    </row>
    <row r="51">
      <c r="A51" s="136">
        <f>sum(F51:F76)/Dropdowns!H37</f>
        <v>0.5769230769</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Average</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893</v>
      </c>
      <c r="F56" s="114">
        <f>if($E56=Dropdowns!$D42,Dropdowns!$D$1,if($E56=Dropdowns!$E42,Dropdowns!$E$1,if($E56=Dropdowns!$F42,Dropdowns!$F$1,if($E56=Dropdowns!$G42,Dropdowns!$G$1,"N/A"))))</f>
        <v>1</v>
      </c>
    </row>
    <row r="57">
      <c r="A57" s="136"/>
      <c r="B57" s="137"/>
      <c r="C57" s="140" t="s">
        <v>298</v>
      </c>
      <c r="D57" s="140" t="s">
        <v>299</v>
      </c>
      <c r="E57" s="165" t="s">
        <v>300</v>
      </c>
      <c r="F57" s="114">
        <f>if($E57=Dropdowns!$D43,Dropdowns!$D$1,if($E57=Dropdowns!$E43,Dropdowns!$E$1,if($E57=Dropdowns!$F43,Dropdowns!$F$1,if($E57=Dropdowns!$G43,Dropdowns!$G$1,"N/A"))))</f>
        <v>2</v>
      </c>
    </row>
    <row r="58">
      <c r="A58" s="136"/>
      <c r="B58" s="137"/>
      <c r="C58" s="140" t="s">
        <v>301</v>
      </c>
      <c r="D58" s="140" t="s">
        <v>302</v>
      </c>
      <c r="E58" s="165" t="s">
        <v>1207</v>
      </c>
      <c r="F58" s="114">
        <f>if($E58=Dropdowns!$D44,Dropdowns!$D$1,if($E58=Dropdowns!$E44,Dropdowns!$E$1,if($E58=Dropdowns!$F44,Dropdowns!$F$1,if($E58=Dropdowns!$G44,Dropdowns!$G$1,"N/A"))))</f>
        <v>0</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1215</v>
      </c>
      <c r="F63" s="114">
        <f>if($E63=Dropdowns!$D49,Dropdowns!$D$1,if($E63=Dropdowns!$E49,Dropdowns!$E$1,if($E63=Dropdowns!$F49,Dropdowns!$F$1,if($E63=Dropdowns!$G49,Dropdowns!$G$1,"N/A"))))</f>
        <v>1</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327</v>
      </c>
      <c r="F66" s="114">
        <f>if($E66=Dropdowns!$D52,Dropdowns!$D$1,if($E66=Dropdowns!$E52,Dropdowns!$E$1,if($E66=Dropdowns!$F52,Dropdowns!$F$1,if($E66=Dropdowns!$G52,Dropdowns!$G$1,"N/A"))))</f>
        <v>3</v>
      </c>
    </row>
    <row r="67">
      <c r="A67" s="136"/>
      <c r="B67" s="137"/>
      <c r="C67" s="138" t="s">
        <v>328</v>
      </c>
      <c r="D67" s="138" t="s">
        <v>329</v>
      </c>
      <c r="E67" s="165" t="s">
        <v>330</v>
      </c>
      <c r="F67" s="114">
        <f>if($E67=Dropdowns!$D53,Dropdowns!$D$1,if($E67=Dropdowns!$E53,Dropdowns!$E$1,if($E67=Dropdowns!$F53,Dropdowns!$F$1,if($E67=Dropdowns!$G53,Dropdowns!$G$1,"N/A"))))</f>
        <v>3</v>
      </c>
    </row>
    <row r="68">
      <c r="A68" s="136"/>
      <c r="B68" s="137"/>
      <c r="C68" s="140" t="s">
        <v>331</v>
      </c>
      <c r="D68" s="138" t="s">
        <v>332</v>
      </c>
      <c r="E68" s="165" t="s">
        <v>708</v>
      </c>
      <c r="F68" s="114">
        <f>if($E68=Dropdowns!$D54,Dropdowns!$D$1,if($E68=Dropdowns!$E54,Dropdowns!$E$1,if($E68=Dropdowns!$F54,Dropdowns!$F$1,if($E68=Dropdowns!$G54,Dropdowns!$G$1,"N/A"))))</f>
        <v>3</v>
      </c>
    </row>
    <row r="69">
      <c r="A69" s="136"/>
      <c r="B69" s="137"/>
      <c r="C69" s="140" t="s">
        <v>334</v>
      </c>
      <c r="D69" s="140" t="s">
        <v>335</v>
      </c>
      <c r="E69" s="165" t="s">
        <v>1118</v>
      </c>
      <c r="F69" s="114">
        <f>if($E69=Dropdowns!$D55,Dropdowns!$D$1,if($E69=Dropdowns!$E55,Dropdowns!$E$1,if($E69=Dropdowns!$F55,Dropdowns!$F$1,if($E69=Dropdowns!$G55,Dropdowns!$G$1,"N/A"))))</f>
        <v>1</v>
      </c>
    </row>
    <row r="70">
      <c r="A70" s="136"/>
      <c r="B70" s="137"/>
      <c r="C70" s="140" t="s">
        <v>337</v>
      </c>
      <c r="D70" s="140" t="s">
        <v>338</v>
      </c>
      <c r="E70" s="165" t="s">
        <v>339</v>
      </c>
      <c r="F70" s="114">
        <f>if($E70=Dropdowns!$D56,Dropdowns!$D$1,if($E70=Dropdowns!$E56,Dropdowns!$E$1,if($E70=Dropdowns!$F56,Dropdowns!$F$1,if($E70=Dropdowns!$G56,Dropdowns!$G$1,"N/A"))))</f>
        <v>3</v>
      </c>
    </row>
    <row r="71">
      <c r="A71" s="136"/>
      <c r="B71" s="137"/>
      <c r="C71" s="140" t="s">
        <v>340</v>
      </c>
      <c r="D71" s="140" t="s">
        <v>341</v>
      </c>
      <c r="E71" s="165" t="s">
        <v>710</v>
      </c>
      <c r="F71" s="114">
        <f>if($E71=Dropdowns!$D57,Dropdowns!$D$1,if($E71=Dropdowns!$E57,Dropdowns!$E$1,if($E71=Dropdowns!$F57,Dropdowns!$F$1,if($E71=Dropdowns!$G57,Dropdowns!$G$1,"N/A"))))</f>
        <v>3</v>
      </c>
    </row>
    <row r="72">
      <c r="A72" s="136"/>
      <c r="B72" s="137"/>
      <c r="C72" s="140" t="s">
        <v>343</v>
      </c>
      <c r="D72" s="140" t="s">
        <v>344</v>
      </c>
      <c r="E72" s="165" t="s">
        <v>1232</v>
      </c>
      <c r="F72" s="114">
        <f>if($E72=Dropdowns!$D58,Dropdowns!$D$1,if($E72=Dropdowns!$E58,Dropdowns!$E$1,if($E72=Dropdowns!$F58,Dropdowns!$F$1,if($E72=Dropdowns!$G58,Dropdowns!$G$1,"N/A"))))</f>
        <v>1</v>
      </c>
    </row>
    <row r="73">
      <c r="A73" s="136"/>
      <c r="B73" s="137"/>
      <c r="C73" s="140" t="s">
        <v>346</v>
      </c>
      <c r="D73" s="140" t="s">
        <v>347</v>
      </c>
      <c r="E73" s="165" t="s">
        <v>946</v>
      </c>
      <c r="F73" s="114">
        <f>if($E73=Dropdowns!$D59,Dropdowns!$D$1,if($E73=Dropdowns!$E59,Dropdowns!$E$1,if($E73=Dropdowns!$F59,Dropdowns!$F$1,if($E73=Dropdowns!$G59,Dropdowns!$G$1,"N/A"))))</f>
        <v>1</v>
      </c>
    </row>
    <row r="74">
      <c r="A74" s="136"/>
      <c r="B74" s="137"/>
      <c r="C74" s="138" t="s">
        <v>349</v>
      </c>
      <c r="D74" s="138" t="s">
        <v>350</v>
      </c>
      <c r="E74" s="165" t="s">
        <v>711</v>
      </c>
      <c r="F74" s="114">
        <f>if($E74=Dropdowns!$D60,Dropdowns!$D$1,if($E74=Dropdowns!$E60,Dropdowns!$E$1,if($E74=Dropdowns!$F60,Dropdowns!$F$1,if($E74=Dropdowns!$G60,Dropdowns!$G$1,"N/A"))))</f>
        <v>1</v>
      </c>
    </row>
    <row r="75">
      <c r="A75" s="136"/>
      <c r="B75" s="137"/>
      <c r="C75" s="138" t="s">
        <v>352</v>
      </c>
      <c r="D75" s="138" t="s">
        <v>353</v>
      </c>
      <c r="E75" s="165" t="s">
        <v>1237</v>
      </c>
      <c r="F75" s="114">
        <f>if($E75=Dropdowns!$D61,Dropdowns!$D$1,if($E75=Dropdowns!$E61,Dropdowns!$E$1,if($E75=Dropdowns!$F61,Dropdowns!$F$1,if($E75=Dropdowns!$G61,Dropdowns!$G$1,"N/A"))))</f>
        <v>1</v>
      </c>
    </row>
    <row r="76">
      <c r="A76" s="136"/>
      <c r="B76" s="137"/>
      <c r="C76" s="138" t="s">
        <v>355</v>
      </c>
      <c r="D76" s="138" t="s">
        <v>356</v>
      </c>
      <c r="E76" s="165" t="s">
        <v>1239</v>
      </c>
      <c r="F76" s="114">
        <f>if($E76=Dropdowns!$D62,Dropdowns!$D$1,if($E76=Dropdowns!$E62,Dropdowns!$E$1,if($E76=Dropdowns!$F62,Dropdowns!$F$1,if($E76=Dropdowns!$G62,Dropdowns!$G$1,"N/A"))))</f>
        <v>1</v>
      </c>
    </row>
    <row r="77">
      <c r="A77" s="142"/>
      <c r="B77" s="143"/>
      <c r="C77" s="144"/>
      <c r="D77" s="144"/>
      <c r="E77" s="166"/>
      <c r="F77" s="147"/>
    </row>
    <row r="78">
      <c r="A78" s="136">
        <f>sum(F78:F83)/Dropdowns!H64</f>
        <v>0.7777777778</v>
      </c>
      <c r="B78" s="137" t="s">
        <v>358</v>
      </c>
      <c r="C78" s="138" t="s">
        <v>359</v>
      </c>
      <c r="D78" s="138" t="s">
        <v>360</v>
      </c>
      <c r="E78" s="165" t="s">
        <v>1241</v>
      </c>
      <c r="F78" s="114">
        <f>if($E78=Dropdowns!$D64,Dropdowns!$D$1,if($E78=Dropdowns!$E64,Dropdowns!$E$1,if($E78=Dropdowns!$F64,Dropdowns!$F$1,if($E78=Dropdowns!$G64,Dropdowns!$G$1,"N/A"))))</f>
        <v>1</v>
      </c>
    </row>
    <row r="79">
      <c r="A79" s="136" t="str">
        <f>IFS($A78&gt;=0.81, "Best", $A78&gt;=0.61, "Good", $A78&gt;=0.41, "Average", $A78&gt;=0.21, "Fair", TRUE, "Poor")</f>
        <v>Good</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863</v>
      </c>
      <c r="F81" s="114">
        <f>if($E81=Dropdowns!$D67,Dropdowns!$D$1,if($E81=Dropdowns!$E67,Dropdowns!$E$1,if($E81=Dropdowns!$F67,Dropdowns!$F$1,if($E81=Dropdowns!$G67,Dropdowns!$G$1,"N/A"))))</f>
        <v>3</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0.6666666667</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 "Good", $A85&gt;=0.41, "Average", $A85&gt;=0.21, "Fair", TRUE, "Poor")</f>
        <v>Good</v>
      </c>
      <c r="B86" s="137"/>
      <c r="C86" s="138" t="s">
        <v>381</v>
      </c>
      <c r="D86" s="138" t="s">
        <v>382</v>
      </c>
      <c r="E86" s="165" t="s">
        <v>986</v>
      </c>
      <c r="F86" s="114">
        <f>if($E86=Dropdowns!$D72,Dropdowns!$D$1,if($E86=Dropdowns!$E72,Dropdowns!$E$1,if($E86=Dropdowns!$F72,Dropdowns!$F$1,if($E86=Dropdowns!$G72,Dropdowns!$G$1,"N/A"))))</f>
        <v>1</v>
      </c>
    </row>
    <row r="87">
      <c r="A87" s="136"/>
      <c r="B87" s="137"/>
      <c r="C87" s="138" t="s">
        <v>384</v>
      </c>
      <c r="D87" s="138" t="s">
        <v>385</v>
      </c>
      <c r="E87" s="165" t="s">
        <v>865</v>
      </c>
      <c r="F87" s="114">
        <f>if($E87=Dropdowns!$D73,Dropdowns!$D$1,if($E87=Dropdowns!$E73,Dropdowns!$E$1,if($E87=Dropdowns!$F73,Dropdowns!$F$1,if($E87=Dropdowns!$G73,Dropdowns!$G$1,"N/A"))))</f>
        <v>3</v>
      </c>
    </row>
    <row r="88">
      <c r="A88" s="136"/>
      <c r="B88" s="137"/>
      <c r="C88" s="138" t="s">
        <v>387</v>
      </c>
      <c r="D88" s="138" t="s">
        <v>388</v>
      </c>
      <c r="E88" s="165" t="s">
        <v>924</v>
      </c>
      <c r="F88" s="114">
        <f>if($E88=Dropdowns!$D74,Dropdowns!$D$1,if($E88=Dropdowns!$E74,Dropdowns!$E$1,if($E88=Dropdowns!$F74,Dropdowns!$F$1,if($E88=Dropdowns!$G74,Dropdowns!$G$1,"N/A"))))</f>
        <v>3</v>
      </c>
    </row>
    <row r="89">
      <c r="A89" s="136"/>
      <c r="B89" s="137"/>
      <c r="C89" s="138" t="s">
        <v>390</v>
      </c>
      <c r="D89" s="138" t="s">
        <v>391</v>
      </c>
      <c r="E89" s="165" t="s">
        <v>392</v>
      </c>
      <c r="F89" s="114">
        <f>if($E89=Dropdowns!$D75,Dropdowns!$D$1,if($E89=Dropdowns!$E75,Dropdowns!$E$1,if($E89=Dropdowns!$F75,Dropdowns!$F$1,if($E89=Dropdowns!$G75,Dropdowns!$G$1,"N/A"))))</f>
        <v>3</v>
      </c>
    </row>
    <row r="90">
      <c r="A90" s="136"/>
      <c r="B90" s="137"/>
      <c r="C90" s="138" t="s">
        <v>393</v>
      </c>
      <c r="D90" s="138" t="s">
        <v>394</v>
      </c>
      <c r="E90" s="165" t="s">
        <v>838</v>
      </c>
      <c r="F90" s="114">
        <f>if($E90=Dropdowns!$D76,Dropdowns!$D$1,if($E90=Dropdowns!$E76,Dropdowns!$E$1,if($E90=Dropdowns!$F76,Dropdowns!$F$1,if($E90=Dropdowns!$G76,Dropdowns!$G$1,"N/A"))))</f>
        <v>1</v>
      </c>
    </row>
    <row r="91">
      <c r="A91" s="136"/>
      <c r="B91" s="137"/>
      <c r="C91" s="138" t="s">
        <v>396</v>
      </c>
      <c r="D91" s="138" t="s">
        <v>397</v>
      </c>
      <c r="E91" s="165" t="s">
        <v>1261</v>
      </c>
      <c r="F91" s="114">
        <f>if($E91=Dropdowns!$D77,Dropdowns!$D$1,if($E91=Dropdowns!$E77,Dropdowns!$E$1,if($E91=Dropdowns!$F77,Dropdowns!$F$1,if($E91=Dropdowns!$G77,Dropdowns!$G$1,"N/A"))))</f>
        <v>1</v>
      </c>
    </row>
    <row r="92">
      <c r="A92" s="136"/>
      <c r="B92" s="137"/>
      <c r="C92" s="138" t="s">
        <v>399</v>
      </c>
      <c r="D92" s="138" t="s">
        <v>400</v>
      </c>
      <c r="E92" s="165" t="s">
        <v>839</v>
      </c>
      <c r="F92" s="114">
        <f>if($E92=Dropdowns!$D78,Dropdowns!$D$1,if($E92=Dropdowns!$E78,Dropdowns!$E$1,if($E92=Dropdowns!$F78,Dropdowns!$F$1,if($E92=Dropdowns!$G78,Dropdowns!$G$1,"N/A"))))</f>
        <v>3</v>
      </c>
    </row>
    <row r="93">
      <c r="A93" s="136"/>
      <c r="B93" s="137"/>
      <c r="C93" s="138" t="s">
        <v>402</v>
      </c>
      <c r="D93" s="138" t="s">
        <v>403</v>
      </c>
      <c r="E93" s="165" t="s">
        <v>806</v>
      </c>
      <c r="F93" s="114">
        <f>if($E93=Dropdowns!$D79,Dropdowns!$D$1,if($E93=Dropdowns!$E79,Dropdowns!$E$1,if($E93=Dropdowns!$F79,Dropdowns!$F$1,if($E93=Dropdowns!$G79,Dropdowns!$G$1,"N/A"))))</f>
        <v>1</v>
      </c>
    </row>
    <row r="94">
      <c r="A94" s="136"/>
      <c r="B94" s="137"/>
      <c r="C94" s="138" t="s">
        <v>405</v>
      </c>
      <c r="D94" s="138" t="s">
        <v>406</v>
      </c>
      <c r="E94" s="165" t="s">
        <v>894</v>
      </c>
      <c r="F94" s="114" t="str">
        <f>if($E94=Dropdowns!$D80,Dropdowns!$D$1,if($E94=Dropdowns!$E80,Dropdowns!$E$1,if($E94=Dropdowns!$F80,Dropdowns!$F$1,if($E94=Dropdowns!$G80,Dropdowns!$G$1,"N/A"))))</f>
        <v>N/A</v>
      </c>
    </row>
    <row r="95">
      <c r="A95" s="136"/>
      <c r="B95" s="137"/>
      <c r="C95" s="138" t="s">
        <v>408</v>
      </c>
      <c r="D95" s="138" t="s">
        <v>409</v>
      </c>
      <c r="E95" s="165" t="s">
        <v>925</v>
      </c>
      <c r="F95" s="114">
        <f>if($E95=Dropdowns!$D81,Dropdowns!$D$1,if($E95=Dropdowns!$E81,Dropdowns!$E$1,if($E95=Dropdowns!$F81,Dropdowns!$F$1,if($E95=Dropdowns!$G81,Dropdowns!$G$1,"N/A"))))</f>
        <v>3</v>
      </c>
    </row>
    <row r="96">
      <c r="A96" s="142"/>
      <c r="B96" s="143"/>
      <c r="C96" s="148"/>
      <c r="D96" s="144"/>
      <c r="E96" s="166"/>
      <c r="F96" s="147"/>
    </row>
    <row r="97">
      <c r="A97" s="136">
        <f>sum(F97:F112)/Dropdowns!H83</f>
        <v>0.9166666667</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Best</v>
      </c>
      <c r="B98" s="137"/>
      <c r="C98" s="138" t="s">
        <v>415</v>
      </c>
      <c r="D98" s="138" t="s">
        <v>416</v>
      </c>
      <c r="E98" s="165" t="s">
        <v>417</v>
      </c>
      <c r="F98" s="114">
        <f>if($E98=Dropdowns!$D84,Dropdowns!$D$1,if($E98=Dropdowns!$E84,Dropdowns!$E$1,if($E98=Dropdowns!$F84,Dropdowns!$F$1,if($E98=Dropdowns!$G84,Dropdowns!$G$1,"N/A"))))</f>
        <v>3</v>
      </c>
    </row>
    <row r="99">
      <c r="A99" s="136"/>
      <c r="B99" s="137"/>
      <c r="C99" s="138" t="s">
        <v>418</v>
      </c>
      <c r="D99" s="138" t="s">
        <v>419</v>
      </c>
      <c r="E99" s="165" t="s">
        <v>420</v>
      </c>
      <c r="F99" s="114">
        <f>if($E99=Dropdowns!$D85,Dropdowns!$D$1,if($E99=Dropdowns!$E85,Dropdowns!$E$1,if($E99=Dropdowns!$F85,Dropdowns!$F$1,if($E99=Dropdowns!$G85,Dropdowns!$G$1,"N/A"))))</f>
        <v>3</v>
      </c>
    </row>
    <row r="100">
      <c r="A100" s="136"/>
      <c r="B100" s="137"/>
      <c r="C100" s="138" t="s">
        <v>421</v>
      </c>
      <c r="D100" s="138" t="s">
        <v>422</v>
      </c>
      <c r="E100" s="165" t="s">
        <v>1273</v>
      </c>
      <c r="F100" s="114">
        <f>if($E100=Dropdowns!$D86,Dropdowns!$D$1,if($E100=Dropdowns!$E86,Dropdowns!$E$1,if($E100=Dropdowns!$F86,Dropdowns!$F$1,if($E100=Dropdowns!$G86,Dropdowns!$G$1,"N/A"))))</f>
        <v>1</v>
      </c>
    </row>
    <row r="101">
      <c r="A101" s="136"/>
      <c r="B101" s="137"/>
      <c r="C101" s="138" t="s">
        <v>424</v>
      </c>
      <c r="D101" s="138" t="s">
        <v>425</v>
      </c>
      <c r="E101" s="165" t="s">
        <v>426</v>
      </c>
      <c r="F101" s="114">
        <f>if($E101=Dropdowns!$D87,Dropdowns!$D$1,if($E101=Dropdowns!$E87,Dropdowns!$E$1,if($E101=Dropdowns!$F87,Dropdowns!$F$1,if($E101=Dropdowns!$G87,Dropdowns!$G$1,"N/A"))))</f>
        <v>3</v>
      </c>
    </row>
    <row r="102">
      <c r="A102" s="136"/>
      <c r="B102" s="137"/>
      <c r="C102" s="138" t="s">
        <v>427</v>
      </c>
      <c r="D102" s="138" t="s">
        <v>428</v>
      </c>
      <c r="E102" s="165" t="s">
        <v>429</v>
      </c>
      <c r="F102" s="114">
        <f>if($E102=Dropdowns!$D88,Dropdowns!$D$1,if($E102=Dropdowns!$E88,Dropdowns!$E$1,if($E102=Dropdowns!$F88,Dropdowns!$F$1,if($E102=Dropdowns!$G88,Dropdowns!$G$1,"N/A"))))</f>
        <v>3</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842</v>
      </c>
      <c r="F106" s="114">
        <f>if($E106=Dropdowns!$D92,Dropdowns!$D$1,if($E106=Dropdowns!$E92,Dropdowns!$E$1,if($E106=Dropdowns!$F92,Dropdowns!$F$1,if($E106=Dropdowns!$G92,Dropdowns!$G$1,"N/A"))))</f>
        <v>3</v>
      </c>
    </row>
    <row r="107">
      <c r="A107" s="136"/>
      <c r="B107" s="137"/>
      <c r="C107" s="138" t="s">
        <v>442</v>
      </c>
      <c r="D107" s="138" t="s">
        <v>443</v>
      </c>
      <c r="E107" s="165" t="s">
        <v>843</v>
      </c>
      <c r="F107" s="114">
        <f>if($E107=Dropdowns!$D93,Dropdowns!$D$1,if($E107=Dropdowns!$E93,Dropdowns!$E$1,if($E107=Dropdowns!$F93,Dropdowns!$F$1,if($E107=Dropdowns!$G93,Dropdowns!$G$1,"N/A"))))</f>
        <v>3</v>
      </c>
    </row>
    <row r="108">
      <c r="A108" s="136"/>
      <c r="B108" s="137"/>
      <c r="C108" s="138" t="s">
        <v>445</v>
      </c>
      <c r="D108" s="138" t="s">
        <v>446</v>
      </c>
      <c r="E108" s="165" t="s">
        <v>447</v>
      </c>
      <c r="F108" s="114">
        <f>if($E108=Dropdowns!$D94,Dropdowns!$D$1,if($E108=Dropdowns!$E94,Dropdowns!$E$1,if($E108=Dropdowns!$F94,Dropdowns!$F$1,if($E108=Dropdowns!$G94,Dropdowns!$G$1,"N/A"))))</f>
        <v>3</v>
      </c>
    </row>
    <row r="109">
      <c r="A109" s="136"/>
      <c r="B109" s="137"/>
      <c r="C109" s="138" t="s">
        <v>448</v>
      </c>
      <c r="D109" s="138" t="s">
        <v>449</v>
      </c>
      <c r="E109" s="165" t="s">
        <v>450</v>
      </c>
      <c r="F109" s="114">
        <f>if($E109=Dropdowns!$D95,Dropdowns!$D$1,if($E109=Dropdowns!$E95,Dropdowns!$E$1,if($E109=Dropdowns!$F95,Dropdowns!$F$1,if($E109=Dropdowns!$G95,Dropdowns!$G$1,"N/A"))))</f>
        <v>3</v>
      </c>
    </row>
    <row r="110">
      <c r="A110" s="136"/>
      <c r="B110" s="137"/>
      <c r="C110" s="140" t="s">
        <v>451</v>
      </c>
      <c r="D110" s="140" t="s">
        <v>452</v>
      </c>
      <c r="E110" s="165" t="s">
        <v>453</v>
      </c>
      <c r="F110" s="114">
        <f>if($E110=Dropdowns!$D96,Dropdowns!$D$1,if($E110=Dropdowns!$E96,Dropdowns!$E$1,if($E110=Dropdowns!$F96,Dropdowns!$F$1,if($E110=Dropdowns!$G96,Dropdowns!$G$1,"N/A"))))</f>
        <v>3</v>
      </c>
    </row>
    <row r="111">
      <c r="A111" s="136"/>
      <c r="B111" s="137"/>
      <c r="C111" s="140" t="s">
        <v>454</v>
      </c>
      <c r="D111" s="140" t="s">
        <v>455</v>
      </c>
      <c r="E111" s="165" t="s">
        <v>844</v>
      </c>
      <c r="F111" s="114">
        <f>if($E111=Dropdowns!$D97,Dropdowns!$D$1,if($E111=Dropdowns!$E97,Dropdowns!$E$1,if($E111=Dropdowns!$F97,Dropdowns!$F$1,if($E111=Dropdowns!$G97,Dropdowns!$G$1,"N/A"))))</f>
        <v>3</v>
      </c>
    </row>
    <row r="112">
      <c r="A112" s="136"/>
      <c r="B112" s="137"/>
      <c r="C112" s="138" t="s">
        <v>457</v>
      </c>
      <c r="D112" s="140" t="s">
        <v>458</v>
      </c>
      <c r="E112" s="165" t="s">
        <v>1290</v>
      </c>
      <c r="F112" s="114">
        <f>if($E112=Dropdowns!$D98,Dropdowns!$D$1,if($E112=Dropdowns!$E98,Dropdowns!$E$1,if($E112=Dropdowns!$F98,Dropdowns!$F$1,if($E112=Dropdowns!$G98,Dropdowns!$G$1,"N/A"))))</f>
        <v>3</v>
      </c>
    </row>
    <row r="113">
      <c r="A113" s="142"/>
      <c r="B113" s="143"/>
      <c r="C113" s="148"/>
      <c r="D113" s="148"/>
      <c r="E113" s="166"/>
      <c r="F113" s="147"/>
    </row>
    <row r="114">
      <c r="A114" s="171">
        <f>sum(F114:F118)/Dropdowns!H100</f>
        <v>0.6</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$A114&gt;=0.61, "Good", $A114&gt;=0.41, "Average", $A114&gt;=0.21, "Fair", TRUE, "Poor")</f>
        <v>Average</v>
      </c>
      <c r="B115" s="137"/>
      <c r="C115" s="140" t="s">
        <v>464</v>
      </c>
      <c r="D115" s="140" t="s">
        <v>465</v>
      </c>
      <c r="E115" s="165" t="s">
        <v>926</v>
      </c>
      <c r="F115" s="114">
        <f>if($E115=Dropdowns!$D101,Dropdowns!$D$1,if($E115=Dropdowns!$E101,Dropdowns!$E$1,if($E115=Dropdowns!$F101,Dropdowns!$F$1,if($E115=Dropdowns!$G101,Dropdowns!$G$1,"N/A"))))</f>
        <v>1</v>
      </c>
    </row>
    <row r="116">
      <c r="A116" s="136"/>
      <c r="B116" s="137"/>
      <c r="C116" s="140" t="s">
        <v>467</v>
      </c>
      <c r="D116" s="140" t="s">
        <v>468</v>
      </c>
      <c r="E116" s="165" t="s">
        <v>896</v>
      </c>
      <c r="F116" s="114">
        <f>if($E116=Dropdowns!$D102,Dropdowns!$D$1,if($E116=Dropdowns!$E102,Dropdowns!$E$1,if($E116=Dropdowns!$F102,Dropdowns!$F$1,if($E116=Dropdowns!$G102,Dropdowns!$G$1,"N/A"))))</f>
        <v>1</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0.7222222222</v>
      </c>
      <c r="B120" s="137" t="s">
        <v>476</v>
      </c>
      <c r="C120" s="138" t="s">
        <v>477</v>
      </c>
      <c r="D120" s="138" t="s">
        <v>478</v>
      </c>
      <c r="E120" s="165" t="s">
        <v>1002</v>
      </c>
      <c r="F120" s="114">
        <f>if($E120=Dropdowns!$D106,Dropdowns!$D$1,if($E120=Dropdowns!$E106,Dropdowns!$E$1,if($E120=Dropdowns!$F106,Dropdowns!$F$1,if($E120=Dropdowns!$G106,Dropdowns!$G$1,"N/A"))))</f>
        <v>3</v>
      </c>
    </row>
    <row r="121">
      <c r="A121" s="136" t="str">
        <f>IFS($A120&gt;=0.81, "Best", $A120&gt;=0.61, "Good", $A120&gt;=0.41, "Average", $A120&gt;=0.21, "Fair", TRUE, "Poor")</f>
        <v>Good</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485</v>
      </c>
      <c r="F122" s="114">
        <f>if($E122=Dropdowns!$D108,Dropdowns!$D$1,if($E122=Dropdowns!$E108,Dropdowns!$E$1,if($E122=Dropdowns!$F108,Dropdowns!$F$1,if($E122=Dropdowns!$G108,Dropdowns!$G$1,"N/A"))))</f>
        <v>3</v>
      </c>
    </row>
    <row r="123">
      <c r="A123" s="136"/>
      <c r="B123" s="137"/>
      <c r="C123" s="138" t="s">
        <v>486</v>
      </c>
      <c r="D123" s="138" t="s">
        <v>487</v>
      </c>
      <c r="E123" s="165" t="s">
        <v>488</v>
      </c>
      <c r="F123" s="114">
        <f>if($E123=Dropdowns!$D109,Dropdowns!$D$1,if($E123=Dropdowns!$E109,Dropdowns!$E$1,if($E123=Dropdowns!$F109,Dropdowns!$F$1,if($E123=Dropdowns!$G109,Dropdowns!$G$1,"N/A"))))</f>
        <v>2</v>
      </c>
    </row>
    <row r="124">
      <c r="A124" s="136"/>
      <c r="B124" s="137"/>
      <c r="C124" s="138" t="s">
        <v>489</v>
      </c>
      <c r="D124" s="138" t="s">
        <v>490</v>
      </c>
      <c r="E124" s="165" t="s">
        <v>812</v>
      </c>
      <c r="F124" s="114">
        <f>if($E124=Dropdowns!$D110,Dropdowns!$D$1,if($E124=Dropdowns!$E110,Dropdowns!$E$1,if($E124=Dropdowns!$F110,Dropdowns!$F$1,if($E124=Dropdowns!$G110,Dropdowns!$G$1,"N/A"))))</f>
        <v>2</v>
      </c>
    </row>
    <row r="125">
      <c r="A125" s="136"/>
      <c r="B125" s="137"/>
      <c r="C125" s="140" t="s">
        <v>492</v>
      </c>
      <c r="D125" s="138" t="s">
        <v>493</v>
      </c>
      <c r="E125" s="165" t="s">
        <v>845</v>
      </c>
      <c r="F125" s="114">
        <f>if($E125=Dropdowns!$D111,Dropdowns!$D$1,if($E125=Dropdowns!$E111,Dropdowns!$E$1,if($E125=Dropdowns!$F111,Dropdowns!$F$1,if($E125=Dropdowns!$G111,Dropdowns!$G$1,"N/A"))))</f>
        <v>2</v>
      </c>
    </row>
    <row r="126">
      <c r="A126" s="136"/>
      <c r="B126" s="137"/>
      <c r="C126" s="138" t="s">
        <v>495</v>
      </c>
      <c r="D126" s="138" t="s">
        <v>496</v>
      </c>
      <c r="E126" s="165" t="s">
        <v>813</v>
      </c>
      <c r="F126" s="114">
        <f>if($E126=Dropdowns!$D112,Dropdowns!$D$1,if($E126=Dropdowns!$E112,Dropdowns!$E$1,if($E126=Dropdowns!$F112,Dropdowns!$F$1,if($E126=Dropdowns!$G112,Dropdowns!$G$1,"N/A"))))</f>
        <v>2</v>
      </c>
    </row>
    <row r="127">
      <c r="A127" s="136"/>
      <c r="B127" s="137"/>
      <c r="C127" s="138" t="s">
        <v>498</v>
      </c>
      <c r="D127" s="138" t="s">
        <v>499</v>
      </c>
      <c r="E127" s="165" t="s">
        <v>846</v>
      </c>
      <c r="F127" s="114">
        <f>if($E127=Dropdowns!$D113,Dropdowns!$D$1,if($E127=Dropdowns!$E113,Dropdowns!$E$1,if($E127=Dropdowns!$F113,Dropdowns!$F$1,if($E127=Dropdowns!$G113,Dropdowns!$G$1,"N/A"))))</f>
        <v>2</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765</v>
      </c>
      <c r="F130" s="114">
        <f>if($E130=Dropdowns!$D116,Dropdowns!$D$1,if($E130=Dropdowns!$E116,Dropdowns!$E$1,if($E130=Dropdowns!$F116,Dropdowns!$F$1,if($E130=Dropdowns!$G116,Dropdowns!$G$1,"N/A"))))</f>
        <v>2</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0.8611111111</v>
      </c>
      <c r="B133" s="137" t="s">
        <v>513</v>
      </c>
      <c r="C133" s="138" t="s">
        <v>514</v>
      </c>
      <c r="D133" s="138" t="s">
        <v>515</v>
      </c>
      <c r="E133" s="165" t="s">
        <v>869</v>
      </c>
      <c r="F133" s="114">
        <f>if($E133=Dropdowns!$D119,Dropdowns!$D$1,if($E133=Dropdowns!$E119,Dropdowns!$E$1,if($E133=Dropdowns!$F119,Dropdowns!$F$1,if($E133=Dropdowns!$G119,Dropdowns!$G$1,"N/A"))))</f>
        <v>3</v>
      </c>
    </row>
    <row r="134">
      <c r="A134" s="136" t="str">
        <f>IFS($A133&gt;=0.81, "Best", $A133&gt;=0.61, "Good", $A133&gt;=0.41, "Average", $A133&gt;=0.21, "Fair", TRUE, "Poor")</f>
        <v>Best</v>
      </c>
      <c r="B134" s="137"/>
      <c r="C134" s="138" t="s">
        <v>517</v>
      </c>
      <c r="D134" s="138" t="s">
        <v>518</v>
      </c>
      <c r="E134" s="165" t="s">
        <v>1018</v>
      </c>
      <c r="F134" s="114">
        <f>if($E134=Dropdowns!$D120,Dropdowns!$D$1,if($E134=Dropdowns!$E120,Dropdowns!$E$1,if($E134=Dropdowns!$F120,Dropdowns!$F$1,if($E134=Dropdowns!$G120,Dropdowns!$G$1,"N/A"))))</f>
        <v>3</v>
      </c>
    </row>
    <row r="135">
      <c r="A135" s="136"/>
      <c r="B135" s="137"/>
      <c r="C135" s="138" t="s">
        <v>520</v>
      </c>
      <c r="D135" s="138" t="s">
        <v>521</v>
      </c>
      <c r="E135" s="165" t="s">
        <v>871</v>
      </c>
      <c r="F135" s="114">
        <f>if($E135=Dropdowns!$D121,Dropdowns!$D$1,if($E135=Dropdowns!$E121,Dropdowns!$E$1,if($E135=Dropdowns!$F121,Dropdowns!$F$1,if($E135=Dropdowns!$G121,Dropdowns!$G$1,"N/A"))))</f>
        <v>1</v>
      </c>
    </row>
    <row r="136">
      <c r="A136" s="136"/>
      <c r="B136" s="137"/>
      <c r="C136" s="138" t="s">
        <v>523</v>
      </c>
      <c r="D136" s="138" t="s">
        <v>524</v>
      </c>
      <c r="E136" s="165" t="s">
        <v>1019</v>
      </c>
      <c r="F136" s="114">
        <f>if($E136=Dropdowns!$D122,Dropdowns!$D$1,if($E136=Dropdowns!$E122,Dropdowns!$E$1,if($E136=Dropdowns!$F122,Dropdowns!$F$1,if($E136=Dropdowns!$G122,Dropdowns!$G$1,"N/A"))))</f>
        <v>1</v>
      </c>
    </row>
    <row r="137">
      <c r="A137" s="136"/>
      <c r="B137" s="137"/>
      <c r="C137" s="138" t="s">
        <v>526</v>
      </c>
      <c r="D137" s="138" t="s">
        <v>527</v>
      </c>
      <c r="E137" s="165" t="s">
        <v>528</v>
      </c>
      <c r="F137" s="114">
        <f>if($E137=Dropdowns!$D123,Dropdowns!$D$1,if($E137=Dropdowns!$E123,Dropdowns!$E$1,if($E137=Dropdowns!$F123,Dropdowns!$F$1,if($E137=Dropdowns!$G123,Dropdowns!$G$1,"N/A"))))</f>
        <v>3</v>
      </c>
    </row>
    <row r="138">
      <c r="A138" s="136"/>
      <c r="B138" s="137"/>
      <c r="C138" s="140" t="s">
        <v>529</v>
      </c>
      <c r="D138" s="138" t="s">
        <v>530</v>
      </c>
      <c r="E138" s="165" t="s">
        <v>531</v>
      </c>
      <c r="F138" s="114">
        <f>if($E138=Dropdowns!$D124,Dropdowns!$D$1,if($E138=Dropdowns!$E124,Dropdowns!$E$1,if($E138=Dropdowns!$F124,Dropdowns!$F$1,if($E138=Dropdowns!$G124,Dropdowns!$G$1,"N/A"))))</f>
        <v>3</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927</v>
      </c>
      <c r="F140" s="114">
        <f>if($E140=Dropdowns!$D126,Dropdowns!$D$1,if($E140=Dropdowns!$E126,Dropdowns!$E$1,if($E140=Dropdowns!$F126,Dropdowns!$F$1,if($E140=Dropdowns!$G126,Dropdowns!$G$1,"N/A"))))</f>
        <v>3</v>
      </c>
    </row>
    <row r="141">
      <c r="A141" s="136"/>
      <c r="B141" s="137"/>
      <c r="C141" s="138" t="s">
        <v>538</v>
      </c>
      <c r="D141" s="138" t="s">
        <v>539</v>
      </c>
      <c r="E141" s="165" t="s">
        <v>900</v>
      </c>
      <c r="F141" s="114">
        <f>if($E141=Dropdowns!$D127,Dropdowns!$D$1,if($E141=Dropdowns!$E127,Dropdowns!$E$1,if($E141=Dropdowns!$F127,Dropdowns!$F$1,if($E141=Dropdowns!$G127,Dropdowns!$G$1,"N/A"))))</f>
        <v>3</v>
      </c>
    </row>
    <row r="142">
      <c r="A142" s="136"/>
      <c r="B142" s="137"/>
      <c r="C142" s="138" t="s">
        <v>541</v>
      </c>
      <c r="D142" s="138" t="s">
        <v>542</v>
      </c>
      <c r="E142" s="165" t="s">
        <v>1329</v>
      </c>
      <c r="F142" s="114">
        <f>if($E142=Dropdowns!$D128,Dropdowns!$D$1,if($E142=Dropdowns!$E128,Dropdowns!$E$1,if($E142=Dropdowns!$F128,Dropdowns!$F$1,if($E142=Dropdowns!$G128,Dropdowns!$G$1,"N/A"))))</f>
        <v>3</v>
      </c>
    </row>
    <row r="143">
      <c r="A143" s="136"/>
      <c r="B143" s="137"/>
      <c r="C143" s="138" t="s">
        <v>544</v>
      </c>
      <c r="D143" s="138" t="s">
        <v>545</v>
      </c>
      <c r="E143" s="165" t="s">
        <v>901</v>
      </c>
      <c r="F143" s="114">
        <f>if($E143=Dropdowns!$D129,Dropdowns!$D$1,if($E143=Dropdowns!$E129,Dropdowns!$E$1,if($E143=Dropdowns!$F129,Dropdowns!$F$1,if($E143=Dropdowns!$G129,Dropdowns!$G$1,"N/A"))))</f>
        <v>3</v>
      </c>
    </row>
    <row r="144">
      <c r="A144" s="136"/>
      <c r="B144" s="137"/>
      <c r="C144" s="138" t="s">
        <v>547</v>
      </c>
      <c r="D144" s="138" t="s">
        <v>548</v>
      </c>
      <c r="E144" s="165" t="s">
        <v>928</v>
      </c>
      <c r="F144" s="114">
        <f>if($E144=Dropdowns!$D130,Dropdowns!$D$1,if($E144=Dropdowns!$E130,Dropdowns!$E$1,if($E144=Dropdowns!$F130,Dropdowns!$F$1,if($E144=Dropdowns!$G130,Dropdowns!$G$1,"N/A"))))</f>
        <v>3</v>
      </c>
    </row>
    <row r="145">
      <c r="A145" s="142"/>
      <c r="B145" s="143"/>
      <c r="C145" s="145"/>
      <c r="D145" s="145"/>
      <c r="E145" s="169"/>
      <c r="F145" s="145"/>
    </row>
    <row r="146">
      <c r="A146" s="136">
        <f>sum(F146:F158)/Dropdowns!H132</f>
        <v>0.5641025641</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Average</v>
      </c>
      <c r="B147" s="137"/>
      <c r="C147" s="138" t="s">
        <v>554</v>
      </c>
      <c r="D147" s="138" t="s">
        <v>555</v>
      </c>
      <c r="E147" s="165" t="s">
        <v>902</v>
      </c>
      <c r="F147" s="114">
        <f>if($E147=Dropdowns!$D133,Dropdowns!$D$1,if($E147=Dropdowns!$E133,Dropdowns!$E$1,if($E147=Dropdowns!$F133,Dropdowns!$F$1,if($E147=Dropdowns!$G133,Dropdowns!$G$1,"N/A"))))</f>
        <v>2</v>
      </c>
    </row>
    <row r="148">
      <c r="A148" s="136"/>
      <c r="B148" s="137"/>
      <c r="C148" s="138" t="s">
        <v>557</v>
      </c>
      <c r="D148" s="138" t="s">
        <v>558</v>
      </c>
      <c r="E148" s="165" t="s">
        <v>903</v>
      </c>
      <c r="F148" s="114">
        <f>if($E148=Dropdowns!$D134,Dropdowns!$D$1,if($E148=Dropdowns!$E134,Dropdowns!$E$1,if($E148=Dropdowns!$F134,Dropdowns!$F$1,if($E148=Dropdowns!$G134,Dropdowns!$G$1,"N/A"))))</f>
        <v>1</v>
      </c>
    </row>
    <row r="149">
      <c r="A149" s="136"/>
      <c r="B149" s="137"/>
      <c r="C149" s="140" t="s">
        <v>560</v>
      </c>
      <c r="D149" s="138" t="s">
        <v>561</v>
      </c>
      <c r="E149" s="165" t="s">
        <v>562</v>
      </c>
      <c r="F149" s="114">
        <f>if($E149=Dropdowns!$D135,Dropdowns!$D$1,if($E149=Dropdowns!$E135,Dropdowns!$E$1,if($E149=Dropdowns!$F135,Dropdowns!$F$1,if($E149=Dropdowns!$G135,Dropdowns!$G$1,"N/A"))))</f>
        <v>1</v>
      </c>
    </row>
    <row r="150">
      <c r="A150" s="136"/>
      <c r="B150" s="137"/>
      <c r="C150" s="138" t="s">
        <v>563</v>
      </c>
      <c r="D150" s="138" t="s">
        <v>564</v>
      </c>
      <c r="E150" s="165" t="s">
        <v>904</v>
      </c>
      <c r="F150" s="114">
        <f>if($E150=Dropdowns!$D136,Dropdowns!$D$1,if($E150=Dropdowns!$E136,Dropdowns!$E$1,if($E150=Dropdowns!$F136,Dropdowns!$F$1,if($E150=Dropdowns!$G136,Dropdowns!$G$1,"N/A"))))</f>
        <v>1</v>
      </c>
    </row>
    <row r="151">
      <c r="A151" s="136"/>
      <c r="B151" s="137"/>
      <c r="C151" s="138" t="s">
        <v>566</v>
      </c>
      <c r="D151" s="138" t="s">
        <v>567</v>
      </c>
      <c r="E151" s="165" t="s">
        <v>930</v>
      </c>
      <c r="F151" s="114">
        <f>if($E151=Dropdowns!$D137,Dropdowns!$D$1,if($E151=Dropdowns!$E137,Dropdowns!$E$1,if($E151=Dropdowns!$F137,Dropdowns!$F$1,if($E151=Dropdowns!$G137,Dropdowns!$G$1,"N/A"))))</f>
        <v>1</v>
      </c>
    </row>
    <row r="152">
      <c r="A152" s="136"/>
      <c r="B152" s="137"/>
      <c r="C152" s="138" t="s">
        <v>569</v>
      </c>
      <c r="D152" s="138" t="s">
        <v>570</v>
      </c>
      <c r="E152" s="165" t="s">
        <v>1336</v>
      </c>
      <c r="F152" s="114">
        <f>if($E152=Dropdowns!$D138,Dropdowns!$D$1,if($E152=Dropdowns!$E138,Dropdowns!$E$1,if($E152=Dropdowns!$F138,Dropdowns!$F$1,if($E152=Dropdowns!$G138,Dropdowns!$G$1,"N/A"))))</f>
        <v>1</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730</v>
      </c>
      <c r="F154" s="114">
        <f>if($E154=Dropdowns!$D140,Dropdowns!$D$1,if($E154=Dropdowns!$E140,Dropdowns!$E$1,if($E154=Dropdowns!$F140,Dropdowns!$F$1,if($E154=Dropdowns!$G140,Dropdowns!$G$1,"N/A"))))</f>
        <v>1</v>
      </c>
    </row>
    <row r="155">
      <c r="A155" s="136"/>
      <c r="B155" s="137"/>
      <c r="C155" s="138" t="s">
        <v>578</v>
      </c>
      <c r="D155" s="138" t="s">
        <v>579</v>
      </c>
      <c r="E155" s="165" t="s">
        <v>874</v>
      </c>
      <c r="F155" s="114">
        <f>if($E155=Dropdowns!$D141,Dropdowns!$D$1,if($E155=Dropdowns!$E141,Dropdowns!$E$1,if($E155=Dropdowns!$F141,Dropdowns!$F$1,if($E155=Dropdowns!$G141,Dropdowns!$G$1,"N/A"))))</f>
        <v>3</v>
      </c>
    </row>
    <row r="156">
      <c r="A156" s="136"/>
      <c r="B156" s="137"/>
      <c r="C156" s="138" t="s">
        <v>581</v>
      </c>
      <c r="D156" s="138" t="s">
        <v>582</v>
      </c>
      <c r="E156" s="165" t="s">
        <v>583</v>
      </c>
      <c r="F156" s="114">
        <f>if($E156=Dropdowns!$D142,Dropdowns!$D$1,if($E156=Dropdowns!$E142,Dropdowns!$E$1,if($E156=Dropdowns!$F142,Dropdowns!$F$1,if($E156=Dropdowns!$G142,Dropdowns!$G$1,"N/A"))))</f>
        <v>3</v>
      </c>
    </row>
    <row r="157">
      <c r="A157" s="136"/>
      <c r="B157" s="137"/>
      <c r="C157" s="138" t="s">
        <v>584</v>
      </c>
      <c r="D157" s="138" t="s">
        <v>585</v>
      </c>
      <c r="E157" s="165" t="s">
        <v>819</v>
      </c>
      <c r="F157" s="114">
        <f>if($E157=Dropdowns!$D143,Dropdowns!$D$1,if($E157=Dropdowns!$E143,Dropdowns!$E$1,if($E157=Dropdowns!$F143,Dropdowns!$F$1,if($E157=Dropdowns!$G143,Dropdowns!$G$1,"N/A"))))</f>
        <v>2</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0.7307692308</v>
      </c>
      <c r="B160" s="137" t="s">
        <v>590</v>
      </c>
      <c r="C160" s="138" t="s">
        <v>591</v>
      </c>
      <c r="D160" s="138" t="s">
        <v>592</v>
      </c>
      <c r="E160" s="165" t="s">
        <v>906</v>
      </c>
      <c r="F160" s="114">
        <f>if($E160=Dropdowns!$D146,Dropdowns!$D$1,if($E160=Dropdowns!$E146,Dropdowns!$E$1,if($E160=Dropdowns!$F146,Dropdowns!$F$1,if($E160=Dropdowns!$G146,Dropdowns!$G$1,"N/A"))))</f>
        <v>2</v>
      </c>
    </row>
    <row r="161">
      <c r="A161" s="136" t="str">
        <f>IFS($A160&gt;=0.8, "Best", $A160&gt;=0.61, "Good", $A160&gt;=0.41, "Average", $A160&gt;=0.21, "Fair", TRUE, "Poor")</f>
        <v>Good</v>
      </c>
      <c r="B161" s="137"/>
      <c r="C161" s="138" t="s">
        <v>594</v>
      </c>
      <c r="D161" s="138" t="s">
        <v>595</v>
      </c>
      <c r="E161" s="165" t="s">
        <v>907</v>
      </c>
      <c r="F161" s="114">
        <f>if($E161=Dropdowns!$D147,Dropdowns!$D$1,if($E161=Dropdowns!$E147,Dropdowns!$E$1,if($E161=Dropdowns!$F147,Dropdowns!$F$1,if($E161=Dropdowns!$G147,Dropdowns!$G$1,"N/A"))))</f>
        <v>2</v>
      </c>
    </row>
    <row r="162">
      <c r="A162" s="136"/>
      <c r="B162" s="137"/>
      <c r="C162" s="138" t="s">
        <v>597</v>
      </c>
      <c r="D162" s="138" t="s">
        <v>598</v>
      </c>
      <c r="E162" s="165" t="s">
        <v>776</v>
      </c>
      <c r="F162" s="114">
        <f>if($E162=Dropdowns!$D148,Dropdowns!$D$1,if($E162=Dropdowns!$E148,Dropdowns!$E$1,if($E162=Dropdowns!$F148,Dropdowns!$F$1,if($E162=Dropdowns!$G148,Dropdowns!$G$1,"N/A"))))</f>
        <v>3</v>
      </c>
    </row>
    <row r="163">
      <c r="A163" s="136"/>
      <c r="B163" s="137"/>
      <c r="C163" s="138" t="s">
        <v>600</v>
      </c>
      <c r="D163" s="138" t="s">
        <v>601</v>
      </c>
      <c r="E163" s="165" t="s">
        <v>733</v>
      </c>
      <c r="F163" s="114">
        <f>if($E163=Dropdowns!$D149,Dropdowns!$D$1,if($E163=Dropdowns!$E149,Dropdowns!$E$1,if($E163=Dropdowns!$F149,Dropdowns!$F$1,if($E163=Dropdowns!$G149,Dropdowns!$G$1,"N/A"))))</f>
        <v>2</v>
      </c>
    </row>
    <row r="164">
      <c r="A164" s="136"/>
      <c r="B164" s="137"/>
      <c r="C164" s="138" t="s">
        <v>603</v>
      </c>
      <c r="D164" s="138" t="s">
        <v>604</v>
      </c>
      <c r="E164" s="165" t="s">
        <v>734</v>
      </c>
      <c r="F164" s="114">
        <f>if($E164=Dropdowns!$D150,Dropdowns!$D$1,if($E164=Dropdowns!$E150,Dropdowns!$E$1,if($E164=Dropdowns!$F150,Dropdowns!$F$1,if($E164=Dropdowns!$G150,Dropdowns!$G$1,"N/A"))))</f>
        <v>2</v>
      </c>
    </row>
    <row r="165">
      <c r="A165" s="136"/>
      <c r="B165" s="137"/>
      <c r="C165" s="138" t="s">
        <v>606</v>
      </c>
      <c r="D165" s="138" t="s">
        <v>607</v>
      </c>
      <c r="E165" s="165" t="s">
        <v>970</v>
      </c>
      <c r="F165" s="114">
        <f>if($E165=Dropdowns!$D151,Dropdowns!$D$1,if($E165=Dropdowns!$E151,Dropdowns!$E$1,if($E165=Dropdowns!$F151,Dropdowns!$F$1,if($E165=Dropdowns!$G151,Dropdowns!$G$1,"N/A"))))</f>
        <v>2</v>
      </c>
    </row>
    <row r="166">
      <c r="A166" s="136"/>
      <c r="B166" s="137"/>
      <c r="C166" s="138" t="s">
        <v>609</v>
      </c>
      <c r="D166" s="138" t="s">
        <v>610</v>
      </c>
      <c r="E166" s="165" t="s">
        <v>777</v>
      </c>
      <c r="F166" s="114">
        <f>if($E166=Dropdowns!$D152,Dropdowns!$D$1,if($E166=Dropdowns!$E152,Dropdowns!$E$1,if($E166=Dropdowns!$F152,Dropdowns!$F$1,if($E166=Dropdowns!$G152,Dropdowns!$G$1,"N/A"))))</f>
        <v>2</v>
      </c>
    </row>
    <row r="167">
      <c r="A167" s="136"/>
      <c r="B167" s="137"/>
      <c r="C167" s="138" t="s">
        <v>612</v>
      </c>
      <c r="D167" s="138" t="s">
        <v>613</v>
      </c>
      <c r="E167" s="165" t="s">
        <v>820</v>
      </c>
      <c r="F167" s="114">
        <f>if($E167=Dropdowns!$D153,Dropdowns!$D$1,if($E167=Dropdowns!$E153,Dropdowns!$E$1,if($E167=Dropdowns!$F153,Dropdowns!$F$1,if($E167=Dropdowns!$G153,Dropdowns!$G$1,"N/A"))))</f>
        <v>2</v>
      </c>
    </row>
    <row r="168">
      <c r="A168" s="136"/>
      <c r="B168" s="137"/>
      <c r="C168" s="138" t="s">
        <v>615</v>
      </c>
      <c r="D168" s="138" t="s">
        <v>616</v>
      </c>
      <c r="E168" s="165" t="s">
        <v>849</v>
      </c>
      <c r="F168" s="114">
        <f>if($E168=Dropdowns!$D154,Dropdowns!$D$1,if($E168=Dropdowns!$E154,Dropdowns!$E$1,if($E168=Dropdowns!$F154,Dropdowns!$F$1,if($E168=Dropdowns!$G154,Dropdowns!$G$1,"N/A"))))</f>
        <v>2</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629</v>
      </c>
      <c r="F172" s="114">
        <f>if($E172=Dropdowns!$D158,Dropdowns!$D$1,if($E172=Dropdowns!$E158,Dropdowns!$E$1,if($E172=Dropdowns!$F158,Dropdowns!$F$1,if($E172=Dropdowns!$G158,Dropdowns!$G$1,"N/A"))))</f>
        <v>2</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735</v>
      </c>
      <c r="F178" s="114">
        <f>if($E178=Dropdowns!$D164,Dropdowns!$D$1,if($E178=Dropdowns!$E164,Dropdowns!$E$1,if($E178=Dropdowns!$F164,Dropdowns!$F$1,if($E178=Dropdowns!$G164,Dropdowns!$G$1,"N/A"))))</f>
        <v>2</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778</v>
      </c>
      <c r="F180" s="114">
        <f>if($E180=Dropdowns!$D166,Dropdowns!$D$1,if($E180=Dropdowns!$E166,Dropdowns!$E$1,if($E180=Dropdowns!$F166,Dropdowns!$F$1,if($E180=Dropdowns!$G166,Dropdowns!$G$1,"N/A"))))</f>
        <v>2</v>
      </c>
    </row>
    <row r="181">
      <c r="A181" s="136"/>
      <c r="B181" s="137"/>
      <c r="C181" s="138" t="s">
        <v>654</v>
      </c>
      <c r="D181" s="138" t="s">
        <v>655</v>
      </c>
      <c r="E181" s="165" t="s">
        <v>779</v>
      </c>
      <c r="F181" s="114">
        <f>if($E181=Dropdowns!$D167,Dropdowns!$D$1,if($E181=Dropdowns!$E167,Dropdowns!$E$1,if($E181=Dropdowns!$F167,Dropdowns!$F$1,if($E181=Dropdowns!$G167,Dropdowns!$G$1,"N/A"))))</f>
        <v>2</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821</v>
      </c>
      <c r="F183" s="114">
        <f>if($E183=Dropdowns!$D169,Dropdowns!$D$1,if($E183=Dropdowns!$E169,Dropdowns!$E$1,if($E183=Dropdowns!$F169,Dropdowns!$F$1,if($E183=Dropdowns!$G169,Dropdowns!$G$1,"N/A"))))</f>
        <v>2</v>
      </c>
    </row>
    <row r="184">
      <c r="A184" s="136"/>
      <c r="B184" s="137"/>
      <c r="C184" s="138" t="s">
        <v>663</v>
      </c>
      <c r="D184" s="138" t="s">
        <v>664</v>
      </c>
      <c r="E184" s="165" t="s">
        <v>665</v>
      </c>
      <c r="F184" s="114">
        <f>if($E184=Dropdowns!$D170,Dropdowns!$D$1,if($E184=Dropdowns!$E170,Dropdowns!$E$1,if($E184=Dropdowns!$F170,Dropdowns!$F$1,if($E184=Dropdowns!$G170,Dropdowns!$G$1,"N/A"))))</f>
        <v>3</v>
      </c>
    </row>
    <row r="185">
      <c r="A185" s="136"/>
      <c r="B185" s="137"/>
      <c r="C185" s="138" t="s">
        <v>666</v>
      </c>
      <c r="D185" s="138" t="s">
        <v>667</v>
      </c>
      <c r="E185" s="165" t="s">
        <v>822</v>
      </c>
      <c r="F185" s="114">
        <f>if($E185=Dropdowns!$D171,Dropdowns!$D$1,if($E185=Dropdowns!$E171,Dropdowns!$E$1,if($E185=Dropdowns!$F171,Dropdowns!$F$1,if($E185=Dropdowns!$G171,Dropdowns!$G$1,"N/A"))))</f>
        <v>3</v>
      </c>
    </row>
    <row r="186">
      <c r="A186" s="113"/>
      <c r="B186" s="129"/>
      <c r="C186" s="130"/>
      <c r="D186" s="151"/>
      <c r="E186" s="131"/>
      <c r="F186" s="114"/>
    </row>
    <row r="187">
      <c r="A187" s="152" t="s">
        <v>669</v>
      </c>
      <c r="F187" s="114"/>
    </row>
    <row r="188">
      <c r="A188" s="170" t="s">
        <v>1553</v>
      </c>
      <c r="B188" s="138"/>
      <c r="C188" s="130"/>
      <c r="D188" s="154" t="s">
        <v>671</v>
      </c>
      <c r="E188" s="131"/>
      <c r="F188" s="114"/>
    </row>
    <row r="189">
      <c r="A189" s="170" t="s">
        <v>1554</v>
      </c>
      <c r="B189" s="138"/>
      <c r="C189" s="155"/>
      <c r="D189" s="154" t="s">
        <v>673</v>
      </c>
      <c r="E189" s="131"/>
      <c r="F189" s="114"/>
    </row>
    <row r="190">
      <c r="A190" s="170" t="s">
        <v>1555</v>
      </c>
      <c r="B190" s="138"/>
      <c r="C190" s="130"/>
      <c r="D190" s="156" t="s">
        <v>675</v>
      </c>
      <c r="E190" s="131"/>
      <c r="F190" s="114"/>
    </row>
    <row r="191">
      <c r="A191" s="170" t="s">
        <v>1556</v>
      </c>
      <c r="B191" s="138"/>
      <c r="C191" s="130"/>
      <c r="D191" s="154" t="s">
        <v>677</v>
      </c>
      <c r="E191" s="131"/>
      <c r="F191" s="114"/>
    </row>
    <row r="192">
      <c r="A192" s="170" t="s">
        <v>1557</v>
      </c>
      <c r="B192" s="138"/>
      <c r="C192" s="130"/>
      <c r="D192" s="154" t="s">
        <v>679</v>
      </c>
      <c r="E192" s="131"/>
      <c r="F192" s="114"/>
    </row>
    <row r="193">
      <c r="A193" s="170" t="s">
        <v>1558</v>
      </c>
      <c r="B193" s="129"/>
      <c r="C193" s="155"/>
      <c r="D193" s="151"/>
      <c r="E193" s="131"/>
      <c r="F193" s="114"/>
    </row>
    <row r="194">
      <c r="A194" s="170" t="s">
        <v>1559</v>
      </c>
      <c r="B194" s="129"/>
      <c r="C194" s="155"/>
      <c r="D194" s="151"/>
      <c r="E194" s="131"/>
      <c r="F194" s="114"/>
    </row>
    <row r="195">
      <c r="A195" s="157"/>
      <c r="B195" s="129"/>
      <c r="C195" s="155"/>
      <c r="D195" s="151"/>
      <c r="E195" s="131"/>
      <c r="F195" s="114"/>
    </row>
    <row r="196">
      <c r="A196" s="157" t="s">
        <v>63</v>
      </c>
      <c r="B196" s="158" t="s">
        <v>680</v>
      </c>
      <c r="C196" s="155"/>
      <c r="D196" s="151"/>
      <c r="E196" s="131"/>
      <c r="F196" s="114"/>
    </row>
    <row r="197">
      <c r="A197" s="157" t="s">
        <v>681</v>
      </c>
      <c r="B197" s="159" t="s">
        <v>682</v>
      </c>
      <c r="F197" s="114"/>
    </row>
    <row r="198">
      <c r="A198" s="157"/>
      <c r="B198" s="129"/>
      <c r="C198" s="155"/>
      <c r="D198" s="151"/>
      <c r="E198" s="131"/>
      <c r="F198" s="114"/>
    </row>
    <row r="199">
      <c r="A199" s="157"/>
      <c r="B199" s="129"/>
      <c r="C199" s="155"/>
      <c r="D199" s="151"/>
      <c r="E199" s="131"/>
      <c r="F199" s="114"/>
    </row>
  </sheetData>
  <mergeCells count="15">
    <mergeCell ref="C8:D8"/>
    <mergeCell ref="C9:D9"/>
    <mergeCell ref="C10:D10"/>
    <mergeCell ref="A11:E11"/>
    <mergeCell ref="A12:E12"/>
    <mergeCell ref="A13:E13"/>
    <mergeCell ref="A187:E187"/>
    <mergeCell ref="B197:E197"/>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0.61</formula>
    </cfRule>
  </conditionalFormatting>
  <conditionalFormatting sqref="A16 A20 A37 A51 A78 A85 A97 A114 A120 A133 A146 A160">
    <cfRule type="cellIs" dxfId="5" priority="3" operator="between">
      <formula>"61%"</formula>
      <formula>"40%"</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"61%"</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7" priority="11" operator="lessThanOrEqual">
      <formula>"33%"</formula>
    </cfRule>
  </conditionalFormatting>
  <conditionalFormatting sqref="B5:B6">
    <cfRule type="cellIs" dxfId="5" priority="12" operator="between">
      <formula>"66%"</formula>
      <formula>"32%"</formula>
    </cfRule>
  </conditionalFormatting>
  <conditionalFormatting sqref="B5:B6">
    <cfRule type="cellIs" dxfId="3" priority="13" operator="between">
      <formula>"101%"</formula>
      <formula>"65%"</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B7:B10">
      <formula1>"✅ Yes,🚫 No,⚠️ Under 18 With Parent Consent Only,🟠 With caution"</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A190"/>
    <hyperlink r:id="rId7" ref="D190"/>
    <hyperlink r:id="rId8" ref="A191"/>
    <hyperlink r:id="rId9" ref="D191"/>
    <hyperlink r:id="rId10" ref="A192"/>
    <hyperlink r:id="rId11" ref="D192"/>
    <hyperlink r:id="rId12" ref="A193"/>
    <hyperlink r:id="rId13" ref="A194"/>
    <hyperlink r:id="rId14" ref="B196"/>
  </hyperlinks>
  <drawing r:id="rId15"/>
</worksheet>
</file>

<file path=xl/worksheets/sheet4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1C232"/>
    <outlinePr summaryBelow="0" summaryRight="0"/>
  </sheetPr>
  <sheetViews>
    <sheetView workbookViewId="0"/>
  </sheetViews>
  <sheetFormatPr customHeight="1" defaultColWidth="12.63" defaultRowHeight="15.75"/>
  <cols>
    <col customWidth="1" min="1" max="1" width="17.63"/>
    <col customWidth="1" min="2" max="2" width="23.63"/>
    <col customWidth="1" min="3" max="3" width="28.5"/>
    <col customWidth="1" min="4" max="4" width="60.13"/>
    <col customWidth="1" min="5" max="5" width="56.75"/>
    <col customWidth="1" hidden="1" min="6" max="6" width="8.13"/>
  </cols>
  <sheetData>
    <row r="1">
      <c r="A1" s="67" t="s">
        <v>137</v>
      </c>
    </row>
    <row r="2">
      <c r="A2" s="68" t="s">
        <v>68</v>
      </c>
    </row>
    <row r="3">
      <c r="A3" s="111" t="s">
        <v>1560</v>
      </c>
    </row>
    <row r="4">
      <c r="A4" s="113"/>
      <c r="F4" s="114"/>
    </row>
    <row r="5">
      <c r="A5" s="115" t="s">
        <v>164</v>
      </c>
      <c r="B5" s="116">
        <f>sum(F16:F199)/Dropdowns!I2</f>
        <v>0.6939203354</v>
      </c>
      <c r="C5" s="117" t="str">
        <f t="shared" ref="C5:C6" si="1">IF(AND(B5 &gt;= 0, B5 &lt; 0.33), "FAIL", IF(AND(B5 &gt;= 0.33, B5 &lt;= 0.66), "WARNING", IF(AND(B5 &gt; 0.66, B5 &lt;= 1), "PASS", "")))
</f>
        <v>PASS</v>
      </c>
      <c r="D5" s="118" t="str">
        <f>IFERROR(__xludf.DUMMYFUNCTION("SPARKLINE(B5,{""charttype"",""bar"";""max"",1;""min"",0;""color1"",""#33a854""})"),"")</f>
        <v/>
      </c>
      <c r="E5" s="119" t="s">
        <v>1561</v>
      </c>
      <c r="F5" s="120"/>
    </row>
    <row r="6">
      <c r="A6" s="115" t="s">
        <v>166</v>
      </c>
      <c r="B6" s="116">
        <f>sum(F20,F30,F34,F37,F49,F51,F52,F56,F58,F70,F75,F85,F97,F102,F109,F114,F121,F122,F125,F127,F128,F130,F133,F136,F139,F140,F147,F148,F149,F150,F151,F165,F169,F173)/Dropdowns!M2</f>
        <v>0.637254902</v>
      </c>
      <c r="C6" s="117" t="str">
        <f t="shared" si="1"/>
        <v>WARNING</v>
      </c>
      <c r="D6" s="118" t="str">
        <f>IFERROR(__xludf.DUMMYFUNCTION("SPARKLINE(B6,{""charttype"",""bar"";""max"",1;""min"",0;""color1"",""#b18f2b""})"),"")</f>
        <v/>
      </c>
      <c r="E6" s="121" t="s">
        <v>167</v>
      </c>
      <c r="F6" s="114"/>
    </row>
    <row r="7">
      <c r="A7" s="113"/>
      <c r="B7" s="123" t="s">
        <v>142</v>
      </c>
      <c r="C7" s="124" t="s">
        <v>168</v>
      </c>
      <c r="E7" s="201"/>
      <c r="F7" s="114"/>
    </row>
    <row r="8">
      <c r="B8" s="123" t="s">
        <v>146</v>
      </c>
      <c r="C8" s="126" t="s">
        <v>1562</v>
      </c>
      <c r="E8" s="72"/>
      <c r="F8" s="114"/>
    </row>
    <row r="9">
      <c r="B9" s="123" t="s">
        <v>146</v>
      </c>
      <c r="C9" s="126" t="s">
        <v>1563</v>
      </c>
      <c r="E9" s="72"/>
      <c r="F9" s="114"/>
    </row>
    <row r="10">
      <c r="B10" s="123" t="s">
        <v>142</v>
      </c>
      <c r="C10" s="126" t="s">
        <v>1564</v>
      </c>
      <c r="E10" s="78"/>
      <c r="F10" s="114"/>
    </row>
    <row r="11">
      <c r="A11" s="113"/>
      <c r="F11" s="114"/>
    </row>
    <row r="12">
      <c r="A12" s="127" t="s">
        <v>173</v>
      </c>
      <c r="B12" s="50"/>
      <c r="C12" s="50"/>
      <c r="D12" s="50"/>
      <c r="E12" s="51"/>
      <c r="F12" s="114"/>
    </row>
    <row r="13">
      <c r="A13" s="162" t="s">
        <v>1565</v>
      </c>
      <c r="B13" s="53"/>
      <c r="C13" s="53"/>
      <c r="D13" s="53"/>
      <c r="E13" s="56"/>
      <c r="F13" s="114"/>
    </row>
    <row r="14">
      <c r="A14" s="113"/>
      <c r="B14" s="129"/>
      <c r="C14" s="130"/>
      <c r="F14" s="114"/>
    </row>
    <row r="15">
      <c r="A15" s="132" t="s">
        <v>175</v>
      </c>
      <c r="B15" s="133" t="s">
        <v>176</v>
      </c>
      <c r="C15" s="134" t="s">
        <v>177</v>
      </c>
      <c r="D15" s="134" t="s">
        <v>178</v>
      </c>
      <c r="E15" s="135" t="s">
        <v>179</v>
      </c>
      <c r="F15" s="132" t="s">
        <v>128</v>
      </c>
    </row>
    <row r="16">
      <c r="A16" s="136">
        <f>sum(F16:F18)/Dropdowns!H2</f>
        <v>0.3333333333</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Fair</v>
      </c>
      <c r="B17" s="137"/>
      <c r="C17" s="138" t="s">
        <v>184</v>
      </c>
      <c r="D17" s="138" t="s">
        <v>185</v>
      </c>
      <c r="E17" s="165" t="s">
        <v>920</v>
      </c>
      <c r="F17" s="114">
        <f>if($E17=Dropdowns!$D3,Dropdowns!$D$1,if($E17=Dropdowns!$E3,Dropdowns!$E$1,if($E17=Dropdowns!$F3,Dropdowns!$F$1,if($E17=Dropdowns!$G3,Dropdowns!$G$1,"N/A"))))</f>
        <v>0</v>
      </c>
    </row>
    <row r="18">
      <c r="A18" s="136"/>
      <c r="B18" s="137"/>
      <c r="C18" s="140" t="s">
        <v>187</v>
      </c>
      <c r="D18" s="138" t="s">
        <v>188</v>
      </c>
      <c r="E18" s="165" t="s">
        <v>921</v>
      </c>
      <c r="F18" s="114">
        <f>if($E18=Dropdowns!$D4,Dropdowns!$D$1,if($E18=Dropdowns!$E4,Dropdowns!$E$1,if($E18=Dropdowns!$F4,Dropdowns!$F$1,if($E18=Dropdowns!$G4,Dropdowns!$G$1,"N/A"))))</f>
        <v>0</v>
      </c>
    </row>
    <row r="19">
      <c r="A19" s="142"/>
      <c r="B19" s="143"/>
      <c r="C19" s="144"/>
      <c r="D19" s="145"/>
      <c r="E19" s="166"/>
      <c r="F19" s="147"/>
    </row>
    <row r="20">
      <c r="A20" s="136">
        <f>sum(F20:F35)/Dropdowns!H6</f>
        <v>0.8333333333</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Best</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202</v>
      </c>
      <c r="F23" s="114">
        <f>if($E23=Dropdowns!$D9,Dropdowns!$D$1,if($E23=Dropdowns!$E9,Dropdowns!$E$1,if($E23=Dropdowns!$F9,Dropdowns!$F$1,if($E23=Dropdowns!$G9,Dropdowns!$G$1,"N/A"))))</f>
        <v>3</v>
      </c>
    </row>
    <row r="24">
      <c r="A24" s="136"/>
      <c r="B24" s="137"/>
      <c r="C24" s="138" t="s">
        <v>203</v>
      </c>
      <c r="D24" s="140" t="s">
        <v>204</v>
      </c>
      <c r="E24" s="167" t="s">
        <v>750</v>
      </c>
      <c r="F24" s="114">
        <f>if($E24=Dropdowns!$D10,Dropdowns!$D$1,if($E24=Dropdowns!$E10,Dropdowns!$E$1,if($E24=Dropdowns!$F10,Dropdowns!$F$1,if($E24=Dropdowns!$G10,Dropdowns!$G$1,"N/A"))))</f>
        <v>2</v>
      </c>
    </row>
    <row r="25">
      <c r="A25" s="136"/>
      <c r="B25" s="137"/>
      <c r="C25" s="138" t="s">
        <v>206</v>
      </c>
      <c r="D25" s="138" t="s">
        <v>207</v>
      </c>
      <c r="E25" s="165" t="s">
        <v>691</v>
      </c>
      <c r="F25" s="114">
        <f>if($E25=Dropdowns!$D11,Dropdowns!$D$1,if($E25=Dropdowns!$E11,Dropdowns!$E$1,if($E25=Dropdowns!$F11,Dropdowns!$F$1,if($E25=Dropdowns!$G11,Dropdowns!$G$1,"N/A"))))</f>
        <v>3</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217</v>
      </c>
      <c r="F28" s="114">
        <f>if($E28=Dropdowns!$D14,Dropdowns!$D$1,if($E28=Dropdowns!$E14,Dropdowns!$E$1,if($E28=Dropdowns!$F14,Dropdowns!$F$1,if($E28=Dropdowns!$G14,Dropdowns!$G$1,"N/A"))))</f>
        <v>2</v>
      </c>
    </row>
    <row r="29">
      <c r="A29" s="136"/>
      <c r="B29" s="137"/>
      <c r="C29" s="138" t="s">
        <v>218</v>
      </c>
      <c r="D29" s="138" t="s">
        <v>219</v>
      </c>
      <c r="E29" s="165" t="s">
        <v>751</v>
      </c>
      <c r="F29" s="114">
        <f>if($E29=Dropdowns!$D15,Dropdowns!$D$1,if($E29=Dropdowns!$E15,Dropdowns!$E$1,if($E29=Dropdowns!$F15,Dropdowns!$F$1,if($E29=Dropdowns!$G15,Dropdowns!$G$1,"N/A"))))</f>
        <v>2</v>
      </c>
    </row>
    <row r="30">
      <c r="A30" s="136"/>
      <c r="B30" s="174"/>
      <c r="C30" s="138" t="s">
        <v>221</v>
      </c>
      <c r="D30" s="138" t="s">
        <v>222</v>
      </c>
      <c r="E30" s="165" t="s">
        <v>752</v>
      </c>
      <c r="F30" s="114">
        <f>if($E30=Dropdowns!$D16,Dropdowns!$D$1,if($E30=Dropdowns!$E16,Dropdowns!$E$1,if($E30=Dropdowns!$F16,Dropdowns!$F$1,if($E30=Dropdowns!$G16,Dropdowns!$G$1,"N/A"))))</f>
        <v>1</v>
      </c>
    </row>
    <row r="31">
      <c r="A31" s="136"/>
      <c r="B31" s="137"/>
      <c r="C31" s="138" t="s">
        <v>224</v>
      </c>
      <c r="D31" s="138" t="s">
        <v>225</v>
      </c>
      <c r="E31" s="165" t="s">
        <v>226</v>
      </c>
      <c r="F31" s="114">
        <f>if($E31=Dropdowns!$D17,Dropdowns!$D$1,if($E31=Dropdowns!$E17,Dropdowns!$E$1,if($E31=Dropdowns!$F17,Dropdowns!$F$1,if($E31=Dropdowns!$G17,Dropdowns!$G$1,"N/A"))))</f>
        <v>3</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890</v>
      </c>
      <c r="F33" s="114">
        <f>if($E33=Dropdowns!$D19,Dropdowns!$D$1,if($E33=Dropdowns!$E19,Dropdowns!$E$1,if($E33=Dropdowns!$F19,Dropdowns!$F$1,if($E33=Dropdowns!$G19,Dropdowns!$G$1,"N/A"))))</f>
        <v>3</v>
      </c>
    </row>
    <row r="34">
      <c r="A34" s="136"/>
      <c r="B34" s="137"/>
      <c r="C34" s="138" t="s">
        <v>233</v>
      </c>
      <c r="D34" s="138" t="s">
        <v>234</v>
      </c>
      <c r="E34" s="165" t="s">
        <v>695</v>
      </c>
      <c r="F34" s="114">
        <f>if($E34=Dropdowns!$D20,Dropdowns!$D$1,if($E34=Dropdowns!$E20,Dropdowns!$E$1,if($E34=Dropdowns!$F20,Dropdowns!$F$1,if($E34=Dropdowns!$G20,Dropdowns!$G$1,"N/A"))))</f>
        <v>2</v>
      </c>
    </row>
    <row r="35">
      <c r="A35" s="136"/>
      <c r="B35" s="137"/>
      <c r="C35" s="138" t="s">
        <v>236</v>
      </c>
      <c r="D35" s="138" t="s">
        <v>237</v>
      </c>
      <c r="E35" s="165" t="s">
        <v>922</v>
      </c>
      <c r="F35" s="114">
        <f>if($E35=Dropdowns!$D21,Dropdowns!$D$1,if($E35=Dropdowns!$E21,Dropdowns!$E$1,if($E35=Dropdowns!$F21,Dropdowns!$F$1,if($E35=Dropdowns!$G21,Dropdowns!$G$1,"N/A"))))</f>
        <v>2</v>
      </c>
    </row>
    <row r="36">
      <c r="A36" s="142"/>
      <c r="B36" s="143"/>
      <c r="C36" s="148"/>
      <c r="D36" s="144"/>
      <c r="E36" s="166"/>
      <c r="F36" s="147"/>
    </row>
    <row r="37">
      <c r="A37" s="136">
        <f>sum(F37:F49)/Dropdowns!H23</f>
        <v>0.5897435897</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Average</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248</v>
      </c>
      <c r="F39" s="114">
        <f>if($E39=Dropdowns!$D25,Dropdowns!$D$1,if($E39=Dropdowns!$E25,Dropdowns!$E$1,if($E39=Dropdowns!$F25,Dropdowns!$F$1,if($E39=Dropdowns!$G25,Dropdowns!$G$1,"N/A"))))</f>
        <v>2</v>
      </c>
    </row>
    <row r="40">
      <c r="A40" s="136"/>
      <c r="B40" s="137"/>
      <c r="C40" s="138" t="s">
        <v>249</v>
      </c>
      <c r="D40" s="138" t="s">
        <v>250</v>
      </c>
      <c r="E40" s="165" t="s">
        <v>697</v>
      </c>
      <c r="F40" s="114">
        <f>if($E40=Dropdowns!$D26,Dropdowns!$D$1,if($E40=Dropdowns!$E26,Dropdowns!$E$1,if($E40=Dropdowns!$F26,Dropdowns!$F$1,if($E40=Dropdowns!$G26,Dropdowns!$G$1,"N/A"))))</f>
        <v>2</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891</v>
      </c>
      <c r="F42" s="114">
        <f>if($E42=Dropdowns!$D28,Dropdowns!$D$1,if($E42=Dropdowns!$E28,Dropdowns!$E$1,if($E42=Dropdowns!$F28,Dropdowns!$F$1,if($E42=Dropdowns!$G28,Dropdowns!$G$1,"N/A"))))</f>
        <v>1</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701</v>
      </c>
      <c r="F44" s="114">
        <f>if($E44=Dropdowns!$D30,Dropdowns!$D$1,if($E44=Dropdowns!$E30,Dropdowns!$E$1,if($E44=Dropdowns!$F30,Dropdowns!$F$1,if($E44=Dropdowns!$G30,Dropdowns!$G$1,"N/A"))))</f>
        <v>2</v>
      </c>
    </row>
    <row r="45">
      <c r="A45" s="136"/>
      <c r="B45" s="174"/>
      <c r="C45" s="138" t="s">
        <v>264</v>
      </c>
      <c r="D45" s="138" t="s">
        <v>265</v>
      </c>
      <c r="E45" s="165" t="s">
        <v>834</v>
      </c>
      <c r="F45" s="114">
        <f>if($E45=Dropdowns!$D31,Dropdowns!$D$1,if($E45=Dropdowns!$E31,Dropdowns!$E$1,if($E45=Dropdowns!$F31,Dropdowns!$F$1,if($E45=Dropdowns!$G31,Dropdowns!$G$1,"N/A"))))</f>
        <v>2</v>
      </c>
    </row>
    <row r="46">
      <c r="A46" s="136"/>
      <c r="B46" s="174"/>
      <c r="C46" s="138" t="s">
        <v>267</v>
      </c>
      <c r="D46" s="138" t="s">
        <v>268</v>
      </c>
      <c r="E46" s="165" t="s">
        <v>755</v>
      </c>
      <c r="F46" s="114">
        <f>if($E46=Dropdowns!$D32,Dropdowns!$D$1,if($E46=Dropdowns!$E32,Dropdowns!$E$1,if($E46=Dropdowns!$F32,Dropdowns!$F$1,if($E46=Dropdowns!$G32,Dropdowns!$G$1,"N/A"))))</f>
        <v>3</v>
      </c>
    </row>
    <row r="47">
      <c r="A47" s="136"/>
      <c r="B47" s="137"/>
      <c r="C47" s="138" t="s">
        <v>270</v>
      </c>
      <c r="D47" s="138" t="s">
        <v>271</v>
      </c>
      <c r="E47" s="165" t="s">
        <v>272</v>
      </c>
      <c r="F47" s="114">
        <f>if($E47=Dropdowns!$D33,Dropdowns!$D$1,if($E47=Dropdowns!$E33,Dropdowns!$E$1,if($E47=Dropdowns!$F33,Dropdowns!$F$1,if($E47=Dropdowns!$G33,Dropdowns!$G$1,"N/A"))))</f>
        <v>3</v>
      </c>
    </row>
    <row r="48">
      <c r="A48" s="136"/>
      <c r="B48" s="137"/>
      <c r="C48" s="138" t="s">
        <v>273</v>
      </c>
      <c r="D48" s="138" t="s">
        <v>274</v>
      </c>
      <c r="E48" s="165" t="s">
        <v>892</v>
      </c>
      <c r="F48" s="114">
        <f>if($E48=Dropdowns!$D34,Dropdowns!$D$1,if($E48=Dropdowns!$E34,Dropdowns!$E$1,if($E48=Dropdowns!$F34,Dropdowns!$F$1,if($E48=Dropdowns!$G34,Dropdowns!$G$1,"N/A"))))</f>
        <v>1</v>
      </c>
    </row>
    <row r="49">
      <c r="A49" s="136"/>
      <c r="B49" s="137"/>
      <c r="C49" s="138" t="s">
        <v>276</v>
      </c>
      <c r="D49" s="138" t="s">
        <v>277</v>
      </c>
      <c r="E49" s="165" t="s">
        <v>1200</v>
      </c>
      <c r="F49" s="114">
        <f>if($E49=Dropdowns!$D35,Dropdowns!$D$1,if($E49=Dropdowns!$E35,Dropdowns!$E$1,if($E49=Dropdowns!$F35,Dropdowns!$F$1,if($E49=Dropdowns!$G35,Dropdowns!$G$1,"N/A"))))</f>
        <v>1</v>
      </c>
    </row>
    <row r="50">
      <c r="A50" s="142"/>
      <c r="B50" s="143"/>
      <c r="C50" s="144"/>
      <c r="D50" s="144"/>
      <c r="E50" s="166"/>
      <c r="F50" s="147"/>
    </row>
    <row r="51">
      <c r="A51" s="136">
        <f>sum(F51:F76)/Dropdowns!H37</f>
        <v>0.6923076923</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893</v>
      </c>
      <c r="F56" s="114">
        <f>if($E56=Dropdowns!$D42,Dropdowns!$D$1,if($E56=Dropdowns!$E42,Dropdowns!$E$1,if($E56=Dropdowns!$F42,Dropdowns!$F$1,if($E56=Dropdowns!$G42,Dropdowns!$G$1,"N/A"))))</f>
        <v>1</v>
      </c>
    </row>
    <row r="57">
      <c r="A57" s="136"/>
      <c r="B57" s="137"/>
      <c r="C57" s="140" t="s">
        <v>298</v>
      </c>
      <c r="D57" s="140" t="s">
        <v>299</v>
      </c>
      <c r="E57" s="165" t="s">
        <v>300</v>
      </c>
      <c r="F57" s="114">
        <f>if($E57=Dropdowns!$D43,Dropdowns!$D$1,if($E57=Dropdowns!$E43,Dropdowns!$E$1,if($E57=Dropdowns!$F43,Dropdowns!$F$1,if($E57=Dropdowns!$G43,Dropdowns!$G$1,"N/A"))))</f>
        <v>2</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327</v>
      </c>
      <c r="F66" s="114">
        <f>if($E66=Dropdowns!$D52,Dropdowns!$D$1,if($E66=Dropdowns!$E52,Dropdowns!$E$1,if($E66=Dropdowns!$F52,Dropdowns!$F$1,if($E66=Dropdowns!$G52,Dropdowns!$G$1,"N/A"))))</f>
        <v>3</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708</v>
      </c>
      <c r="F68" s="114">
        <f>if($E68=Dropdowns!$D54,Dropdowns!$D$1,if($E68=Dropdowns!$E54,Dropdowns!$E$1,if($E68=Dropdowns!$F54,Dropdowns!$F$1,if($E68=Dropdowns!$G54,Dropdowns!$G$1,"N/A"))))</f>
        <v>3</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339</v>
      </c>
      <c r="F70" s="114">
        <f>if($E70=Dropdowns!$D56,Dropdowns!$D$1,if($E70=Dropdowns!$E56,Dropdowns!$E$1,if($E70=Dropdowns!$F56,Dropdowns!$F$1,if($E70=Dropdowns!$G56,Dropdowns!$G$1,"N/A"))))</f>
        <v>3</v>
      </c>
    </row>
    <row r="71">
      <c r="A71" s="136"/>
      <c r="B71" s="137"/>
      <c r="C71" s="140" t="s">
        <v>340</v>
      </c>
      <c r="D71" s="140" t="s">
        <v>341</v>
      </c>
      <c r="E71" s="165" t="s">
        <v>710</v>
      </c>
      <c r="F71" s="114">
        <f>if($E71=Dropdowns!$D57,Dropdowns!$D$1,if($E71=Dropdowns!$E57,Dropdowns!$E$1,if($E71=Dropdowns!$F57,Dropdowns!$F$1,if($E71=Dropdowns!$G57,Dropdowns!$G$1,"N/A"))))</f>
        <v>3</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0.8888888889</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Best</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863</v>
      </c>
      <c r="F81" s="114">
        <f>if($E81=Dropdowns!$D67,Dropdowns!$D$1,if($E81=Dropdowns!$E67,Dropdowns!$E$1,if($E81=Dropdowns!$F67,Dropdowns!$F$1,if($E81=Dropdowns!$G67,Dropdowns!$G$1,"N/A"))))</f>
        <v>3</v>
      </c>
    </row>
    <row r="82">
      <c r="A82" s="136"/>
      <c r="B82" s="137"/>
      <c r="C82" s="138" t="s">
        <v>371</v>
      </c>
      <c r="D82" s="138" t="s">
        <v>372</v>
      </c>
      <c r="E82" s="165" t="s">
        <v>864</v>
      </c>
      <c r="F82" s="114">
        <f>if($E82=Dropdowns!$D68,Dropdowns!$D$1,if($E82=Dropdowns!$E68,Dropdowns!$E$1,if($E82=Dropdowns!$F68,Dropdowns!$F$1,if($E82=Dropdowns!$G68,Dropdowns!$G$1,"N/A"))))</f>
        <v>3</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0.7575757576</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865</v>
      </c>
      <c r="F87" s="114">
        <f>if($E87=Dropdowns!$D73,Dropdowns!$D$1,if($E87=Dropdowns!$E73,Dropdowns!$E$1,if($E87=Dropdowns!$F73,Dropdowns!$F$1,if($E87=Dropdowns!$G73,Dropdowns!$G$1,"N/A"))))</f>
        <v>3</v>
      </c>
    </row>
    <row r="88">
      <c r="A88" s="136"/>
      <c r="B88" s="137"/>
      <c r="C88" s="138" t="s">
        <v>387</v>
      </c>
      <c r="D88" s="138" t="s">
        <v>388</v>
      </c>
      <c r="E88" s="165" t="s">
        <v>924</v>
      </c>
      <c r="F88" s="114">
        <f>if($E88=Dropdowns!$D74,Dropdowns!$D$1,if($E88=Dropdowns!$E74,Dropdowns!$E$1,if($E88=Dropdowns!$F74,Dropdowns!$F$1,if($E88=Dropdowns!$G74,Dropdowns!$G$1,"N/A"))))</f>
        <v>3</v>
      </c>
    </row>
    <row r="89">
      <c r="A89" s="136"/>
      <c r="B89" s="137"/>
      <c r="C89" s="138" t="s">
        <v>390</v>
      </c>
      <c r="D89" s="138" t="s">
        <v>391</v>
      </c>
      <c r="E89" s="165" t="s">
        <v>392</v>
      </c>
      <c r="F89" s="114">
        <f>if($E89=Dropdowns!$D75,Dropdowns!$D$1,if($E89=Dropdowns!$E75,Dropdowns!$E$1,if($E89=Dropdowns!$F75,Dropdowns!$F$1,if($E89=Dropdowns!$G75,Dropdowns!$G$1,"N/A"))))</f>
        <v>3</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401</v>
      </c>
      <c r="F92" s="114">
        <f>if($E92=Dropdowns!$D78,Dropdowns!$D$1,if($E92=Dropdowns!$E78,Dropdowns!$E$1,if($E92=Dropdowns!$F78,Dropdowns!$F$1,if($E92=Dropdowns!$G78,Dropdowns!$G$1,"N/A"))))</f>
        <v>2</v>
      </c>
    </row>
    <row r="93">
      <c r="A93" s="136"/>
      <c r="B93" s="137"/>
      <c r="C93" s="138" t="s">
        <v>402</v>
      </c>
      <c r="D93" s="138" t="s">
        <v>403</v>
      </c>
      <c r="E93" s="165" t="s">
        <v>404</v>
      </c>
      <c r="F93" s="114">
        <f>if($E93=Dropdowns!$D79,Dropdowns!$D$1,if($E93=Dropdowns!$E79,Dropdowns!$E$1,if($E93=Dropdowns!$F79,Dropdowns!$F$1,if($E93=Dropdowns!$G79,Dropdowns!$G$1,"N/A"))))</f>
        <v>2</v>
      </c>
    </row>
    <row r="94">
      <c r="A94" s="136"/>
      <c r="B94" s="137"/>
      <c r="C94" s="138" t="s">
        <v>405</v>
      </c>
      <c r="D94" s="138" t="s">
        <v>406</v>
      </c>
      <c r="E94" s="165" t="s">
        <v>407</v>
      </c>
      <c r="F94" s="114">
        <f>if($E94=Dropdowns!$D80,Dropdowns!$D$1,if($E94=Dropdowns!$E80,Dropdowns!$E$1,if($E94=Dropdowns!$F80,Dropdowns!$F$1,if($E94=Dropdowns!$G80,Dropdowns!$G$1,"N/A"))))</f>
        <v>2</v>
      </c>
    </row>
    <row r="95">
      <c r="A95" s="136"/>
      <c r="B95" s="137"/>
      <c r="C95" s="138" t="s">
        <v>408</v>
      </c>
      <c r="D95" s="138" t="s">
        <v>409</v>
      </c>
      <c r="E95" s="165" t="s">
        <v>895</v>
      </c>
      <c r="F95" s="114">
        <f>if($E95=Dropdowns!$D81,Dropdowns!$D$1,if($E95=Dropdowns!$E81,Dropdowns!$E$1,if($E95=Dropdowns!$F81,Dropdowns!$F$1,if($E95=Dropdowns!$G81,Dropdowns!$G$1,"N/A"))))</f>
        <v>1</v>
      </c>
    </row>
    <row r="96">
      <c r="A96" s="142"/>
      <c r="B96" s="143"/>
      <c r="C96" s="148"/>
      <c r="D96" s="144"/>
      <c r="E96" s="166"/>
      <c r="F96" s="147"/>
    </row>
    <row r="97">
      <c r="A97" s="136">
        <f>sum(F97:F112)/Dropdowns!H83</f>
        <v>0.8125</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Best</v>
      </c>
      <c r="B98" s="137"/>
      <c r="C98" s="138" t="s">
        <v>415</v>
      </c>
      <c r="D98" s="138" t="s">
        <v>416</v>
      </c>
      <c r="E98" s="165" t="s">
        <v>714</v>
      </c>
      <c r="F98" s="114">
        <f>if($E98=Dropdowns!$D84,Dropdowns!$D$1,if($E98=Dropdowns!$E84,Dropdowns!$E$1,if($E98=Dropdowns!$F84,Dropdowns!$F$1,if($E98=Dropdowns!$G84,Dropdowns!$G$1,"N/A"))))</f>
        <v>2</v>
      </c>
    </row>
    <row r="99">
      <c r="A99" s="136"/>
      <c r="B99" s="137"/>
      <c r="C99" s="138" t="s">
        <v>418</v>
      </c>
      <c r="D99" s="138" t="s">
        <v>419</v>
      </c>
      <c r="E99" s="165" t="s">
        <v>758</v>
      </c>
      <c r="F99" s="114">
        <f>if($E99=Dropdowns!$D85,Dropdowns!$D$1,if($E99=Dropdowns!$E85,Dropdowns!$E$1,if($E99=Dropdowns!$F85,Dropdowns!$F$1,if($E99=Dropdowns!$G85,Dropdowns!$G$1,"N/A"))))</f>
        <v>2</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759</v>
      </c>
      <c r="F101" s="114">
        <f>if($E101=Dropdowns!$D87,Dropdowns!$D$1,if($E101=Dropdowns!$E87,Dropdowns!$E$1,if($E101=Dropdowns!$F87,Dropdowns!$F$1,if($E101=Dropdowns!$G87,Dropdowns!$G$1,"N/A"))))</f>
        <v>2</v>
      </c>
    </row>
    <row r="102">
      <c r="A102" s="136"/>
      <c r="B102" s="137"/>
      <c r="C102" s="138" t="s">
        <v>427</v>
      </c>
      <c r="D102" s="138" t="s">
        <v>428</v>
      </c>
      <c r="E102" s="165" t="s">
        <v>841</v>
      </c>
      <c r="F102" s="114">
        <f>if($E102=Dropdowns!$D88,Dropdowns!$D$1,if($E102=Dropdowns!$E88,Dropdowns!$E$1,if($E102=Dropdowns!$F88,Dropdowns!$F$1,if($E102=Dropdowns!$G88,Dropdowns!$G$1,"N/A"))))</f>
        <v>2</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842</v>
      </c>
      <c r="F106" s="114">
        <f>if($E106=Dropdowns!$D92,Dropdowns!$D$1,if($E106=Dropdowns!$E92,Dropdowns!$E$1,if($E106=Dropdowns!$F92,Dropdowns!$F$1,if($E106=Dropdowns!$G92,Dropdowns!$G$1,"N/A"))))</f>
        <v>3</v>
      </c>
    </row>
    <row r="107">
      <c r="A107" s="136"/>
      <c r="B107" s="137"/>
      <c r="C107" s="138" t="s">
        <v>442</v>
      </c>
      <c r="D107" s="138" t="s">
        <v>443</v>
      </c>
      <c r="E107" s="165" t="s">
        <v>843</v>
      </c>
      <c r="F107" s="114">
        <f>if($E107=Dropdowns!$D93,Dropdowns!$D$1,if($E107=Dropdowns!$E93,Dropdowns!$E$1,if($E107=Dropdowns!$F93,Dropdowns!$F$1,if($E107=Dropdowns!$G93,Dropdowns!$G$1,"N/A"))))</f>
        <v>3</v>
      </c>
    </row>
    <row r="108">
      <c r="A108" s="136"/>
      <c r="B108" s="137"/>
      <c r="C108" s="138" t="s">
        <v>445</v>
      </c>
      <c r="D108" s="138" t="s">
        <v>446</v>
      </c>
      <c r="E108" s="165" t="s">
        <v>447</v>
      </c>
      <c r="F108" s="114">
        <f>if($E108=Dropdowns!$D94,Dropdowns!$D$1,if($E108=Dropdowns!$E94,Dropdowns!$E$1,if($E108=Dropdowns!$F94,Dropdowns!$F$1,if($E108=Dropdowns!$G94,Dropdowns!$G$1,"N/A"))))</f>
        <v>3</v>
      </c>
    </row>
    <row r="109">
      <c r="A109" s="136"/>
      <c r="B109" s="137"/>
      <c r="C109" s="138" t="s">
        <v>448</v>
      </c>
      <c r="D109" s="138" t="s">
        <v>449</v>
      </c>
      <c r="E109" s="165" t="s">
        <v>450</v>
      </c>
      <c r="F109" s="114">
        <f>if($E109=Dropdowns!$D95,Dropdowns!$D$1,if($E109=Dropdowns!$E95,Dropdowns!$E$1,if($E109=Dropdowns!$F95,Dropdowns!$F$1,if($E109=Dropdowns!$G95,Dropdowns!$G$1,"N/A"))))</f>
        <v>3</v>
      </c>
    </row>
    <row r="110">
      <c r="A110" s="136"/>
      <c r="B110" s="137"/>
      <c r="C110" s="140" t="s">
        <v>451</v>
      </c>
      <c r="D110" s="140" t="s">
        <v>452</v>
      </c>
      <c r="E110" s="165" t="s">
        <v>453</v>
      </c>
      <c r="F110" s="114">
        <f>if($E110=Dropdowns!$D96,Dropdowns!$D$1,if($E110=Dropdowns!$E96,Dropdowns!$E$1,if($E110=Dropdowns!$F96,Dropdowns!$F$1,if($E110=Dropdowns!$G96,Dropdowns!$G$1,"N/A"))))</f>
        <v>3</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5"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sum(F114:F118)/Dropdowns!H100</f>
        <v>0.6</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$A114&gt;=0.61, "Good", $A114&gt;=0.41, "Average", $A114&gt;=0.21, "Fair", TRUE, "Poor")</f>
        <v>Average</v>
      </c>
      <c r="B115" s="137"/>
      <c r="C115" s="140" t="s">
        <v>464</v>
      </c>
      <c r="D115" s="140" t="s">
        <v>465</v>
      </c>
      <c r="E115" s="165" t="s">
        <v>926</v>
      </c>
      <c r="F115" s="114">
        <f>if($E115=Dropdowns!$D101,Dropdowns!$D$1,if($E115=Dropdowns!$E101,Dropdowns!$E$1,if($E115=Dropdowns!$F101,Dropdowns!$F$1,if($E115=Dropdowns!$G101,Dropdowns!$G$1,"N/A"))))</f>
        <v>1</v>
      </c>
    </row>
    <row r="116">
      <c r="A116" s="136"/>
      <c r="B116" s="137"/>
      <c r="C116" s="140" t="s">
        <v>467</v>
      </c>
      <c r="D116" s="140" t="s">
        <v>468</v>
      </c>
      <c r="E116" s="165" t="s">
        <v>896</v>
      </c>
      <c r="F116" s="114">
        <f>if($E116=Dropdowns!$D102,Dropdowns!$D$1,if($E116=Dropdowns!$E102,Dropdowns!$E$1,if($E116=Dropdowns!$F102,Dropdowns!$F$1,if($E116=Dropdowns!$G102,Dropdowns!$G$1,"N/A"))))</f>
        <v>1</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0.7222222222</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Good</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722</v>
      </c>
      <c r="F122" s="114">
        <f>if($E122=Dropdowns!$D108,Dropdowns!$D$1,if($E122=Dropdowns!$E108,Dropdowns!$E$1,if($E122=Dropdowns!$F108,Dropdowns!$F$1,if($E122=Dropdowns!$G108,Dropdowns!$G$1,"N/A"))))</f>
        <v>2</v>
      </c>
    </row>
    <row r="123">
      <c r="A123" s="136"/>
      <c r="B123" s="137"/>
      <c r="C123" s="138" t="s">
        <v>486</v>
      </c>
      <c r="D123" s="138" t="s">
        <v>487</v>
      </c>
      <c r="E123" s="165" t="s">
        <v>488</v>
      </c>
      <c r="F123" s="114">
        <f>if($E123=Dropdowns!$D109,Dropdowns!$D$1,if($E123=Dropdowns!$E109,Dropdowns!$E$1,if($E123=Dropdowns!$F109,Dropdowns!$F$1,if($E123=Dropdowns!$G109,Dropdowns!$G$1,"N/A"))))</f>
        <v>2</v>
      </c>
    </row>
    <row r="124">
      <c r="A124" s="136"/>
      <c r="B124" s="137"/>
      <c r="C124" s="138" t="s">
        <v>489</v>
      </c>
      <c r="D124" s="138" t="s">
        <v>490</v>
      </c>
      <c r="E124" s="165" t="s">
        <v>812</v>
      </c>
      <c r="F124" s="114">
        <f>if($E124=Dropdowns!$D110,Dropdowns!$D$1,if($E124=Dropdowns!$E110,Dropdowns!$E$1,if($E124=Dropdowns!$F110,Dropdowns!$F$1,if($E124=Dropdowns!$G110,Dropdowns!$G$1,"N/A"))))</f>
        <v>2</v>
      </c>
    </row>
    <row r="125">
      <c r="A125" s="136"/>
      <c r="B125" s="137"/>
      <c r="C125" s="140" t="s">
        <v>492</v>
      </c>
      <c r="D125" s="138" t="s">
        <v>493</v>
      </c>
      <c r="E125" s="165" t="s">
        <v>845</v>
      </c>
      <c r="F125" s="114">
        <f>if($E125=Dropdowns!$D111,Dropdowns!$D$1,if($E125=Dropdowns!$E111,Dropdowns!$E$1,if($E125=Dropdowns!$F111,Dropdowns!$F$1,if($E125=Dropdowns!$G111,Dropdowns!$G$1,"N/A"))))</f>
        <v>2</v>
      </c>
    </row>
    <row r="126">
      <c r="A126" s="136"/>
      <c r="B126" s="137"/>
      <c r="C126" s="138" t="s">
        <v>495</v>
      </c>
      <c r="D126" s="138" t="s">
        <v>496</v>
      </c>
      <c r="E126" s="165" t="s">
        <v>813</v>
      </c>
      <c r="F126" s="114">
        <f>if($E126=Dropdowns!$D112,Dropdowns!$D$1,if($E126=Dropdowns!$E112,Dropdowns!$E$1,if($E126=Dropdowns!$F112,Dropdowns!$F$1,if($E126=Dropdowns!$G112,Dropdowns!$G$1,"N/A"))))</f>
        <v>2</v>
      </c>
    </row>
    <row r="127">
      <c r="A127" s="136"/>
      <c r="B127" s="137"/>
      <c r="C127" s="138" t="s">
        <v>498</v>
      </c>
      <c r="D127" s="138" t="s">
        <v>499</v>
      </c>
      <c r="E127" s="165" t="s">
        <v>846</v>
      </c>
      <c r="F127" s="114">
        <f>if($E127=Dropdowns!$D113,Dropdowns!$D$1,if($E127=Dropdowns!$E113,Dropdowns!$E$1,if($E127=Dropdowns!$F113,Dropdowns!$F$1,if($E127=Dropdowns!$G113,Dropdowns!$G$1,"N/A"))))</f>
        <v>2</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764</v>
      </c>
      <c r="F129" s="114">
        <f>if($E129=Dropdowns!$D115,Dropdowns!$D$1,if($E129=Dropdowns!$E115,Dropdowns!$E$1,if($E129=Dropdowns!$F115,Dropdowns!$F$1,if($E129=Dropdowns!$G115,Dropdowns!$G$1,"N/A"))))</f>
        <v>2</v>
      </c>
    </row>
    <row r="130">
      <c r="A130" s="136"/>
      <c r="B130" s="137"/>
      <c r="C130" s="138" t="s">
        <v>507</v>
      </c>
      <c r="D130" s="138" t="s">
        <v>508</v>
      </c>
      <c r="E130" s="165" t="s">
        <v>509</v>
      </c>
      <c r="F130" s="114">
        <f>if($E130=Dropdowns!$D116,Dropdowns!$D$1,if($E130=Dropdowns!$E116,Dropdowns!$E$1,if($E130=Dropdowns!$F116,Dropdowns!$F$1,if($E130=Dropdowns!$G116,Dropdowns!$G$1,"N/A"))))</f>
        <v>3</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0.6944444444</v>
      </c>
      <c r="B133" s="137" t="s">
        <v>513</v>
      </c>
      <c r="C133" s="138" t="s">
        <v>514</v>
      </c>
      <c r="D133" s="138" t="s">
        <v>515</v>
      </c>
      <c r="E133" s="165" t="s">
        <v>516</v>
      </c>
      <c r="F133" s="114">
        <f>if($E133=Dropdowns!$D119,Dropdowns!$D$1,if($E133=Dropdowns!$E119,Dropdowns!$E$1,if($E133=Dropdowns!$F119,Dropdowns!$F$1,if($E133=Dropdowns!$G119,Dropdowns!$G$1,"N/A"))))</f>
        <v>2</v>
      </c>
    </row>
    <row r="134">
      <c r="A134" s="136" t="str">
        <f>IFS($A133&gt;=0.81, "Best", $A133&gt;=0.61, "Good", $A133&gt;=0.41, "Average", $A133&gt;=0.21, "Fair", TRUE, "Poor")</f>
        <v>Good</v>
      </c>
      <c r="B134" s="137"/>
      <c r="C134" s="138" t="s">
        <v>517</v>
      </c>
      <c r="D134" s="138" t="s">
        <v>518</v>
      </c>
      <c r="E134" s="165" t="s">
        <v>1018</v>
      </c>
      <c r="F134" s="114">
        <f>if($E134=Dropdowns!$D120,Dropdowns!$D$1,if($E134=Dropdowns!$E120,Dropdowns!$E$1,if($E134=Dropdowns!$F120,Dropdowns!$F$1,if($E134=Dropdowns!$G120,Dropdowns!$G$1,"N/A"))))</f>
        <v>3</v>
      </c>
    </row>
    <row r="135">
      <c r="A135" s="136"/>
      <c r="B135" s="137"/>
      <c r="C135" s="138" t="s">
        <v>520</v>
      </c>
      <c r="D135" s="138" t="s">
        <v>521</v>
      </c>
      <c r="E135" s="165" t="s">
        <v>871</v>
      </c>
      <c r="F135" s="114">
        <f>if($E135=Dropdowns!$D121,Dropdowns!$D$1,if($E135=Dropdowns!$E121,Dropdowns!$E$1,if($E135=Dropdowns!$F121,Dropdowns!$F$1,if($E135=Dropdowns!$G121,Dropdowns!$G$1,"N/A"))))</f>
        <v>1</v>
      </c>
    </row>
    <row r="136">
      <c r="A136" s="136"/>
      <c r="B136" s="137"/>
      <c r="C136" s="138" t="s">
        <v>523</v>
      </c>
      <c r="D136" s="138" t="s">
        <v>524</v>
      </c>
      <c r="E136" s="165" t="s">
        <v>1019</v>
      </c>
      <c r="F136" s="114">
        <f>if($E136=Dropdowns!$D122,Dropdowns!$D$1,if($E136=Dropdowns!$E122,Dropdowns!$E$1,if($E136=Dropdowns!$F122,Dropdowns!$F$1,if($E136=Dropdowns!$G122,Dropdowns!$G$1,"N/A"))))</f>
        <v>1</v>
      </c>
    </row>
    <row r="137">
      <c r="A137" s="136"/>
      <c r="B137" s="137"/>
      <c r="C137" s="138" t="s">
        <v>526</v>
      </c>
      <c r="D137" s="138" t="s">
        <v>527</v>
      </c>
      <c r="E137" s="165" t="s">
        <v>528</v>
      </c>
      <c r="F137" s="114">
        <f>if($E137=Dropdowns!$D123,Dropdowns!$D$1,if($E137=Dropdowns!$E123,Dropdowns!$E$1,if($E137=Dropdowns!$F123,Dropdowns!$F$1,if($E137=Dropdowns!$G123,Dropdowns!$G$1,"N/A"))))</f>
        <v>3</v>
      </c>
    </row>
    <row r="138">
      <c r="A138" s="136"/>
      <c r="B138" s="137"/>
      <c r="C138" s="140" t="s">
        <v>529</v>
      </c>
      <c r="D138" s="138" t="s">
        <v>530</v>
      </c>
      <c r="E138" s="165" t="s">
        <v>531</v>
      </c>
      <c r="F138" s="114">
        <f>if($E138=Dropdowns!$D124,Dropdowns!$D$1,if($E138=Dropdowns!$E124,Dropdowns!$E$1,if($E138=Dropdowns!$F124,Dropdowns!$F$1,if($E138=Dropdowns!$G124,Dropdowns!$G$1,"N/A"))))</f>
        <v>3</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537</v>
      </c>
      <c r="F140" s="114">
        <f>if($E140=Dropdowns!$D126,Dropdowns!$D$1,if($E140=Dropdowns!$E126,Dropdowns!$E$1,if($E140=Dropdowns!$F126,Dropdowns!$F$1,if($E140=Dropdowns!$G126,Dropdowns!$G$1,"N/A"))))</f>
        <v>2</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546</v>
      </c>
      <c r="F143" s="114">
        <f>if($E143=Dropdowns!$D129,Dropdowns!$D$1,if($E143=Dropdowns!$E129,Dropdowns!$E$1,if($E143=Dropdowns!$F129,Dropdowns!$F$1,if($E143=Dropdowns!$G129,Dropdowns!$G$1,"N/A"))))</f>
        <v>2</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0.5641025641</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Average</v>
      </c>
      <c r="B147" s="137"/>
      <c r="C147" s="138" t="s">
        <v>554</v>
      </c>
      <c r="D147" s="138" t="s">
        <v>555</v>
      </c>
      <c r="E147" s="165" t="s">
        <v>902</v>
      </c>
      <c r="F147" s="114">
        <f>if($E147=Dropdowns!$D133,Dropdowns!$D$1,if($E147=Dropdowns!$E133,Dropdowns!$E$1,if($E147=Dropdowns!$F133,Dropdowns!$F$1,if($E147=Dropdowns!$G133,Dropdowns!$G$1,"N/A"))))</f>
        <v>2</v>
      </c>
    </row>
    <row r="148">
      <c r="A148" s="136"/>
      <c r="B148" s="137"/>
      <c r="C148" s="138" t="s">
        <v>557</v>
      </c>
      <c r="D148" s="138" t="s">
        <v>558</v>
      </c>
      <c r="E148" s="165" t="s">
        <v>903</v>
      </c>
      <c r="F148" s="114">
        <f>if($E148=Dropdowns!$D134,Dropdowns!$D$1,if($E148=Dropdowns!$E134,Dropdowns!$E$1,if($E148=Dropdowns!$F134,Dropdowns!$F$1,if($E148=Dropdowns!$G134,Dropdowns!$G$1,"N/A"))))</f>
        <v>1</v>
      </c>
    </row>
    <row r="149">
      <c r="A149" s="136"/>
      <c r="B149" s="137"/>
      <c r="C149" s="140" t="s">
        <v>560</v>
      </c>
      <c r="D149" s="138" t="s">
        <v>561</v>
      </c>
      <c r="E149" s="165" t="s">
        <v>562</v>
      </c>
      <c r="F149" s="114">
        <f>if($E149=Dropdowns!$D135,Dropdowns!$D$1,if($E149=Dropdowns!$E135,Dropdowns!$E$1,if($E149=Dropdowns!$F135,Dropdowns!$F$1,if($E149=Dropdowns!$G135,Dropdowns!$G$1,"N/A"))))</f>
        <v>1</v>
      </c>
    </row>
    <row r="150">
      <c r="A150" s="136"/>
      <c r="B150" s="137"/>
      <c r="C150" s="138" t="s">
        <v>563</v>
      </c>
      <c r="D150" s="138" t="s">
        <v>564</v>
      </c>
      <c r="E150" s="165" t="s">
        <v>904</v>
      </c>
      <c r="F150" s="114">
        <f>if($E150=Dropdowns!$D136,Dropdowns!$D$1,if($E150=Dropdowns!$E136,Dropdowns!$E$1,if($E150=Dropdowns!$F136,Dropdowns!$F$1,if($E150=Dropdowns!$G136,Dropdowns!$G$1,"N/A"))))</f>
        <v>1</v>
      </c>
    </row>
    <row r="151">
      <c r="A151" s="136"/>
      <c r="B151" s="137"/>
      <c r="C151" s="138" t="s">
        <v>566</v>
      </c>
      <c r="D151" s="138" t="s">
        <v>567</v>
      </c>
      <c r="E151" s="165" t="s">
        <v>930</v>
      </c>
      <c r="F151" s="114">
        <f>if($E151=Dropdowns!$D137,Dropdowns!$D$1,if($E151=Dropdowns!$E137,Dropdowns!$E$1,if($E151=Dropdowns!$F137,Dropdowns!$F$1,if($E151=Dropdowns!$G137,Dropdowns!$G$1,"N/A"))))</f>
        <v>1</v>
      </c>
    </row>
    <row r="152">
      <c r="A152" s="136"/>
      <c r="B152" s="137"/>
      <c r="C152" s="138" t="s">
        <v>569</v>
      </c>
      <c r="D152" s="138" t="s">
        <v>570</v>
      </c>
      <c r="E152" s="165" t="s">
        <v>1336</v>
      </c>
      <c r="F152" s="114">
        <f>if($E152=Dropdowns!$D138,Dropdowns!$D$1,if($E152=Dropdowns!$E138,Dropdowns!$E$1,if($E152=Dropdowns!$F138,Dropdowns!$F$1,if($E152=Dropdowns!$G138,Dropdowns!$G$1,"N/A"))))</f>
        <v>1</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772</v>
      </c>
      <c r="F154" s="114">
        <f>if($E154=Dropdowns!$D140,Dropdowns!$D$1,if($E154=Dropdowns!$E140,Dropdowns!$E$1,if($E154=Dropdowns!$F140,Dropdowns!$F$1,if($E154=Dropdowns!$G140,Dropdowns!$G$1,"N/A"))))</f>
        <v>2</v>
      </c>
    </row>
    <row r="155">
      <c r="A155" s="136"/>
      <c r="B155" s="137"/>
      <c r="C155" s="138" t="s">
        <v>578</v>
      </c>
      <c r="D155" s="138" t="s">
        <v>579</v>
      </c>
      <c r="E155" s="165" t="s">
        <v>817</v>
      </c>
      <c r="F155" s="114">
        <f>if($E155=Dropdowns!$D141,Dropdowns!$D$1,if($E155=Dropdowns!$E141,Dropdowns!$E$1,if($E155=Dropdowns!$F141,Dropdowns!$F$1,if($E155=Dropdowns!$G141,Dropdowns!$G$1,"N/A"))))</f>
        <v>2</v>
      </c>
    </row>
    <row r="156">
      <c r="A156" s="136"/>
      <c r="B156" s="137"/>
      <c r="C156" s="138" t="s">
        <v>581</v>
      </c>
      <c r="D156" s="138" t="s">
        <v>582</v>
      </c>
      <c r="E156" s="165" t="s">
        <v>583</v>
      </c>
      <c r="F156" s="114">
        <f>if($E156=Dropdowns!$D142,Dropdowns!$D$1,if($E156=Dropdowns!$E142,Dropdowns!$E$1,if($E156=Dropdowns!$F142,Dropdowns!$F$1,if($E156=Dropdowns!$G142,Dropdowns!$G$1,"N/A"))))</f>
        <v>3</v>
      </c>
    </row>
    <row r="157">
      <c r="A157" s="136"/>
      <c r="B157" s="137"/>
      <c r="C157" s="138" t="s">
        <v>584</v>
      </c>
      <c r="D157" s="138" t="s">
        <v>585</v>
      </c>
      <c r="E157" s="165" t="s">
        <v>819</v>
      </c>
      <c r="F157" s="114">
        <f>if($E157=Dropdowns!$D143,Dropdowns!$D$1,if($E157=Dropdowns!$E143,Dropdowns!$E$1,if($E157=Dropdowns!$F143,Dropdowns!$F$1,if($E157=Dropdowns!$G143,Dropdowns!$G$1,"N/A"))))</f>
        <v>2</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0.6282051282</v>
      </c>
      <c r="B160" s="137" t="s">
        <v>590</v>
      </c>
      <c r="C160" s="138" t="s">
        <v>591</v>
      </c>
      <c r="D160" s="138" t="s">
        <v>592</v>
      </c>
      <c r="E160" s="165" t="s">
        <v>774</v>
      </c>
      <c r="F160" s="114">
        <f>if($E160=Dropdowns!$D146,Dropdowns!$D$1,if($E160=Dropdowns!$E146,Dropdowns!$E$1,if($E160=Dropdowns!$F146,Dropdowns!$F$1,if($E160=Dropdowns!$G146,Dropdowns!$G$1,"N/A"))))</f>
        <v>1</v>
      </c>
    </row>
    <row r="161">
      <c r="A161" s="136" t="str">
        <f>IFS($A160&gt;=0.8, "Best", $A160&gt;=0.61, "Good", $A160&gt;=0.41, "Average", $A160&gt;=0.21, "Fair", TRUE, "Poor")</f>
        <v>Good</v>
      </c>
      <c r="B161" s="137"/>
      <c r="C161" s="138" t="s">
        <v>594</v>
      </c>
      <c r="D161" s="138" t="s">
        <v>595</v>
      </c>
      <c r="E161" s="165" t="s">
        <v>775</v>
      </c>
      <c r="F161" s="114">
        <f>if($E161=Dropdowns!$D147,Dropdowns!$D$1,if($E161=Dropdowns!$E147,Dropdowns!$E$1,if($E161=Dropdowns!$F147,Dropdowns!$F$1,if($E161=Dropdowns!$G147,Dropdowns!$G$1,"N/A"))))</f>
        <v>1</v>
      </c>
    </row>
    <row r="162">
      <c r="A162" s="136"/>
      <c r="B162" s="137"/>
      <c r="C162" s="138" t="s">
        <v>597</v>
      </c>
      <c r="D162" s="138" t="s">
        <v>598</v>
      </c>
      <c r="E162" s="165" t="s">
        <v>776</v>
      </c>
      <c r="F162" s="114">
        <f>if($E162=Dropdowns!$D148,Dropdowns!$D$1,if($E162=Dropdowns!$E148,Dropdowns!$E$1,if($E162=Dropdowns!$F148,Dropdowns!$F$1,if($E162=Dropdowns!$G148,Dropdowns!$G$1,"N/A"))))</f>
        <v>3</v>
      </c>
    </row>
    <row r="163">
      <c r="A163" s="136"/>
      <c r="B163" s="137"/>
      <c r="C163" s="138" t="s">
        <v>600</v>
      </c>
      <c r="D163" s="138" t="s">
        <v>601</v>
      </c>
      <c r="E163" s="165" t="s">
        <v>1344</v>
      </c>
      <c r="F163" s="114">
        <f>if($E163=Dropdowns!$D149,Dropdowns!$D$1,if($E163=Dropdowns!$E149,Dropdowns!$E$1,if($E163=Dropdowns!$F149,Dropdowns!$F$1,if($E163=Dropdowns!$G149,Dropdowns!$G$1,"N/A"))))</f>
        <v>3</v>
      </c>
    </row>
    <row r="164">
      <c r="A164" s="136"/>
      <c r="B164" s="137"/>
      <c r="C164" s="138" t="s">
        <v>603</v>
      </c>
      <c r="D164" s="138" t="s">
        <v>604</v>
      </c>
      <c r="E164" s="165" t="s">
        <v>988</v>
      </c>
      <c r="F164" s="114">
        <f>if($E164=Dropdowns!$D150,Dropdowns!$D$1,if($E164=Dropdowns!$E150,Dropdowns!$E$1,if($E164=Dropdowns!$F150,Dropdowns!$F$1,if($E164=Dropdowns!$G150,Dropdowns!$G$1,"N/A"))))</f>
        <v>0</v>
      </c>
    </row>
    <row r="165">
      <c r="A165" s="136"/>
      <c r="B165" s="137"/>
      <c r="C165" s="138" t="s">
        <v>606</v>
      </c>
      <c r="D165" s="138" t="s">
        <v>607</v>
      </c>
      <c r="E165" s="165" t="s">
        <v>931</v>
      </c>
      <c r="F165" s="114">
        <f>if($E165=Dropdowns!$D151,Dropdowns!$D$1,if($E165=Dropdowns!$E151,Dropdowns!$E$1,if($E165=Dropdowns!$F151,Dropdowns!$F$1,if($E165=Dropdowns!$G151,Dropdowns!$G$1,"N/A"))))</f>
        <v>1</v>
      </c>
    </row>
    <row r="166">
      <c r="A166" s="136"/>
      <c r="B166" s="137"/>
      <c r="C166" s="138" t="s">
        <v>609</v>
      </c>
      <c r="D166" s="138" t="s">
        <v>610</v>
      </c>
      <c r="E166" s="165" t="s">
        <v>954</v>
      </c>
      <c r="F166" s="114">
        <f>if($E166=Dropdowns!$D152,Dropdowns!$D$1,if($E166=Dropdowns!$E152,Dropdowns!$E$1,if($E166=Dropdowns!$F152,Dropdowns!$F$1,if($E166=Dropdowns!$G152,Dropdowns!$G$1,"N/A"))))</f>
        <v>0</v>
      </c>
    </row>
    <row r="167">
      <c r="A167" s="136"/>
      <c r="B167" s="137"/>
      <c r="C167" s="138" t="s">
        <v>612</v>
      </c>
      <c r="D167" s="138" t="s">
        <v>613</v>
      </c>
      <c r="E167" s="165" t="s">
        <v>1348</v>
      </c>
      <c r="F167" s="114">
        <f>if($E167=Dropdowns!$D153,Dropdowns!$D$1,if($E167=Dropdowns!$E153,Dropdowns!$E$1,if($E167=Dropdowns!$F153,Dropdowns!$F$1,if($E167=Dropdowns!$G153,Dropdowns!$G$1,"N/A"))))</f>
        <v>0</v>
      </c>
    </row>
    <row r="168">
      <c r="A168" s="136"/>
      <c r="B168" s="137"/>
      <c r="C168" s="138" t="s">
        <v>615</v>
      </c>
      <c r="D168" s="138" t="s">
        <v>616</v>
      </c>
      <c r="E168" s="165" t="s">
        <v>1349</v>
      </c>
      <c r="F168" s="114">
        <f>if($E168=Dropdowns!$D154,Dropdowns!$D$1,if($E168=Dropdowns!$E154,Dropdowns!$E$1,if($E168=Dropdowns!$F154,Dropdowns!$F$1,if($E168=Dropdowns!$G154,Dropdowns!$G$1,"N/A"))))</f>
        <v>0</v>
      </c>
    </row>
    <row r="169">
      <c r="A169" s="136"/>
      <c r="B169" s="137"/>
      <c r="C169" s="138" t="s">
        <v>618</v>
      </c>
      <c r="D169" s="138" t="s">
        <v>619</v>
      </c>
      <c r="E169" s="165" t="s">
        <v>1350</v>
      </c>
      <c r="F169" s="114">
        <f>if($E169=Dropdowns!$D155,Dropdowns!$D$1,if($E169=Dropdowns!$E155,Dropdowns!$E$1,if($E169=Dropdowns!$F155,Dropdowns!$F$1,if($E169=Dropdowns!$G155,Dropdowns!$G$1,"N/A"))))</f>
        <v>0</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908</v>
      </c>
      <c r="F172" s="114">
        <f>if($E172=Dropdowns!$D158,Dropdowns!$D$1,if($E172=Dropdowns!$E158,Dropdowns!$E$1,if($E172=Dropdowns!$F158,Dropdowns!$F$1,if($E172=Dropdowns!$G158,Dropdowns!$G$1,"N/A"))))</f>
        <v>3</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735</v>
      </c>
      <c r="F178" s="114">
        <f>if($E178=Dropdowns!$D164,Dropdowns!$D$1,if($E178=Dropdowns!$E164,Dropdowns!$E$1,if($E178=Dropdowns!$F164,Dropdowns!$F$1,if($E178=Dropdowns!$G164,Dropdowns!$G$1,"N/A"))))</f>
        <v>2</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653</v>
      </c>
      <c r="F180" s="114">
        <f>if($E180=Dropdowns!$D166,Dropdowns!$D$1,if($E180=Dropdowns!$E166,Dropdowns!$E$1,if($E180=Dropdowns!$F166,Dropdowns!$F$1,if($E180=Dropdowns!$G166,Dropdowns!$G$1,"N/A"))))</f>
        <v>3</v>
      </c>
    </row>
    <row r="181">
      <c r="A181" s="136"/>
      <c r="B181" s="137"/>
      <c r="C181" s="138" t="s">
        <v>654</v>
      </c>
      <c r="D181" s="138" t="s">
        <v>655</v>
      </c>
      <c r="E181" s="165" t="s">
        <v>656</v>
      </c>
      <c r="F181" s="114">
        <f>if($E181=Dropdowns!$D167,Dropdowns!$D$1,if($E181=Dropdowns!$E167,Dropdowns!$E$1,if($E181=Dropdowns!$F167,Dropdowns!$F$1,if($E181=Dropdowns!$G167,Dropdowns!$G$1,"N/A"))))</f>
        <v>3</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662</v>
      </c>
      <c r="F183" s="114">
        <f>if($E183=Dropdowns!$D169,Dropdowns!$D$1,if($E183=Dropdowns!$E169,Dropdowns!$E$1,if($E183=Dropdowns!$F169,Dropdowns!$F$1,if($E183=Dropdowns!$G169,Dropdowns!$G$1,"N/A"))))</f>
        <v>3</v>
      </c>
    </row>
    <row r="184">
      <c r="A184" s="136"/>
      <c r="B184" s="137"/>
      <c r="C184" s="138" t="s">
        <v>663</v>
      </c>
      <c r="D184" s="138" t="s">
        <v>664</v>
      </c>
      <c r="E184" s="165" t="s">
        <v>665</v>
      </c>
      <c r="F184" s="114">
        <f>if($E184=Dropdowns!$D170,Dropdowns!$D$1,if($E184=Dropdowns!$E170,Dropdowns!$E$1,if($E184=Dropdowns!$F170,Dropdowns!$F$1,if($E184=Dropdowns!$G170,Dropdowns!$G$1,"N/A"))))</f>
        <v>3</v>
      </c>
    </row>
    <row r="185">
      <c r="A185" s="136"/>
      <c r="B185" s="137"/>
      <c r="C185" s="138" t="s">
        <v>666</v>
      </c>
      <c r="D185" s="138" t="s">
        <v>667</v>
      </c>
      <c r="E185" s="165" t="s">
        <v>822</v>
      </c>
      <c r="F185" s="114">
        <f>if($E185=Dropdowns!$D171,Dropdowns!$D$1,if($E185=Dropdowns!$E171,Dropdowns!$E$1,if($E185=Dropdowns!$F171,Dropdowns!$F$1,if($E185=Dropdowns!$G171,Dropdowns!$G$1,"N/A"))))</f>
        <v>3</v>
      </c>
    </row>
    <row r="186">
      <c r="A186" s="113"/>
      <c r="B186" s="129"/>
      <c r="C186" s="130"/>
      <c r="D186" s="151"/>
      <c r="E186" s="131"/>
      <c r="F186" s="114"/>
    </row>
    <row r="187">
      <c r="A187" s="152" t="s">
        <v>669</v>
      </c>
      <c r="F187" s="114"/>
    </row>
    <row r="188">
      <c r="A188" s="170" t="s">
        <v>1566</v>
      </c>
      <c r="B188" s="138"/>
      <c r="C188" s="130"/>
      <c r="D188" s="154" t="s">
        <v>671</v>
      </c>
      <c r="E188" s="131"/>
      <c r="F188" s="114"/>
    </row>
    <row r="189">
      <c r="A189" s="170" t="s">
        <v>1567</v>
      </c>
      <c r="B189" s="138"/>
      <c r="C189" s="155"/>
      <c r="D189" s="154" t="s">
        <v>673</v>
      </c>
      <c r="E189" s="131"/>
      <c r="F189" s="114"/>
    </row>
    <row r="190">
      <c r="A190" s="170" t="s">
        <v>1568</v>
      </c>
      <c r="B190" s="138"/>
      <c r="C190" s="130"/>
      <c r="D190" s="156" t="s">
        <v>675</v>
      </c>
      <c r="E190" s="131"/>
      <c r="F190" s="114"/>
    </row>
    <row r="191">
      <c r="A191" s="170" t="s">
        <v>1569</v>
      </c>
      <c r="B191" s="138"/>
      <c r="C191" s="130"/>
      <c r="D191" s="154" t="s">
        <v>677</v>
      </c>
      <c r="E191" s="131"/>
      <c r="F191" s="114"/>
    </row>
    <row r="192">
      <c r="A192" s="170" t="s">
        <v>1570</v>
      </c>
      <c r="B192" s="138"/>
      <c r="C192" s="130"/>
      <c r="D192" s="154" t="s">
        <v>679</v>
      </c>
      <c r="E192" s="131"/>
      <c r="F192" s="114"/>
    </row>
    <row r="193">
      <c r="A193" s="176"/>
      <c r="B193" s="129"/>
      <c r="C193" s="155"/>
      <c r="D193" s="151"/>
      <c r="E193" s="131"/>
      <c r="F193" s="114"/>
    </row>
    <row r="194">
      <c r="A194" s="176"/>
      <c r="B194" s="129"/>
      <c r="C194" s="155"/>
      <c r="D194" s="151"/>
      <c r="E194" s="131"/>
      <c r="F194" s="114"/>
    </row>
    <row r="195">
      <c r="A195" s="157"/>
      <c r="B195" s="129"/>
      <c r="C195" s="155"/>
      <c r="D195" s="151"/>
      <c r="E195" s="131"/>
      <c r="F195" s="114"/>
    </row>
    <row r="196">
      <c r="A196" s="157" t="s">
        <v>63</v>
      </c>
      <c r="B196" s="158" t="s">
        <v>680</v>
      </c>
      <c r="C196" s="155"/>
      <c r="D196" s="151"/>
      <c r="E196" s="131"/>
      <c r="F196" s="114"/>
    </row>
    <row r="197">
      <c r="A197" s="157" t="s">
        <v>681</v>
      </c>
      <c r="B197" s="159" t="s">
        <v>682</v>
      </c>
      <c r="F197" s="114"/>
    </row>
    <row r="198">
      <c r="A198" s="157"/>
      <c r="B198" s="129"/>
      <c r="C198" s="155"/>
      <c r="D198" s="151"/>
      <c r="E198" s="131"/>
      <c r="F198" s="114"/>
    </row>
    <row r="199">
      <c r="A199" s="157"/>
      <c r="B199" s="129"/>
      <c r="C199" s="155"/>
      <c r="D199" s="151"/>
      <c r="E199" s="131"/>
      <c r="F199" s="114"/>
    </row>
  </sheetData>
  <mergeCells count="15">
    <mergeCell ref="C8:D8"/>
    <mergeCell ref="C9:D9"/>
    <mergeCell ref="C10:D10"/>
    <mergeCell ref="A11:E11"/>
    <mergeCell ref="A12:E12"/>
    <mergeCell ref="A13:E13"/>
    <mergeCell ref="A187:E187"/>
    <mergeCell ref="B197:E197"/>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0.61</formula>
    </cfRule>
  </conditionalFormatting>
  <conditionalFormatting sqref="A16 A20 A37 A51 A78 A85 A97 A114 A120 A133 A146 A160">
    <cfRule type="cellIs" dxfId="5" priority="3" operator="between">
      <formula>"61%"</formula>
      <formula>"40%"</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"61%"</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7" priority="11" operator="lessThanOrEqual">
      <formula>"33%"</formula>
    </cfRule>
  </conditionalFormatting>
  <conditionalFormatting sqref="B5:B6">
    <cfRule type="cellIs" dxfId="5" priority="12" operator="between">
      <formula>"66%"</formula>
      <formula>"32%"</formula>
    </cfRule>
  </conditionalFormatting>
  <conditionalFormatting sqref="B5:B6">
    <cfRule type="cellIs" dxfId="3" priority="13" operator="between">
      <formula>"101%"</formula>
      <formula>"65%"</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B7:B10">
      <formula1>"✅ Yes,🚫 No,⚠️ Under 18 With Parent Consent Only,🟠 With caution"</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A190"/>
    <hyperlink r:id="rId7" ref="D190"/>
    <hyperlink r:id="rId8" ref="A191"/>
    <hyperlink r:id="rId9" ref="D191"/>
    <hyperlink r:id="rId10" ref="A192"/>
    <hyperlink r:id="rId11" ref="D192"/>
    <hyperlink r:id="rId12" ref="B196"/>
  </hyperlinks>
  <drawing r:id="rId13"/>
</worksheet>
</file>

<file path=xl/worksheets/sheet4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1C232"/>
    <outlinePr summaryBelow="0" summaryRight="0"/>
  </sheetPr>
  <sheetViews>
    <sheetView workbookViewId="0"/>
  </sheetViews>
  <sheetFormatPr customHeight="1" defaultColWidth="12.63" defaultRowHeight="15.75"/>
  <cols>
    <col customWidth="1" min="1" max="1" width="17.63"/>
    <col customWidth="1" min="2" max="2" width="23.63"/>
    <col customWidth="1" min="3" max="3" width="28.5"/>
    <col customWidth="1" min="4" max="4" width="60.13"/>
    <col customWidth="1" min="5" max="5" width="56.75"/>
    <col customWidth="1" hidden="1" min="6" max="6" width="8.13"/>
  </cols>
  <sheetData>
    <row r="1">
      <c r="A1" s="67" t="s">
        <v>137</v>
      </c>
    </row>
    <row r="2">
      <c r="A2" s="68" t="s">
        <v>73</v>
      </c>
    </row>
    <row r="3">
      <c r="A3" s="111" t="s">
        <v>1571</v>
      </c>
    </row>
    <row r="4">
      <c r="A4" s="113"/>
      <c r="F4" s="114"/>
    </row>
    <row r="5">
      <c r="A5" s="115" t="s">
        <v>164</v>
      </c>
      <c r="B5" s="116">
        <f>sum(F16:F199)/Dropdowns!I2</f>
        <v>0.6289308176</v>
      </c>
      <c r="C5" s="117" t="str">
        <f t="shared" ref="C5:C6" si="1">IF(AND(B5 &gt;= 0, B5 &lt; 0.33), "FAIL", IF(AND(B5 &gt;= 0.33, B5 &lt;= 0.66), "WARNING", IF(AND(B5 &gt; 0.66, B5 &lt;= 1), "PASS", "")))
</f>
        <v>WARNING</v>
      </c>
      <c r="D5" s="118" t="str">
        <f>IFERROR(__xludf.DUMMYFUNCTION("SPARKLINE(B5,{""charttype"",""bar"";""max"",1;""min"",0;""color1"",""#33a854""})"),"")</f>
        <v/>
      </c>
      <c r="E5" s="119" t="s">
        <v>1572</v>
      </c>
      <c r="F5" s="120"/>
    </row>
    <row r="6">
      <c r="A6" s="115" t="s">
        <v>166</v>
      </c>
      <c r="B6" s="116">
        <f>sum(F20,F30,F34,F37,F49,F51,F52,F56,F58,F70,F75,F85,F97,F102,F109,F114,F121,F122,F125,F127,F128,F130,F133,F136,F139,F140,F147,F148,F149,F150,F151,F165,F169,F173)/Dropdowns!M2</f>
        <v>0.6078431373</v>
      </c>
      <c r="C6" s="117" t="str">
        <f t="shared" si="1"/>
        <v>WARNING</v>
      </c>
      <c r="D6" s="118" t="str">
        <f>IFERROR(__xludf.DUMMYFUNCTION("SPARKLINE(B6,{""charttype"",""bar"";""max"",1;""min"",0;""color1"",""#b18f2b""})"),"")</f>
        <v/>
      </c>
      <c r="E6" s="121" t="s">
        <v>167</v>
      </c>
      <c r="F6" s="114"/>
    </row>
    <row r="7">
      <c r="A7" s="113"/>
      <c r="B7" s="123" t="s">
        <v>142</v>
      </c>
      <c r="C7" s="124" t="s">
        <v>168</v>
      </c>
      <c r="E7" s="201"/>
      <c r="F7" s="114"/>
    </row>
    <row r="8">
      <c r="B8" s="123" t="s">
        <v>146</v>
      </c>
      <c r="C8" s="126" t="s">
        <v>1573</v>
      </c>
      <c r="E8" s="72"/>
      <c r="F8" s="114"/>
    </row>
    <row r="9">
      <c r="B9" s="123" t="s">
        <v>146</v>
      </c>
      <c r="C9" s="126" t="s">
        <v>1574</v>
      </c>
      <c r="E9" s="72"/>
      <c r="F9" s="114"/>
    </row>
    <row r="10">
      <c r="B10" s="123" t="s">
        <v>146</v>
      </c>
      <c r="C10" s="126" t="s">
        <v>1575</v>
      </c>
      <c r="E10" s="78"/>
      <c r="F10" s="114"/>
    </row>
    <row r="11">
      <c r="A11" s="113"/>
      <c r="F11" s="114"/>
    </row>
    <row r="12">
      <c r="A12" s="127" t="s">
        <v>173</v>
      </c>
      <c r="B12" s="50"/>
      <c r="C12" s="50"/>
      <c r="D12" s="50"/>
      <c r="E12" s="51"/>
      <c r="F12" s="114"/>
    </row>
    <row r="13">
      <c r="A13" s="162" t="s">
        <v>1576</v>
      </c>
      <c r="B13" s="53"/>
      <c r="C13" s="53"/>
      <c r="D13" s="53"/>
      <c r="E13" s="56"/>
      <c r="F13" s="114"/>
    </row>
    <row r="14">
      <c r="A14" s="113"/>
      <c r="B14" s="129"/>
      <c r="C14" s="130"/>
      <c r="F14" s="114"/>
    </row>
    <row r="15">
      <c r="A15" s="132" t="s">
        <v>175</v>
      </c>
      <c r="B15" s="133" t="s">
        <v>176</v>
      </c>
      <c r="C15" s="134" t="s">
        <v>177</v>
      </c>
      <c r="D15" s="134" t="s">
        <v>178</v>
      </c>
      <c r="E15" s="135" t="s">
        <v>179</v>
      </c>
      <c r="F15" s="132" t="s">
        <v>128</v>
      </c>
    </row>
    <row r="16">
      <c r="A16" s="136">
        <f>sum(F16:F18)/Dropdowns!H2</f>
        <v>0.3333333333</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Fair</v>
      </c>
      <c r="B17" s="137"/>
      <c r="C17" s="138" t="s">
        <v>184</v>
      </c>
      <c r="D17" s="138" t="s">
        <v>185</v>
      </c>
      <c r="E17" s="165" t="s">
        <v>920</v>
      </c>
      <c r="F17" s="114">
        <f>if($E17=Dropdowns!$D3,Dropdowns!$D$1,if($E17=Dropdowns!$E3,Dropdowns!$E$1,if($E17=Dropdowns!$F3,Dropdowns!$F$1,if($E17=Dropdowns!$G3,Dropdowns!$G$1,"N/A"))))</f>
        <v>0</v>
      </c>
    </row>
    <row r="18">
      <c r="A18" s="136"/>
      <c r="B18" s="137"/>
      <c r="C18" s="140" t="s">
        <v>187</v>
      </c>
      <c r="D18" s="138" t="s">
        <v>188</v>
      </c>
      <c r="E18" s="165" t="s">
        <v>921</v>
      </c>
      <c r="F18" s="114">
        <f>if($E18=Dropdowns!$D4,Dropdowns!$D$1,if($E18=Dropdowns!$E4,Dropdowns!$E$1,if($E18=Dropdowns!$F4,Dropdowns!$F$1,if($E18=Dropdowns!$G4,Dropdowns!$G$1,"N/A"))))</f>
        <v>0</v>
      </c>
    </row>
    <row r="19">
      <c r="A19" s="142"/>
      <c r="B19" s="143"/>
      <c r="C19" s="144"/>
      <c r="D19" s="145"/>
      <c r="E19" s="166"/>
      <c r="F19" s="147"/>
    </row>
    <row r="20">
      <c r="A20" s="136">
        <f>sum(F20:F35)/Dropdowns!H6</f>
        <v>0.7916666667</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Good</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202</v>
      </c>
      <c r="F23" s="114">
        <f>if($E23=Dropdowns!$D9,Dropdowns!$D$1,if($E23=Dropdowns!$E9,Dropdowns!$E$1,if($E23=Dropdowns!$F9,Dropdowns!$F$1,if($E23=Dropdowns!$G9,Dropdowns!$G$1,"N/A"))))</f>
        <v>3</v>
      </c>
    </row>
    <row r="24">
      <c r="A24" s="136"/>
      <c r="B24" s="137"/>
      <c r="C24" s="138" t="s">
        <v>203</v>
      </c>
      <c r="D24" s="140" t="s">
        <v>204</v>
      </c>
      <c r="E24" s="167" t="s">
        <v>205</v>
      </c>
      <c r="F24" s="114">
        <f>if($E24=Dropdowns!$D10,Dropdowns!$D$1,if($E24=Dropdowns!$E10,Dropdowns!$E$1,if($E24=Dropdowns!$F10,Dropdowns!$F$1,if($E24=Dropdowns!$G10,Dropdowns!$G$1,"N/A"))))</f>
        <v>3</v>
      </c>
    </row>
    <row r="25">
      <c r="A25" s="136"/>
      <c r="B25" s="137"/>
      <c r="C25" s="138" t="s">
        <v>206</v>
      </c>
      <c r="D25" s="138" t="s">
        <v>207</v>
      </c>
      <c r="E25" s="165" t="s">
        <v>691</v>
      </c>
      <c r="F25" s="114">
        <f>if($E25=Dropdowns!$D11,Dropdowns!$D$1,if($E25=Dropdowns!$E11,Dropdowns!$E$1,if($E25=Dropdowns!$F11,Dropdowns!$F$1,if($E25=Dropdowns!$G11,Dropdowns!$G$1,"N/A"))))</f>
        <v>3</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693</v>
      </c>
      <c r="F28" s="114">
        <f>if($E28=Dropdowns!$D14,Dropdowns!$D$1,if($E28=Dropdowns!$E14,Dropdowns!$E$1,if($E28=Dropdowns!$F14,Dropdowns!$F$1,if($E28=Dropdowns!$G14,Dropdowns!$G$1,"N/A"))))</f>
        <v>3</v>
      </c>
    </row>
    <row r="29">
      <c r="A29" s="136"/>
      <c r="B29" s="137"/>
      <c r="C29" s="138" t="s">
        <v>218</v>
      </c>
      <c r="D29" s="138" t="s">
        <v>219</v>
      </c>
      <c r="E29" s="165" t="s">
        <v>751</v>
      </c>
      <c r="F29" s="114">
        <f>if($E29=Dropdowns!$D15,Dropdowns!$D$1,if($E29=Dropdowns!$E15,Dropdowns!$E$1,if($E29=Dropdowns!$F15,Dropdowns!$F$1,if($E29=Dropdowns!$G15,Dropdowns!$G$1,"N/A"))))</f>
        <v>2</v>
      </c>
    </row>
    <row r="30">
      <c r="A30" s="136"/>
      <c r="B30" s="174"/>
      <c r="C30" s="138" t="s">
        <v>221</v>
      </c>
      <c r="D30" s="138" t="s">
        <v>222</v>
      </c>
      <c r="E30" s="165" t="s">
        <v>752</v>
      </c>
      <c r="F30" s="114">
        <f>if($E30=Dropdowns!$D16,Dropdowns!$D$1,if($E30=Dropdowns!$E16,Dropdowns!$E$1,if($E30=Dropdowns!$F16,Dropdowns!$F$1,if($E30=Dropdowns!$G16,Dropdowns!$G$1,"N/A"))))</f>
        <v>1</v>
      </c>
    </row>
    <row r="31">
      <c r="A31" s="136"/>
      <c r="B31" s="137"/>
      <c r="C31" s="138" t="s">
        <v>224</v>
      </c>
      <c r="D31" s="138" t="s">
        <v>225</v>
      </c>
      <c r="E31" s="165" t="s">
        <v>1133</v>
      </c>
      <c r="F31" s="114">
        <f>if($E31=Dropdowns!$D17,Dropdowns!$D$1,if($E31=Dropdowns!$E17,Dropdowns!$E$1,if($E31=Dropdowns!$F17,Dropdowns!$F$1,if($E31=Dropdowns!$G17,Dropdowns!$G$1,"N/A"))))</f>
        <v>1</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232</v>
      </c>
      <c r="F33" s="114">
        <f>if($E33=Dropdowns!$D19,Dropdowns!$D$1,if($E33=Dropdowns!$E19,Dropdowns!$E$1,if($E33=Dropdowns!$F19,Dropdowns!$F$1,if($E33=Dropdowns!$G19,Dropdowns!$G$1,"N/A"))))</f>
        <v>2</v>
      </c>
    </row>
    <row r="34">
      <c r="A34" s="136"/>
      <c r="B34" s="137"/>
      <c r="C34" s="138" t="s">
        <v>233</v>
      </c>
      <c r="D34" s="138" t="s">
        <v>234</v>
      </c>
      <c r="E34" s="165" t="s">
        <v>1181</v>
      </c>
      <c r="F34" s="114">
        <f>if($E34=Dropdowns!$D20,Dropdowns!$D$1,if($E34=Dropdowns!$E20,Dropdowns!$E$1,if($E34=Dropdowns!$F20,Dropdowns!$F$1,if($E34=Dropdowns!$G20,Dropdowns!$G$1,"N/A"))))</f>
        <v>1</v>
      </c>
    </row>
    <row r="35">
      <c r="A35" s="136"/>
      <c r="B35" s="137"/>
      <c r="C35" s="138" t="s">
        <v>236</v>
      </c>
      <c r="D35" s="138" t="s">
        <v>237</v>
      </c>
      <c r="E35" s="165" t="s">
        <v>922</v>
      </c>
      <c r="F35" s="114">
        <f>if($E35=Dropdowns!$D21,Dropdowns!$D$1,if($E35=Dropdowns!$E21,Dropdowns!$E$1,if($E35=Dropdowns!$F21,Dropdowns!$F$1,if($E35=Dropdowns!$G21,Dropdowns!$G$1,"N/A"))))</f>
        <v>2</v>
      </c>
    </row>
    <row r="36">
      <c r="A36" s="142"/>
      <c r="B36" s="143"/>
      <c r="C36" s="148"/>
      <c r="D36" s="144"/>
      <c r="E36" s="166"/>
      <c r="F36" s="147"/>
    </row>
    <row r="37">
      <c r="A37" s="136">
        <f>sum(F37:F49)/Dropdowns!H23</f>
        <v>0.6153846154</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Good</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797</v>
      </c>
      <c r="F39" s="114">
        <f>if($E39=Dropdowns!$D25,Dropdowns!$D$1,if($E39=Dropdowns!$E25,Dropdowns!$E$1,if($E39=Dropdowns!$F25,Dropdowns!$F$1,if($E39=Dropdowns!$G25,Dropdowns!$G$1,"N/A"))))</f>
        <v>1</v>
      </c>
    </row>
    <row r="40">
      <c r="A40" s="136"/>
      <c r="B40" s="137"/>
      <c r="C40" s="138" t="s">
        <v>249</v>
      </c>
      <c r="D40" s="138" t="s">
        <v>250</v>
      </c>
      <c r="E40" s="165" t="s">
        <v>697</v>
      </c>
      <c r="F40" s="114">
        <f>if($E40=Dropdowns!$D26,Dropdowns!$D$1,if($E40=Dropdowns!$E26,Dropdowns!$E$1,if($E40=Dropdowns!$F26,Dropdowns!$F$1,if($E40=Dropdowns!$G26,Dropdowns!$G$1,"N/A"))))</f>
        <v>2</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891</v>
      </c>
      <c r="F42" s="114">
        <f>if($E42=Dropdowns!$D28,Dropdowns!$D$1,if($E42=Dropdowns!$E28,Dropdowns!$E$1,if($E42=Dropdowns!$F28,Dropdowns!$F$1,if($E42=Dropdowns!$G28,Dropdowns!$G$1,"N/A"))))</f>
        <v>1</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833</v>
      </c>
      <c r="F44" s="114">
        <f>if($E44=Dropdowns!$D30,Dropdowns!$D$1,if($E44=Dropdowns!$E30,Dropdowns!$E$1,if($E44=Dropdowns!$F30,Dropdowns!$F$1,if($E44=Dropdowns!$G30,Dropdowns!$G$1,"N/A"))))</f>
        <v>0</v>
      </c>
    </row>
    <row r="45">
      <c r="A45" s="136"/>
      <c r="B45" s="174"/>
      <c r="C45" s="138" t="s">
        <v>264</v>
      </c>
      <c r="D45" s="138" t="s">
        <v>265</v>
      </c>
      <c r="E45" s="165" t="s">
        <v>754</v>
      </c>
      <c r="F45" s="114">
        <f>if($E45=Dropdowns!$D31,Dropdowns!$D$1,if($E45=Dropdowns!$E31,Dropdowns!$E$1,if($E45=Dropdowns!$F31,Dropdowns!$F$1,if($E45=Dropdowns!$G31,Dropdowns!$G$1,"N/A"))))</f>
        <v>3</v>
      </c>
    </row>
    <row r="46">
      <c r="A46" s="136"/>
      <c r="B46" s="174"/>
      <c r="C46" s="138" t="s">
        <v>267</v>
      </c>
      <c r="D46" s="138" t="s">
        <v>268</v>
      </c>
      <c r="E46" s="165" t="s">
        <v>755</v>
      </c>
      <c r="F46" s="114">
        <f>if($E46=Dropdowns!$D32,Dropdowns!$D$1,if($E46=Dropdowns!$E32,Dropdowns!$E$1,if($E46=Dropdowns!$F32,Dropdowns!$F$1,if($E46=Dropdowns!$G32,Dropdowns!$G$1,"N/A"))))</f>
        <v>3</v>
      </c>
    </row>
    <row r="47">
      <c r="A47" s="136"/>
      <c r="B47" s="137"/>
      <c r="C47" s="138" t="s">
        <v>270</v>
      </c>
      <c r="D47" s="138" t="s">
        <v>271</v>
      </c>
      <c r="E47" s="165" t="s">
        <v>272</v>
      </c>
      <c r="F47" s="114">
        <f>if($E47=Dropdowns!$D33,Dropdowns!$D$1,if($E47=Dropdowns!$E33,Dropdowns!$E$1,if($E47=Dropdowns!$F33,Dropdowns!$F$1,if($E47=Dropdowns!$G33,Dropdowns!$G$1,"N/A"))))</f>
        <v>3</v>
      </c>
    </row>
    <row r="48">
      <c r="A48" s="136"/>
      <c r="B48" s="137"/>
      <c r="C48" s="138" t="s">
        <v>273</v>
      </c>
      <c r="D48" s="138" t="s">
        <v>274</v>
      </c>
      <c r="E48" s="165" t="s">
        <v>275</v>
      </c>
      <c r="F48" s="114">
        <f>if($E48=Dropdowns!$D34,Dropdowns!$D$1,if($E48=Dropdowns!$E34,Dropdowns!$E$1,if($E48=Dropdowns!$F34,Dropdowns!$F$1,if($E48=Dropdowns!$G34,Dropdowns!$G$1,"N/A"))))</f>
        <v>3</v>
      </c>
    </row>
    <row r="49">
      <c r="A49" s="136"/>
      <c r="B49" s="137"/>
      <c r="C49" s="138" t="s">
        <v>276</v>
      </c>
      <c r="D49" s="138" t="s">
        <v>277</v>
      </c>
      <c r="E49" s="165" t="s">
        <v>704</v>
      </c>
      <c r="F49" s="114">
        <f>if($E49=Dropdowns!$D35,Dropdowns!$D$1,if($E49=Dropdowns!$E35,Dropdowns!$E$1,if($E49=Dropdowns!$F35,Dropdowns!$F$1,if($E49=Dropdowns!$G35,Dropdowns!$G$1,"N/A"))))</f>
        <v>2</v>
      </c>
    </row>
    <row r="50">
      <c r="A50" s="142"/>
      <c r="B50" s="143"/>
      <c r="C50" s="144"/>
      <c r="D50" s="144"/>
      <c r="E50" s="166"/>
      <c r="F50" s="147"/>
    </row>
    <row r="51">
      <c r="A51" s="136">
        <f>sum(F51:F76)/Dropdowns!H37</f>
        <v>0.6794871795</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297</v>
      </c>
      <c r="F56" s="114">
        <f>if($E56=Dropdowns!$D42,Dropdowns!$D$1,if($E56=Dropdowns!$E42,Dropdowns!$E$1,if($E56=Dropdowns!$F42,Dropdowns!$F$1,if($E56=Dropdowns!$G42,Dropdowns!$G$1,"N/A"))))</f>
        <v>3</v>
      </c>
    </row>
    <row r="57">
      <c r="A57" s="136"/>
      <c r="B57" s="137"/>
      <c r="C57" s="140" t="s">
        <v>298</v>
      </c>
      <c r="D57" s="140" t="s">
        <v>299</v>
      </c>
      <c r="E57" s="165" t="s">
        <v>835</v>
      </c>
      <c r="F57" s="114">
        <f>if($E57=Dropdowns!$D43,Dropdowns!$D$1,if($E57=Dropdowns!$E43,Dropdowns!$E$1,if($E57=Dropdowns!$F43,Dropdowns!$F$1,if($E57=Dropdowns!$G43,Dropdowns!$G$1,"N/A"))))</f>
        <v>3</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802</v>
      </c>
      <c r="F66" s="114">
        <f>if($E66=Dropdowns!$D52,Dropdowns!$D$1,if($E66=Dropdowns!$E52,Dropdowns!$E$1,if($E66=Dropdowns!$F52,Dropdowns!$F$1,if($E66=Dropdowns!$G52,Dropdowns!$G$1,"N/A"))))</f>
        <v>2</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333</v>
      </c>
      <c r="F68" s="114">
        <f>if($E68=Dropdowns!$D54,Dropdowns!$D$1,if($E68=Dropdowns!$E54,Dropdowns!$E$1,if($E68=Dropdowns!$F54,Dropdowns!$F$1,if($E68=Dropdowns!$G54,Dropdowns!$G$1,"N/A"))))</f>
        <v>2</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803</v>
      </c>
      <c r="F70" s="114">
        <f>if($E70=Dropdowns!$D56,Dropdowns!$D$1,if($E70=Dropdowns!$E56,Dropdowns!$E$1,if($E70=Dropdowns!$F56,Dropdowns!$F$1,if($E70=Dropdowns!$G56,Dropdowns!$G$1,"N/A"))))</f>
        <v>2</v>
      </c>
    </row>
    <row r="71">
      <c r="A71" s="136"/>
      <c r="B71" s="137"/>
      <c r="C71" s="140" t="s">
        <v>340</v>
      </c>
      <c r="D71" s="140" t="s">
        <v>341</v>
      </c>
      <c r="E71" s="165" t="s">
        <v>342</v>
      </c>
      <c r="F71" s="114">
        <f>if($E71=Dropdowns!$D57,Dropdowns!$D$1,if($E71=Dropdowns!$E57,Dropdowns!$E$1,if($E71=Dropdowns!$F57,Dropdowns!$F$1,if($E71=Dropdowns!$G57,Dropdowns!$G$1,"N/A"))))</f>
        <v>2</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0.7777777778</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Good</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0.7272727273</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865</v>
      </c>
      <c r="F87" s="114">
        <f>if($E87=Dropdowns!$D73,Dropdowns!$D$1,if($E87=Dropdowns!$E73,Dropdowns!$E$1,if($E87=Dropdowns!$F73,Dropdowns!$F$1,if($E87=Dropdowns!$G73,Dropdowns!$G$1,"N/A"))))</f>
        <v>3</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401</v>
      </c>
      <c r="F92" s="114">
        <f>if($E92=Dropdowns!$D78,Dropdowns!$D$1,if($E92=Dropdowns!$E78,Dropdowns!$E$1,if($E92=Dropdowns!$F78,Dropdowns!$F$1,if($E92=Dropdowns!$G78,Dropdowns!$G$1,"N/A"))))</f>
        <v>2</v>
      </c>
    </row>
    <row r="93">
      <c r="A93" s="136"/>
      <c r="B93" s="137"/>
      <c r="C93" s="138" t="s">
        <v>402</v>
      </c>
      <c r="D93" s="138" t="s">
        <v>403</v>
      </c>
      <c r="E93" s="165" t="s">
        <v>404</v>
      </c>
      <c r="F93" s="114">
        <f>if($E93=Dropdowns!$D79,Dropdowns!$D$1,if($E93=Dropdowns!$E79,Dropdowns!$E$1,if($E93=Dropdowns!$F79,Dropdowns!$F$1,if($E93=Dropdowns!$G79,Dropdowns!$G$1,"N/A"))))</f>
        <v>2</v>
      </c>
    </row>
    <row r="94">
      <c r="A94" s="136"/>
      <c r="B94" s="137"/>
      <c r="C94" s="138" t="s">
        <v>405</v>
      </c>
      <c r="D94" s="138" t="s">
        <v>406</v>
      </c>
      <c r="E94" s="165" t="s">
        <v>407</v>
      </c>
      <c r="F94" s="114">
        <f>if($E94=Dropdowns!$D80,Dropdowns!$D$1,if($E94=Dropdowns!$E80,Dropdowns!$E$1,if($E94=Dropdowns!$F80,Dropdowns!$F$1,if($E94=Dropdowns!$G80,Dropdowns!$G$1,"N/A"))))</f>
        <v>2</v>
      </c>
    </row>
    <row r="95">
      <c r="A95" s="136"/>
      <c r="B95" s="137"/>
      <c r="C95" s="138" t="s">
        <v>408</v>
      </c>
      <c r="D95" s="138" t="s">
        <v>409</v>
      </c>
      <c r="E95" s="165" t="s">
        <v>410</v>
      </c>
      <c r="F95" s="114">
        <f>if($E95=Dropdowns!$D81,Dropdowns!$D$1,if($E95=Dropdowns!$E81,Dropdowns!$E$1,if($E95=Dropdowns!$F81,Dropdowns!$F$1,if($E95=Dropdowns!$G81,Dropdowns!$G$1,"N/A"))))</f>
        <v>2</v>
      </c>
    </row>
    <row r="96">
      <c r="A96" s="142"/>
      <c r="B96" s="143"/>
      <c r="C96" s="148"/>
      <c r="D96" s="144"/>
      <c r="E96" s="166"/>
      <c r="F96" s="147"/>
    </row>
    <row r="97">
      <c r="A97" s="136">
        <f>sum(F97:F112)/Dropdowns!H83</f>
        <v>0.6458333333</v>
      </c>
      <c r="B97" s="137" t="s">
        <v>411</v>
      </c>
      <c r="C97" s="138" t="s">
        <v>412</v>
      </c>
      <c r="D97" s="138" t="s">
        <v>413</v>
      </c>
      <c r="E97" s="165" t="s">
        <v>808</v>
      </c>
      <c r="F97" s="114">
        <f>if($E97=Dropdowns!$D83,Dropdowns!$D$1,if($E97=Dropdowns!$E83,Dropdowns!$E$1,if($E97=Dropdowns!$F83,Dropdowns!$F$1,if($E97=Dropdowns!$G83,Dropdowns!$G$1,"N/A"))))</f>
        <v>2</v>
      </c>
    </row>
    <row r="98">
      <c r="A98" s="136" t="str">
        <f>IFS($A97&gt;=0.81, "Best", $A97&gt;=0.61, "Good", $A97&gt;=0.41, "Average", $A97&gt;=0.21, "Fair", TRUE, "Poor")</f>
        <v>Good</v>
      </c>
      <c r="B98" s="137"/>
      <c r="C98" s="138" t="s">
        <v>415</v>
      </c>
      <c r="D98" s="138" t="s">
        <v>416</v>
      </c>
      <c r="E98" s="165" t="s">
        <v>714</v>
      </c>
      <c r="F98" s="114">
        <f>if($E98=Dropdowns!$D84,Dropdowns!$D$1,if($E98=Dropdowns!$E84,Dropdowns!$E$1,if($E98=Dropdowns!$F84,Dropdowns!$F$1,if($E98=Dropdowns!$G84,Dropdowns!$G$1,"N/A"))))</f>
        <v>2</v>
      </c>
    </row>
    <row r="99">
      <c r="A99" s="136"/>
      <c r="B99" s="137"/>
      <c r="C99" s="138" t="s">
        <v>418</v>
      </c>
      <c r="D99" s="138" t="s">
        <v>419</v>
      </c>
      <c r="E99" s="165" t="s">
        <v>758</v>
      </c>
      <c r="F99" s="114">
        <f>if($E99=Dropdowns!$D85,Dropdowns!$D$1,if($E99=Dropdowns!$E85,Dropdowns!$E$1,if($E99=Dropdowns!$F85,Dropdowns!$F$1,if($E99=Dropdowns!$G85,Dropdowns!$G$1,"N/A"))))</f>
        <v>2</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426</v>
      </c>
      <c r="F101" s="114">
        <f>if($E101=Dropdowns!$D87,Dropdowns!$D$1,if($E101=Dropdowns!$E87,Dropdowns!$E$1,if($E101=Dropdowns!$F87,Dropdowns!$F$1,if($E101=Dropdowns!$G87,Dropdowns!$G$1,"N/A"))))</f>
        <v>3</v>
      </c>
    </row>
    <row r="102">
      <c r="A102" s="136"/>
      <c r="B102" s="137"/>
      <c r="C102" s="138" t="s">
        <v>427</v>
      </c>
      <c r="D102" s="138" t="s">
        <v>428</v>
      </c>
      <c r="E102" s="165" t="s">
        <v>841</v>
      </c>
      <c r="F102" s="114">
        <f>if($E102=Dropdowns!$D88,Dropdowns!$D$1,if($E102=Dropdowns!$E88,Dropdowns!$E$1,if($E102=Dropdowns!$F88,Dropdowns!$F$1,if($E102=Dropdowns!$G88,Dropdowns!$G$1,"N/A"))))</f>
        <v>2</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842</v>
      </c>
      <c r="F106" s="114">
        <f>if($E106=Dropdowns!$D92,Dropdowns!$D$1,if($E106=Dropdowns!$E92,Dropdowns!$E$1,if($E106=Dropdowns!$F92,Dropdowns!$F$1,if($E106=Dropdowns!$G92,Dropdowns!$G$1,"N/A"))))</f>
        <v>3</v>
      </c>
    </row>
    <row r="107">
      <c r="A107" s="136"/>
      <c r="B107" s="137"/>
      <c r="C107" s="138" t="s">
        <v>442</v>
      </c>
      <c r="D107" s="138" t="s">
        <v>443</v>
      </c>
      <c r="E107" s="165" t="s">
        <v>843</v>
      </c>
      <c r="F107" s="114">
        <f>if($E107=Dropdowns!$D93,Dropdowns!$D$1,if($E107=Dropdowns!$E93,Dropdowns!$E$1,if($E107=Dropdowns!$F93,Dropdowns!$F$1,if($E107=Dropdowns!$G93,Dropdowns!$G$1,"N/A"))))</f>
        <v>3</v>
      </c>
    </row>
    <row r="108">
      <c r="A108" s="136"/>
      <c r="B108" s="137"/>
      <c r="C108" s="138" t="s">
        <v>445</v>
      </c>
      <c r="D108" s="138" t="s">
        <v>446</v>
      </c>
      <c r="E108" s="165" t="s">
        <v>447</v>
      </c>
      <c r="F108" s="114">
        <f>if($E108=Dropdowns!$D94,Dropdowns!$D$1,if($E108=Dropdowns!$E94,Dropdowns!$E$1,if($E108=Dropdowns!$F94,Dropdowns!$F$1,if($E108=Dropdowns!$G94,Dropdowns!$G$1,"N/A"))))</f>
        <v>3</v>
      </c>
    </row>
    <row r="109">
      <c r="A109" s="136"/>
      <c r="B109" s="137"/>
      <c r="C109" s="138" t="s">
        <v>448</v>
      </c>
      <c r="D109" s="138" t="s">
        <v>449</v>
      </c>
      <c r="E109" s="165" t="s">
        <v>1286</v>
      </c>
      <c r="F109" s="114">
        <f>if($E109=Dropdowns!$D95,Dropdowns!$D$1,if($E109=Dropdowns!$E95,Dropdowns!$E$1,if($E109=Dropdowns!$F95,Dropdowns!$F$1,if($E109=Dropdowns!$G95,Dropdowns!$G$1,"N/A"))))</f>
        <v>0</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1289</v>
      </c>
      <c r="F111" s="114">
        <f>if($E111=Dropdowns!$D97,Dropdowns!$D$1,if($E111=Dropdowns!$E97,Dropdowns!$E$1,if($E111=Dropdowns!$F97,Dropdowns!$F$1,if($E111=Dropdowns!$G97,Dropdowns!$G$1,"N/A"))))</f>
        <v>0</v>
      </c>
    </row>
    <row r="112">
      <c r="A112" s="136"/>
      <c r="B112" s="137"/>
      <c r="C112" s="138" t="s">
        <v>457</v>
      </c>
      <c r="D112" s="140" t="s">
        <v>458</v>
      </c>
      <c r="E112" s="165" t="s">
        <v>459</v>
      </c>
      <c r="F112" s="114">
        <f>if($E112=Dropdowns!$D98,Dropdowns!$D$1,if($E112=Dropdowns!$E98,Dropdowns!$E$1,if($E112=Dropdowns!$F98,Dropdowns!$F$1,if($E112=Dropdowns!$G98,Dropdowns!$G$1,"N/A"))))</f>
        <v>0</v>
      </c>
    </row>
    <row r="113">
      <c r="A113" s="142"/>
      <c r="B113" s="143"/>
      <c r="C113" s="148"/>
      <c r="D113" s="148"/>
      <c r="E113" s="166"/>
      <c r="F113" s="147"/>
    </row>
    <row r="114">
      <c r="A114" s="171">
        <f>sum(F114:F118)/Dropdowns!H100</f>
        <v>0.9333333333</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$A114&gt;=0.61, "Good", $A114&gt;=0.41, "Average", $A114&gt;=0.21, "Fair", TRUE, "Poor")</f>
        <v>Best</v>
      </c>
      <c r="B115" s="137"/>
      <c r="C115" s="140" t="s">
        <v>464</v>
      </c>
      <c r="D115" s="140" t="s">
        <v>465</v>
      </c>
      <c r="E115" s="165" t="s">
        <v>466</v>
      </c>
      <c r="F115" s="114">
        <f>if($E115=Dropdowns!$D101,Dropdowns!$D$1,if($E115=Dropdowns!$E101,Dropdowns!$E$1,if($E115=Dropdowns!$F101,Dropdowns!$F$1,if($E115=Dropdowns!$G101,Dropdowns!$G$1,"N/A"))))</f>
        <v>3</v>
      </c>
    </row>
    <row r="116">
      <c r="A116" s="136"/>
      <c r="B116" s="137"/>
      <c r="C116" s="140" t="s">
        <v>467</v>
      </c>
      <c r="D116" s="140" t="s">
        <v>468</v>
      </c>
      <c r="E116" s="165" t="s">
        <v>469</v>
      </c>
      <c r="F116" s="114">
        <f>if($E116=Dropdowns!$D102,Dropdowns!$D$1,if($E116=Dropdowns!$E102,Dropdowns!$E$1,if($E116=Dropdowns!$F102,Dropdowns!$F$1,if($E116=Dropdowns!$G102,Dropdowns!$G$1,"N/A"))))</f>
        <v>3</v>
      </c>
    </row>
    <row r="117">
      <c r="A117" s="136"/>
      <c r="B117" s="137"/>
      <c r="C117" s="140" t="s">
        <v>470</v>
      </c>
      <c r="D117" s="138" t="s">
        <v>471</v>
      </c>
      <c r="E117" s="165" t="s">
        <v>868</v>
      </c>
      <c r="F117" s="114">
        <f>if($E117=Dropdowns!$D103,Dropdowns!$D$1,if($E117=Dropdowns!$E103,Dropdowns!$E$1,if($E117=Dropdowns!$F103,Dropdowns!$F$1,if($E117=Dropdowns!$G103,Dropdowns!$G$1,"N/A"))))</f>
        <v>3</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0.6111111111</v>
      </c>
      <c r="B120" s="137" t="s">
        <v>476</v>
      </c>
      <c r="C120" s="138" t="s">
        <v>477</v>
      </c>
      <c r="D120" s="138" t="s">
        <v>478</v>
      </c>
      <c r="E120" s="165" t="s">
        <v>1002</v>
      </c>
      <c r="F120" s="114">
        <f>if($E120=Dropdowns!$D106,Dropdowns!$D$1,if($E120=Dropdowns!$E106,Dropdowns!$E$1,if($E120=Dropdowns!$F106,Dropdowns!$F$1,if($E120=Dropdowns!$G106,Dropdowns!$G$1,"N/A"))))</f>
        <v>3</v>
      </c>
    </row>
    <row r="121">
      <c r="A121" s="136" t="str">
        <f>IFS($A120&gt;=0.81, "Best", $A120&gt;=0.61, "Good", $A120&gt;=0.41, "Average", $A120&gt;=0.21, "Fair", TRUE, "Poor")</f>
        <v>Good</v>
      </c>
      <c r="B121" s="137"/>
      <c r="C121" s="140" t="s">
        <v>480</v>
      </c>
      <c r="D121" s="138" t="s">
        <v>481</v>
      </c>
      <c r="E121" s="165" t="s">
        <v>1301</v>
      </c>
      <c r="F121" s="114">
        <f>if($E121=Dropdowns!$D107,Dropdowns!$D$1,if($E121=Dropdowns!$E107,Dropdowns!$E$1,if($E121=Dropdowns!$F107,Dropdowns!$F$1,if($E121=Dropdowns!$G107,Dropdowns!$G$1,"N/A"))))</f>
        <v>1</v>
      </c>
    </row>
    <row r="122">
      <c r="A122" s="136"/>
      <c r="B122" s="137"/>
      <c r="C122" s="138" t="s">
        <v>483</v>
      </c>
      <c r="D122" s="138" t="s">
        <v>484</v>
      </c>
      <c r="E122" s="165" t="s">
        <v>1304</v>
      </c>
      <c r="F122" s="114">
        <f>if($E122=Dropdowns!$D108,Dropdowns!$D$1,if($E122=Dropdowns!$E108,Dropdowns!$E$1,if($E122=Dropdowns!$F108,Dropdowns!$F$1,if($E122=Dropdowns!$G108,Dropdowns!$G$1,"N/A"))))</f>
        <v>1</v>
      </c>
    </row>
    <row r="123">
      <c r="A123" s="136"/>
      <c r="B123" s="137"/>
      <c r="C123" s="138" t="s">
        <v>486</v>
      </c>
      <c r="D123" s="138" t="s">
        <v>487</v>
      </c>
      <c r="E123" s="165" t="s">
        <v>1306</v>
      </c>
      <c r="F123" s="114">
        <f>if($E123=Dropdowns!$D109,Dropdowns!$D$1,if($E123=Dropdowns!$E109,Dropdowns!$E$1,if($E123=Dropdowns!$F109,Dropdowns!$F$1,if($E123=Dropdowns!$G109,Dropdowns!$G$1,"N/A"))))</f>
        <v>1</v>
      </c>
    </row>
    <row r="124">
      <c r="A124" s="136"/>
      <c r="B124" s="137"/>
      <c r="C124" s="138" t="s">
        <v>489</v>
      </c>
      <c r="D124" s="138" t="s">
        <v>490</v>
      </c>
      <c r="E124" s="165" t="s">
        <v>812</v>
      </c>
      <c r="F124" s="114">
        <f>if($E124=Dropdowns!$D110,Dropdowns!$D$1,if($E124=Dropdowns!$E110,Dropdowns!$E$1,if($E124=Dropdowns!$F110,Dropdowns!$F$1,if($E124=Dropdowns!$G110,Dropdowns!$G$1,"N/A"))))</f>
        <v>2</v>
      </c>
    </row>
    <row r="125">
      <c r="A125" s="136"/>
      <c r="B125" s="137"/>
      <c r="C125" s="140" t="s">
        <v>492</v>
      </c>
      <c r="D125" s="138" t="s">
        <v>493</v>
      </c>
      <c r="E125" s="165" t="s">
        <v>845</v>
      </c>
      <c r="F125" s="114">
        <f>if($E125=Dropdowns!$D111,Dropdowns!$D$1,if($E125=Dropdowns!$E111,Dropdowns!$E$1,if($E125=Dropdowns!$F111,Dropdowns!$F$1,if($E125=Dropdowns!$G111,Dropdowns!$G$1,"N/A"))))</f>
        <v>2</v>
      </c>
    </row>
    <row r="126">
      <c r="A126" s="136"/>
      <c r="B126" s="137"/>
      <c r="C126" s="138" t="s">
        <v>495</v>
      </c>
      <c r="D126" s="138" t="s">
        <v>496</v>
      </c>
      <c r="E126" s="165" t="s">
        <v>813</v>
      </c>
      <c r="F126" s="114">
        <f>if($E126=Dropdowns!$D112,Dropdowns!$D$1,if($E126=Dropdowns!$E112,Dropdowns!$E$1,if($E126=Dropdowns!$F112,Dropdowns!$F$1,if($E126=Dropdowns!$G112,Dropdowns!$G$1,"N/A"))))</f>
        <v>2</v>
      </c>
    </row>
    <row r="127">
      <c r="A127" s="136"/>
      <c r="B127" s="137"/>
      <c r="C127" s="138" t="s">
        <v>498</v>
      </c>
      <c r="D127" s="138" t="s">
        <v>499</v>
      </c>
      <c r="E127" s="165" t="s">
        <v>846</v>
      </c>
      <c r="F127" s="114">
        <f>if($E127=Dropdowns!$D113,Dropdowns!$D$1,if($E127=Dropdowns!$E113,Dropdowns!$E$1,if($E127=Dropdowns!$F113,Dropdowns!$F$1,if($E127=Dropdowns!$G113,Dropdowns!$G$1,"N/A"))))</f>
        <v>2</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764</v>
      </c>
      <c r="F129" s="114">
        <f>if($E129=Dropdowns!$D115,Dropdowns!$D$1,if($E129=Dropdowns!$E115,Dropdowns!$E$1,if($E129=Dropdowns!$F115,Dropdowns!$F$1,if($E129=Dropdowns!$G115,Dropdowns!$G$1,"N/A"))))</f>
        <v>2</v>
      </c>
    </row>
    <row r="130">
      <c r="A130" s="136"/>
      <c r="B130" s="137"/>
      <c r="C130" s="138" t="s">
        <v>507</v>
      </c>
      <c r="D130" s="138" t="s">
        <v>508</v>
      </c>
      <c r="E130" s="165" t="s">
        <v>765</v>
      </c>
      <c r="F130" s="114">
        <f>if($E130=Dropdowns!$D116,Dropdowns!$D$1,if($E130=Dropdowns!$E116,Dropdowns!$E$1,if($E130=Dropdowns!$F116,Dropdowns!$F$1,if($E130=Dropdowns!$G116,Dropdowns!$G$1,"N/A"))))</f>
        <v>2</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0.6666666667</v>
      </c>
      <c r="B133" s="137" t="s">
        <v>513</v>
      </c>
      <c r="C133" s="138" t="s">
        <v>514</v>
      </c>
      <c r="D133" s="138" t="s">
        <v>515</v>
      </c>
      <c r="E133" s="165" t="s">
        <v>516</v>
      </c>
      <c r="F133" s="114">
        <f>if($E133=Dropdowns!$D119,Dropdowns!$D$1,if($E133=Dropdowns!$E119,Dropdowns!$E$1,if($E133=Dropdowns!$F119,Dropdowns!$F$1,if($E133=Dropdowns!$G119,Dropdowns!$G$1,"N/A"))))</f>
        <v>2</v>
      </c>
    </row>
    <row r="134">
      <c r="A134" s="136" t="str">
        <f>IFS($A133&gt;=0.81, "Best", $A133&gt;=0.61, "Good", $A133&gt;=0.41, "Average", $A133&gt;=0.21, "Fair", TRUE, "Poor")</f>
        <v>Good</v>
      </c>
      <c r="B134" s="137"/>
      <c r="C134" s="138" t="s">
        <v>517</v>
      </c>
      <c r="D134" s="138" t="s">
        <v>518</v>
      </c>
      <c r="E134" s="165" t="s">
        <v>519</v>
      </c>
      <c r="F134" s="114">
        <f>if($E134=Dropdowns!$D120,Dropdowns!$D$1,if($E134=Dropdowns!$E120,Dropdowns!$E$1,if($E134=Dropdowns!$F120,Dropdowns!$F$1,if($E134=Dropdowns!$G120,Dropdowns!$G$1,"N/A"))))</f>
        <v>2</v>
      </c>
    </row>
    <row r="135">
      <c r="A135" s="136"/>
      <c r="B135" s="137"/>
      <c r="C135" s="138" t="s">
        <v>520</v>
      </c>
      <c r="D135" s="138" t="s">
        <v>521</v>
      </c>
      <c r="E135" s="165" t="s">
        <v>724</v>
      </c>
      <c r="F135" s="114">
        <f>if($E135=Dropdowns!$D121,Dropdowns!$D$1,if($E135=Dropdowns!$E121,Dropdowns!$E$1,if($E135=Dropdowns!$F121,Dropdowns!$F$1,if($E135=Dropdowns!$G121,Dropdowns!$G$1,"N/A"))))</f>
        <v>2</v>
      </c>
    </row>
    <row r="136">
      <c r="A136" s="136"/>
      <c r="B136" s="137"/>
      <c r="C136" s="138" t="s">
        <v>523</v>
      </c>
      <c r="D136" s="138" t="s">
        <v>524</v>
      </c>
      <c r="E136" s="165" t="s">
        <v>725</v>
      </c>
      <c r="F136" s="114">
        <f>if($E136=Dropdowns!$D122,Dropdowns!$D$1,if($E136=Dropdowns!$E122,Dropdowns!$E$1,if($E136=Dropdowns!$F122,Dropdowns!$F$1,if($E136=Dropdowns!$G122,Dropdowns!$G$1,"N/A"))))</f>
        <v>2</v>
      </c>
    </row>
    <row r="137">
      <c r="A137" s="136"/>
      <c r="B137" s="137"/>
      <c r="C137" s="138" t="s">
        <v>526</v>
      </c>
      <c r="D137" s="138" t="s">
        <v>527</v>
      </c>
      <c r="E137" s="165" t="s">
        <v>726</v>
      </c>
      <c r="F137" s="114">
        <f>if($E137=Dropdowns!$D123,Dropdowns!$D$1,if($E137=Dropdowns!$E123,Dropdowns!$E$1,if($E137=Dropdowns!$F123,Dropdowns!$F$1,if($E137=Dropdowns!$G123,Dropdowns!$G$1,"N/A"))))</f>
        <v>2</v>
      </c>
    </row>
    <row r="138">
      <c r="A138" s="136"/>
      <c r="B138" s="137"/>
      <c r="C138" s="140" t="s">
        <v>529</v>
      </c>
      <c r="D138" s="138" t="s">
        <v>530</v>
      </c>
      <c r="E138" s="165" t="s">
        <v>727</v>
      </c>
      <c r="F138" s="114">
        <f>if($E138=Dropdowns!$D124,Dropdowns!$D$1,if($E138=Dropdowns!$E124,Dropdowns!$E$1,if($E138=Dropdowns!$F124,Dropdowns!$F$1,if($E138=Dropdowns!$G124,Dropdowns!$G$1,"N/A"))))</f>
        <v>2</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537</v>
      </c>
      <c r="F140" s="114">
        <f>if($E140=Dropdowns!$D126,Dropdowns!$D$1,if($E140=Dropdowns!$E126,Dropdowns!$E$1,if($E140=Dropdowns!$F126,Dropdowns!$F$1,if($E140=Dropdowns!$G126,Dropdowns!$G$1,"N/A"))))</f>
        <v>2</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546</v>
      </c>
      <c r="F143" s="114">
        <f>if($E143=Dropdowns!$D129,Dropdowns!$D$1,if($E143=Dropdowns!$E129,Dropdowns!$E$1,if($E143=Dropdowns!$F129,Dropdowns!$F$1,if($E143=Dropdowns!$G129,Dropdowns!$G$1,"N/A"))))</f>
        <v>2</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0.641025641</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Good</v>
      </c>
      <c r="B147" s="137"/>
      <c r="C147" s="138" t="s">
        <v>554</v>
      </c>
      <c r="D147" s="138" t="s">
        <v>555</v>
      </c>
      <c r="E147" s="165" t="s">
        <v>902</v>
      </c>
      <c r="F147" s="114">
        <f>if($E147=Dropdowns!$D133,Dropdowns!$D$1,if($E147=Dropdowns!$E133,Dropdowns!$E$1,if($E147=Dropdowns!$F133,Dropdowns!$F$1,if($E147=Dropdowns!$G133,Dropdowns!$G$1,"N/A"))))</f>
        <v>2</v>
      </c>
    </row>
    <row r="148">
      <c r="A148" s="136"/>
      <c r="B148" s="137"/>
      <c r="C148" s="138" t="s">
        <v>557</v>
      </c>
      <c r="D148" s="138" t="s">
        <v>558</v>
      </c>
      <c r="E148" s="165" t="s">
        <v>559</v>
      </c>
      <c r="F148" s="114">
        <f>if($E148=Dropdowns!$D134,Dropdowns!$D$1,if($E148=Dropdowns!$E134,Dropdowns!$E$1,if($E148=Dropdowns!$F134,Dropdowns!$F$1,if($E148=Dropdowns!$G134,Dropdowns!$G$1,"N/A"))))</f>
        <v>3</v>
      </c>
    </row>
    <row r="149">
      <c r="A149" s="136"/>
      <c r="B149" s="137"/>
      <c r="C149" s="140" t="s">
        <v>560</v>
      </c>
      <c r="D149" s="138" t="s">
        <v>561</v>
      </c>
      <c r="E149" s="165" t="s">
        <v>562</v>
      </c>
      <c r="F149" s="114">
        <f>if($E149=Dropdowns!$D135,Dropdowns!$D$1,if($E149=Dropdowns!$E135,Dropdowns!$E$1,if($E149=Dropdowns!$F135,Dropdowns!$F$1,if($E149=Dropdowns!$G135,Dropdowns!$G$1,"N/A"))))</f>
        <v>1</v>
      </c>
    </row>
    <row r="150">
      <c r="A150" s="136"/>
      <c r="B150" s="137"/>
      <c r="C150" s="138" t="s">
        <v>563</v>
      </c>
      <c r="D150" s="138" t="s">
        <v>564</v>
      </c>
      <c r="E150" s="165" t="s">
        <v>904</v>
      </c>
      <c r="F150" s="114">
        <f>if($E150=Dropdowns!$D136,Dropdowns!$D$1,if($E150=Dropdowns!$E136,Dropdowns!$E$1,if($E150=Dropdowns!$F136,Dropdowns!$F$1,if($E150=Dropdowns!$G136,Dropdowns!$G$1,"N/A"))))</f>
        <v>1</v>
      </c>
    </row>
    <row r="151">
      <c r="A151" s="136"/>
      <c r="B151" s="137"/>
      <c r="C151" s="138" t="s">
        <v>566</v>
      </c>
      <c r="D151" s="138" t="s">
        <v>567</v>
      </c>
      <c r="E151" s="165" t="s">
        <v>568</v>
      </c>
      <c r="F151" s="114">
        <f>if($E151=Dropdowns!$D137,Dropdowns!$D$1,if($E151=Dropdowns!$E137,Dropdowns!$E$1,if($E151=Dropdowns!$F137,Dropdowns!$F$1,if($E151=Dropdowns!$G137,Dropdowns!$G$1,"N/A"))))</f>
        <v>3</v>
      </c>
    </row>
    <row r="152">
      <c r="A152" s="136"/>
      <c r="B152" s="137"/>
      <c r="C152" s="138" t="s">
        <v>569</v>
      </c>
      <c r="D152" s="138" t="s">
        <v>570</v>
      </c>
      <c r="E152" s="165" t="s">
        <v>771</v>
      </c>
      <c r="F152" s="114">
        <f>if($E152=Dropdowns!$D138,Dropdowns!$D$1,if($E152=Dropdowns!$E138,Dropdowns!$E$1,if($E152=Dropdowns!$F138,Dropdowns!$F$1,if($E152=Dropdowns!$G138,Dropdowns!$G$1,"N/A"))))</f>
        <v>0</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772</v>
      </c>
      <c r="F154" s="114">
        <f>if($E154=Dropdowns!$D140,Dropdowns!$D$1,if($E154=Dropdowns!$E140,Dropdowns!$E$1,if($E154=Dropdowns!$F140,Dropdowns!$F$1,if($E154=Dropdowns!$G140,Dropdowns!$G$1,"N/A"))))</f>
        <v>2</v>
      </c>
    </row>
    <row r="155">
      <c r="A155" s="136"/>
      <c r="B155" s="137"/>
      <c r="C155" s="138" t="s">
        <v>578</v>
      </c>
      <c r="D155" s="138" t="s">
        <v>579</v>
      </c>
      <c r="E155" s="165" t="s">
        <v>874</v>
      </c>
      <c r="F155" s="114">
        <f>if($E155=Dropdowns!$D141,Dropdowns!$D$1,if($E155=Dropdowns!$E141,Dropdowns!$E$1,if($E155=Dropdowns!$F141,Dropdowns!$F$1,if($E155=Dropdowns!$G141,Dropdowns!$G$1,"N/A"))))</f>
        <v>3</v>
      </c>
    </row>
    <row r="156">
      <c r="A156" s="136"/>
      <c r="B156" s="137"/>
      <c r="C156" s="138" t="s">
        <v>581</v>
      </c>
      <c r="D156" s="138" t="s">
        <v>582</v>
      </c>
      <c r="E156" s="165" t="s">
        <v>583</v>
      </c>
      <c r="F156" s="114">
        <f>if($E156=Dropdowns!$D142,Dropdowns!$D$1,if($E156=Dropdowns!$E142,Dropdowns!$E$1,if($E156=Dropdowns!$F142,Dropdowns!$F$1,if($E156=Dropdowns!$G142,Dropdowns!$G$1,"N/A"))))</f>
        <v>3</v>
      </c>
    </row>
    <row r="157">
      <c r="A157" s="136"/>
      <c r="B157" s="137"/>
      <c r="C157" s="138" t="s">
        <v>584</v>
      </c>
      <c r="D157" s="138" t="s">
        <v>585</v>
      </c>
      <c r="E157" s="165" t="s">
        <v>586</v>
      </c>
      <c r="F157" s="114">
        <f>if($E157=Dropdowns!$D143,Dropdowns!$D$1,if($E157=Dropdowns!$E143,Dropdowns!$E$1,if($E157=Dropdowns!$F143,Dropdowns!$F$1,if($E157=Dropdowns!$G143,Dropdowns!$G$1,"N/A"))))</f>
        <v>1</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0.358974359</v>
      </c>
      <c r="B160" s="137" t="s">
        <v>590</v>
      </c>
      <c r="C160" s="138" t="s">
        <v>591</v>
      </c>
      <c r="D160" s="138" t="s">
        <v>592</v>
      </c>
      <c r="E160" s="165" t="s">
        <v>906</v>
      </c>
      <c r="F160" s="114">
        <f>if($E160=Dropdowns!$D146,Dropdowns!$D$1,if($E160=Dropdowns!$E146,Dropdowns!$E$1,if($E160=Dropdowns!$F146,Dropdowns!$F$1,if($E160=Dropdowns!$G146,Dropdowns!$G$1,"N/A"))))</f>
        <v>2</v>
      </c>
    </row>
    <row r="161">
      <c r="A161" s="136" t="str">
        <f>IFS($A160&gt;=0.8, "Best", $A160&gt;=0.61, "Good", $A160&gt;=0.41, "Average", $A160&gt;=0.21, "Fair", TRUE, "Poor")</f>
        <v>Fair</v>
      </c>
      <c r="B161" s="137"/>
      <c r="C161" s="138" t="s">
        <v>594</v>
      </c>
      <c r="D161" s="138" t="s">
        <v>595</v>
      </c>
      <c r="E161" s="165" t="s">
        <v>907</v>
      </c>
      <c r="F161" s="114">
        <f>if($E161=Dropdowns!$D147,Dropdowns!$D$1,if($E161=Dropdowns!$E147,Dropdowns!$E$1,if($E161=Dropdowns!$F147,Dropdowns!$F$1,if($E161=Dropdowns!$G147,Dropdowns!$G$1,"N/A"))))</f>
        <v>2</v>
      </c>
    </row>
    <row r="162">
      <c r="A162" s="136"/>
      <c r="B162" s="137"/>
      <c r="C162" s="138" t="s">
        <v>597</v>
      </c>
      <c r="D162" s="138" t="s">
        <v>598</v>
      </c>
      <c r="E162" s="165" t="s">
        <v>732</v>
      </c>
      <c r="F162" s="114">
        <f>if($E162=Dropdowns!$D148,Dropdowns!$D$1,if($E162=Dropdowns!$E148,Dropdowns!$E$1,if($E162=Dropdowns!$F148,Dropdowns!$F$1,if($E162=Dropdowns!$G148,Dropdowns!$G$1,"N/A"))))</f>
        <v>2</v>
      </c>
    </row>
    <row r="163">
      <c r="A163" s="136"/>
      <c r="B163" s="137"/>
      <c r="C163" s="138" t="s">
        <v>600</v>
      </c>
      <c r="D163" s="138" t="s">
        <v>601</v>
      </c>
      <c r="E163" s="165" t="s">
        <v>602</v>
      </c>
      <c r="F163" s="114">
        <f>if($E163=Dropdowns!$D149,Dropdowns!$D$1,if($E163=Dropdowns!$E149,Dropdowns!$E$1,if($E163=Dropdowns!$F149,Dropdowns!$F$1,if($E163=Dropdowns!$G149,Dropdowns!$G$1,"N/A"))))</f>
        <v>0</v>
      </c>
    </row>
    <row r="164">
      <c r="A164" s="136"/>
      <c r="B164" s="137"/>
      <c r="C164" s="138" t="s">
        <v>603</v>
      </c>
      <c r="D164" s="138" t="s">
        <v>604</v>
      </c>
      <c r="E164" s="165" t="s">
        <v>988</v>
      </c>
      <c r="F164" s="114">
        <f>if($E164=Dropdowns!$D150,Dropdowns!$D$1,if($E164=Dropdowns!$E150,Dropdowns!$E$1,if($E164=Dropdowns!$F150,Dropdowns!$F$1,if($E164=Dropdowns!$G150,Dropdowns!$G$1,"N/A"))))</f>
        <v>0</v>
      </c>
    </row>
    <row r="165">
      <c r="A165" s="136"/>
      <c r="B165" s="137"/>
      <c r="C165" s="138" t="s">
        <v>606</v>
      </c>
      <c r="D165" s="138" t="s">
        <v>607</v>
      </c>
      <c r="E165" s="165" t="s">
        <v>931</v>
      </c>
      <c r="F165" s="114">
        <f>if($E165=Dropdowns!$D151,Dropdowns!$D$1,if($E165=Dropdowns!$E151,Dropdowns!$E$1,if($E165=Dropdowns!$F151,Dropdowns!$F$1,if($E165=Dropdowns!$G151,Dropdowns!$G$1,"N/A"))))</f>
        <v>1</v>
      </c>
    </row>
    <row r="166">
      <c r="A166" s="136"/>
      <c r="B166" s="137"/>
      <c r="C166" s="138" t="s">
        <v>609</v>
      </c>
      <c r="D166" s="138" t="s">
        <v>610</v>
      </c>
      <c r="E166" s="165" t="s">
        <v>954</v>
      </c>
      <c r="F166" s="114">
        <f>if($E166=Dropdowns!$D152,Dropdowns!$D$1,if($E166=Dropdowns!$E152,Dropdowns!$E$1,if($E166=Dropdowns!$F152,Dropdowns!$F$1,if($E166=Dropdowns!$G152,Dropdowns!$G$1,"N/A"))))</f>
        <v>0</v>
      </c>
    </row>
    <row r="167">
      <c r="A167" s="136"/>
      <c r="B167" s="137"/>
      <c r="C167" s="138" t="s">
        <v>612</v>
      </c>
      <c r="D167" s="138" t="s">
        <v>613</v>
      </c>
      <c r="E167" s="165" t="s">
        <v>820</v>
      </c>
      <c r="F167" s="114">
        <f>if($E167=Dropdowns!$D153,Dropdowns!$D$1,if($E167=Dropdowns!$E153,Dropdowns!$E$1,if($E167=Dropdowns!$F153,Dropdowns!$F$1,if($E167=Dropdowns!$G153,Dropdowns!$G$1,"N/A"))))</f>
        <v>2</v>
      </c>
    </row>
    <row r="168">
      <c r="A168" s="136"/>
      <c r="B168" s="137"/>
      <c r="C168" s="138" t="s">
        <v>615</v>
      </c>
      <c r="D168" s="138" t="s">
        <v>616</v>
      </c>
      <c r="E168" s="165" t="s">
        <v>1349</v>
      </c>
      <c r="F168" s="114">
        <f>if($E168=Dropdowns!$D154,Dropdowns!$D$1,if($E168=Dropdowns!$E154,Dropdowns!$E$1,if($E168=Dropdowns!$F154,Dropdowns!$F$1,if($E168=Dropdowns!$G154,Dropdowns!$G$1,"N/A"))))</f>
        <v>0</v>
      </c>
    </row>
    <row r="169">
      <c r="A169" s="136"/>
      <c r="B169" s="137"/>
      <c r="C169" s="138" t="s">
        <v>618</v>
      </c>
      <c r="D169" s="138" t="s">
        <v>619</v>
      </c>
      <c r="E169" s="165" t="s">
        <v>1049</v>
      </c>
      <c r="F169" s="114">
        <f>if($E169=Dropdowns!$D155,Dropdowns!$D$1,if($E169=Dropdowns!$E155,Dropdowns!$E$1,if($E169=Dropdowns!$F155,Dropdowns!$F$1,if($E169=Dropdowns!$G155,Dropdowns!$G$1,"N/A"))))</f>
        <v>1</v>
      </c>
    </row>
    <row r="170">
      <c r="A170" s="136"/>
      <c r="B170" s="137"/>
      <c r="C170" s="138" t="s">
        <v>621</v>
      </c>
      <c r="D170" s="138" t="s">
        <v>622</v>
      </c>
      <c r="E170" s="165" t="s">
        <v>1352</v>
      </c>
      <c r="F170" s="114">
        <f>if($E170=Dropdowns!$D156,Dropdowns!$D$1,if($E170=Dropdowns!$E156,Dropdowns!$E$1,if($E170=Dropdowns!$F156,Dropdowns!$F$1,if($E170=Dropdowns!$G156,Dropdowns!$G$1,"N/A"))))</f>
        <v>0</v>
      </c>
    </row>
    <row r="171">
      <c r="A171" s="136"/>
      <c r="B171" s="137"/>
      <c r="C171" s="138" t="s">
        <v>624</v>
      </c>
      <c r="D171" s="138" t="s">
        <v>625</v>
      </c>
      <c r="E171" s="165" t="s">
        <v>1354</v>
      </c>
      <c r="F171" s="114">
        <f>if($E171=Dropdowns!$D157,Dropdowns!$D$1,if($E171=Dropdowns!$E157,Dropdowns!$E$1,if($E171=Dropdowns!$F157,Dropdowns!$F$1,if($E171=Dropdowns!$G157,Dropdowns!$G$1,"N/A"))))</f>
        <v>0</v>
      </c>
    </row>
    <row r="172">
      <c r="A172" s="136"/>
      <c r="B172" s="137"/>
      <c r="C172" s="138" t="s">
        <v>627</v>
      </c>
      <c r="D172" s="138" t="s">
        <v>628</v>
      </c>
      <c r="E172" s="165" t="s">
        <v>1356</v>
      </c>
      <c r="F172" s="114">
        <f>if($E172=Dropdowns!$D158,Dropdowns!$D$1,if($E172=Dropdowns!$E158,Dropdowns!$E$1,if($E172=Dropdowns!$F158,Dropdowns!$F$1,if($E172=Dropdowns!$G158,Dropdowns!$G$1,"N/A"))))</f>
        <v>0</v>
      </c>
    </row>
    <row r="173">
      <c r="A173" s="136"/>
      <c r="B173" s="137"/>
      <c r="C173" s="138" t="s">
        <v>630</v>
      </c>
      <c r="D173" s="138" t="s">
        <v>631</v>
      </c>
      <c r="E173" s="165" t="s">
        <v>1358</v>
      </c>
      <c r="F173" s="114">
        <f>if($E173=Dropdowns!$D159,Dropdowns!$D$1,if($E173=Dropdowns!$E159,Dropdowns!$E$1,if($E173=Dropdowns!$F159,Dropdowns!$F$1,if($E173=Dropdowns!$G159,Dropdowns!$G$1,"N/A"))))</f>
        <v>0</v>
      </c>
    </row>
    <row r="174">
      <c r="A174" s="136"/>
      <c r="B174" s="137"/>
      <c r="C174" s="138" t="s">
        <v>633</v>
      </c>
      <c r="D174" s="138" t="s">
        <v>634</v>
      </c>
      <c r="E174" s="165" t="s">
        <v>1360</v>
      </c>
      <c r="F174" s="114">
        <f>if($E174=Dropdowns!$D160,Dropdowns!$D$1,if($E174=Dropdowns!$E160,Dropdowns!$E$1,if($E174=Dropdowns!$F160,Dropdowns!$F$1,if($E174=Dropdowns!$G160,Dropdowns!$G$1,"N/A"))))</f>
        <v>0</v>
      </c>
    </row>
    <row r="175">
      <c r="A175" s="136"/>
      <c r="B175" s="137"/>
      <c r="C175" s="138" t="s">
        <v>636</v>
      </c>
      <c r="D175" s="138" t="s">
        <v>637</v>
      </c>
      <c r="E175" s="165" t="s">
        <v>1362</v>
      </c>
      <c r="F175" s="114">
        <f>if($E175=Dropdowns!$D161,Dropdowns!$D$1,if($E175=Dropdowns!$E161,Dropdowns!$E$1,if($E175=Dropdowns!$F161,Dropdowns!$F$1,if($E175=Dropdowns!$G161,Dropdowns!$G$1,"N/A"))))</f>
        <v>0</v>
      </c>
    </row>
    <row r="176">
      <c r="A176" s="136"/>
      <c r="B176" s="137"/>
      <c r="C176" s="138" t="s">
        <v>639</v>
      </c>
      <c r="D176" s="138" t="s">
        <v>640</v>
      </c>
      <c r="E176" s="165" t="s">
        <v>932</v>
      </c>
      <c r="F176" s="114">
        <f>if($E176=Dropdowns!$D162,Dropdowns!$D$1,if($E176=Dropdowns!$E162,Dropdowns!$E$1,if($E176=Dropdowns!$F162,Dropdowns!$F$1,if($E176=Dropdowns!$G162,Dropdowns!$G$1,"N/A"))))</f>
        <v>0</v>
      </c>
    </row>
    <row r="177">
      <c r="A177" s="136"/>
      <c r="B177" s="137"/>
      <c r="C177" s="138" t="s">
        <v>642</v>
      </c>
      <c r="D177" s="138" t="s">
        <v>643</v>
      </c>
      <c r="E177" s="165" t="s">
        <v>933</v>
      </c>
      <c r="F177" s="114">
        <f>if($E177=Dropdowns!$D163,Dropdowns!$D$1,if($E177=Dropdowns!$E163,Dropdowns!$E$1,if($E177=Dropdowns!$F163,Dropdowns!$F$1,if($E177=Dropdowns!$G163,Dropdowns!$G$1,"N/A"))))</f>
        <v>0</v>
      </c>
    </row>
    <row r="178">
      <c r="A178" s="136"/>
      <c r="B178" s="137"/>
      <c r="C178" s="138" t="s">
        <v>645</v>
      </c>
      <c r="D178" s="138" t="s">
        <v>646</v>
      </c>
      <c r="E178" s="165" t="s">
        <v>934</v>
      </c>
      <c r="F178" s="114">
        <f>if($E178=Dropdowns!$D164,Dropdowns!$D$1,if($E178=Dropdowns!$E164,Dropdowns!$E$1,if($E178=Dropdowns!$F164,Dropdowns!$F$1,if($E178=Dropdowns!$G164,Dropdowns!$G$1,"N/A"))))</f>
        <v>0</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653</v>
      </c>
      <c r="F180" s="114">
        <f>if($E180=Dropdowns!$D166,Dropdowns!$D$1,if($E180=Dropdowns!$E166,Dropdowns!$E$1,if($E180=Dropdowns!$F166,Dropdowns!$F$1,if($E180=Dropdowns!$G166,Dropdowns!$G$1,"N/A"))))</f>
        <v>3</v>
      </c>
    </row>
    <row r="181">
      <c r="A181" s="136"/>
      <c r="B181" s="137"/>
      <c r="C181" s="138" t="s">
        <v>654</v>
      </c>
      <c r="D181" s="138" t="s">
        <v>655</v>
      </c>
      <c r="E181" s="165" t="s">
        <v>656</v>
      </c>
      <c r="F181" s="114">
        <f>if($E181=Dropdowns!$D167,Dropdowns!$D$1,if($E181=Dropdowns!$E167,Dropdowns!$E$1,if($E181=Dropdowns!$F167,Dropdowns!$F$1,if($E181=Dropdowns!$G167,Dropdowns!$G$1,"N/A"))))</f>
        <v>3</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935</v>
      </c>
      <c r="F183" s="114">
        <f>if($E183=Dropdowns!$D169,Dropdowns!$D$1,if($E183=Dropdowns!$E169,Dropdowns!$E$1,if($E183=Dropdowns!$F169,Dropdowns!$F$1,if($E183=Dropdowns!$G169,Dropdowns!$G$1,"N/A"))))</f>
        <v>0</v>
      </c>
    </row>
    <row r="184">
      <c r="A184" s="136"/>
      <c r="B184" s="137"/>
      <c r="C184" s="138" t="s">
        <v>663</v>
      </c>
      <c r="D184" s="138" t="s">
        <v>664</v>
      </c>
      <c r="E184" s="165" t="s">
        <v>665</v>
      </c>
      <c r="F184" s="114">
        <f>if($E184=Dropdowns!$D170,Dropdowns!$D$1,if($E184=Dropdowns!$E170,Dropdowns!$E$1,if($E184=Dropdowns!$F170,Dropdowns!$F$1,if($E184=Dropdowns!$G170,Dropdowns!$G$1,"N/A"))))</f>
        <v>3</v>
      </c>
    </row>
    <row r="185">
      <c r="A185" s="136"/>
      <c r="B185" s="137"/>
      <c r="C185" s="138" t="s">
        <v>666</v>
      </c>
      <c r="D185" s="138" t="s">
        <v>667</v>
      </c>
      <c r="E185" s="165" t="s">
        <v>822</v>
      </c>
      <c r="F185" s="114">
        <f>if($E185=Dropdowns!$D171,Dropdowns!$D$1,if($E185=Dropdowns!$E171,Dropdowns!$E$1,if($E185=Dropdowns!$F171,Dropdowns!$F$1,if($E185=Dropdowns!$G171,Dropdowns!$G$1,"N/A"))))</f>
        <v>3</v>
      </c>
    </row>
    <row r="186">
      <c r="A186" s="113"/>
      <c r="B186" s="129"/>
      <c r="C186" s="130"/>
      <c r="D186" s="151"/>
      <c r="E186" s="131"/>
      <c r="F186" s="114"/>
    </row>
    <row r="187">
      <c r="A187" s="152" t="s">
        <v>669</v>
      </c>
      <c r="F187" s="114"/>
    </row>
    <row r="188">
      <c r="A188" s="170" t="s">
        <v>1577</v>
      </c>
      <c r="B188" s="138"/>
      <c r="C188" s="130"/>
      <c r="D188" s="154" t="s">
        <v>671</v>
      </c>
      <c r="E188" s="131"/>
      <c r="F188" s="114"/>
    </row>
    <row r="189">
      <c r="A189" s="176"/>
      <c r="B189" s="138"/>
      <c r="C189" s="155"/>
      <c r="D189" s="154" t="s">
        <v>673</v>
      </c>
      <c r="E189" s="131"/>
      <c r="F189" s="114"/>
    </row>
    <row r="190">
      <c r="A190" s="176"/>
      <c r="B190" s="138"/>
      <c r="C190" s="130"/>
      <c r="D190" s="156" t="s">
        <v>675</v>
      </c>
      <c r="E190" s="131"/>
      <c r="F190" s="114"/>
    </row>
    <row r="191">
      <c r="A191" s="176"/>
      <c r="B191" s="138"/>
      <c r="C191" s="130"/>
      <c r="D191" s="154" t="s">
        <v>677</v>
      </c>
      <c r="E191" s="131"/>
      <c r="F191" s="114"/>
    </row>
    <row r="192">
      <c r="A192" s="176"/>
      <c r="B192" s="138"/>
      <c r="C192" s="130"/>
      <c r="D192" s="154" t="s">
        <v>679</v>
      </c>
      <c r="E192" s="131"/>
      <c r="F192" s="114"/>
    </row>
    <row r="193">
      <c r="A193" s="176"/>
      <c r="B193" s="129"/>
      <c r="C193" s="155"/>
      <c r="D193" s="151"/>
      <c r="E193" s="131"/>
      <c r="F193" s="114"/>
    </row>
    <row r="194">
      <c r="A194" s="176"/>
      <c r="B194" s="129"/>
      <c r="C194" s="155"/>
      <c r="D194" s="151"/>
      <c r="E194" s="131"/>
      <c r="F194" s="114"/>
    </row>
    <row r="195">
      <c r="A195" s="157"/>
      <c r="B195" s="129"/>
      <c r="C195" s="155"/>
      <c r="D195" s="151"/>
      <c r="E195" s="131"/>
      <c r="F195" s="114"/>
    </row>
    <row r="196">
      <c r="A196" s="157" t="s">
        <v>63</v>
      </c>
      <c r="B196" s="158" t="s">
        <v>680</v>
      </c>
      <c r="C196" s="155"/>
      <c r="D196" s="151"/>
      <c r="E196" s="131"/>
      <c r="F196" s="114"/>
    </row>
    <row r="197">
      <c r="A197" s="157" t="s">
        <v>681</v>
      </c>
      <c r="B197" s="159" t="s">
        <v>682</v>
      </c>
      <c r="F197" s="114"/>
    </row>
    <row r="198">
      <c r="A198" s="157"/>
      <c r="B198" s="129"/>
      <c r="C198" s="155"/>
      <c r="D198" s="151"/>
      <c r="E198" s="131"/>
      <c r="F198" s="114"/>
    </row>
    <row r="199">
      <c r="A199" s="157"/>
      <c r="B199" s="129"/>
      <c r="C199" s="155"/>
      <c r="D199" s="151"/>
      <c r="E199" s="131"/>
      <c r="F199" s="114"/>
    </row>
  </sheetData>
  <mergeCells count="15">
    <mergeCell ref="C8:D8"/>
    <mergeCell ref="C9:D9"/>
    <mergeCell ref="C10:D10"/>
    <mergeCell ref="A11:E11"/>
    <mergeCell ref="A12:E12"/>
    <mergeCell ref="A13:E13"/>
    <mergeCell ref="A187:E187"/>
    <mergeCell ref="B197:E197"/>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0.61</formula>
    </cfRule>
  </conditionalFormatting>
  <conditionalFormatting sqref="A16 A20 A37 A51 A78 A85 A97 A114 A120 A133 A146 A160">
    <cfRule type="cellIs" dxfId="5" priority="3" operator="between">
      <formula>"61%"</formula>
      <formula>"40%"</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"61%"</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7" priority="11" operator="lessThanOrEqual">
      <formula>"33%"</formula>
    </cfRule>
  </conditionalFormatting>
  <conditionalFormatting sqref="B5:B6">
    <cfRule type="cellIs" dxfId="5" priority="12" operator="between">
      <formula>"66%"</formula>
      <formula>"32%"</formula>
    </cfRule>
  </conditionalFormatting>
  <conditionalFormatting sqref="B5:B6">
    <cfRule type="cellIs" dxfId="3" priority="13" operator="between">
      <formula>"101%"</formula>
      <formula>"65%"</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B7:B10">
      <formula1>"✅ Yes,🚫 No,⚠️ Under 18 With Parent Consent Only,🟠 With caution"</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D189"/>
    <hyperlink r:id="rId5" ref="D190"/>
    <hyperlink r:id="rId6" ref="D191"/>
    <hyperlink r:id="rId7" ref="D192"/>
    <hyperlink r:id="rId8" ref="B196"/>
  </hyperlinks>
  <drawing r:id="rId9"/>
</worksheet>
</file>

<file path=xl/worksheets/sheet4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1C232"/>
    <outlinePr summaryBelow="0" summaryRight="0"/>
  </sheetPr>
  <sheetViews>
    <sheetView workbookViewId="0"/>
  </sheetViews>
  <sheetFormatPr customHeight="1" defaultColWidth="12.63" defaultRowHeight="15.75"/>
  <cols>
    <col customWidth="1" min="1" max="1" width="17.63"/>
    <col customWidth="1" min="2" max="2" width="23.63"/>
    <col customWidth="1" min="3" max="3" width="28.5"/>
    <col customWidth="1" min="4" max="4" width="60.13"/>
    <col customWidth="1" min="5" max="5" width="56.75"/>
    <col customWidth="1" hidden="1" min="6" max="6" width="8.13"/>
  </cols>
  <sheetData>
    <row r="1">
      <c r="A1" s="67" t="s">
        <v>137</v>
      </c>
    </row>
    <row r="2">
      <c r="A2" s="68" t="s">
        <v>39</v>
      </c>
    </row>
    <row r="3">
      <c r="A3" s="111" t="s">
        <v>1578</v>
      </c>
    </row>
    <row r="4">
      <c r="A4" s="113"/>
      <c r="F4" s="114"/>
    </row>
    <row r="5">
      <c r="A5" s="115" t="s">
        <v>164</v>
      </c>
      <c r="B5" s="116">
        <f>sum(F16:F199)/Dropdowns!I2</f>
        <v>0.6750524109</v>
      </c>
      <c r="C5" s="117" t="str">
        <f t="shared" ref="C5:C6" si="1">IF(AND(B5 &gt;= 0, B5 &lt; 0.33), "FAIL", IF(AND(B5 &gt;= 0.33, B5 &lt;= 0.66), "WARNING", IF(AND(B5 &gt; 0.66, B5 &lt;= 1), "PASS", "")))
</f>
        <v>PASS</v>
      </c>
      <c r="D5" s="118" t="str">
        <f>IFERROR(__xludf.DUMMYFUNCTION("SPARKLINE(B5,{""charttype"",""bar"";""max"",1;""min"",0;""color1"",""#33a854""})"),"")</f>
        <v/>
      </c>
      <c r="E5" s="119" t="s">
        <v>1579</v>
      </c>
      <c r="F5" s="120"/>
    </row>
    <row r="6">
      <c r="A6" s="115" t="s">
        <v>166</v>
      </c>
      <c r="B6" s="116">
        <f>sum(F20,F30,F34,F37,F49,F51,F52,F56,F58,F70,F75,F85,F97,F102,F109,F114,F121,F122,F125,F127,F128,F130,F133,F136,F139,F140,F147,F148,F149,F150,F151,F165,F169,F173)/Dropdowns!M2</f>
        <v>0.6274509804</v>
      </c>
      <c r="C6" s="117" t="str">
        <f t="shared" si="1"/>
        <v>WARNING</v>
      </c>
      <c r="D6" s="118" t="str">
        <f>IFERROR(__xludf.DUMMYFUNCTION("SPARKLINE(B6,{""charttype"",""bar"";""max"",1;""min"",0;""color1"",""#b18f2b""})"),"")</f>
        <v/>
      </c>
      <c r="E6" s="121" t="s">
        <v>167</v>
      </c>
      <c r="F6" s="114"/>
    </row>
    <row r="7">
      <c r="A7" s="113"/>
      <c r="B7" s="123" t="s">
        <v>142</v>
      </c>
      <c r="C7" s="124" t="s">
        <v>168</v>
      </c>
      <c r="E7" s="201"/>
      <c r="F7" s="114"/>
    </row>
    <row r="8">
      <c r="B8" s="123" t="s">
        <v>146</v>
      </c>
      <c r="C8" s="126" t="s">
        <v>1580</v>
      </c>
      <c r="E8" s="72"/>
      <c r="F8" s="114"/>
    </row>
    <row r="9">
      <c r="B9" s="123" t="s">
        <v>146</v>
      </c>
      <c r="C9" s="126" t="s">
        <v>1581</v>
      </c>
      <c r="E9" s="72"/>
      <c r="F9" s="114"/>
    </row>
    <row r="10">
      <c r="B10" s="123" t="s">
        <v>156</v>
      </c>
      <c r="C10" s="126" t="s">
        <v>1582</v>
      </c>
      <c r="E10" s="78"/>
      <c r="F10" s="114"/>
    </row>
    <row r="11">
      <c r="A11" s="113"/>
      <c r="F11" s="114"/>
    </row>
    <row r="12">
      <c r="A12" s="127" t="s">
        <v>173</v>
      </c>
      <c r="B12" s="50"/>
      <c r="C12" s="50"/>
      <c r="D12" s="50"/>
      <c r="E12" s="51"/>
      <c r="F12" s="114"/>
    </row>
    <row r="13">
      <c r="A13" s="162" t="s">
        <v>1583</v>
      </c>
      <c r="B13" s="53"/>
      <c r="C13" s="53"/>
      <c r="D13" s="53"/>
      <c r="E13" s="56"/>
      <c r="F13" s="114"/>
    </row>
    <row r="14">
      <c r="A14" s="113"/>
      <c r="B14" s="129"/>
      <c r="C14" s="130"/>
      <c r="F14" s="114"/>
    </row>
    <row r="15">
      <c r="A15" s="132" t="s">
        <v>175</v>
      </c>
      <c r="B15" s="133" t="s">
        <v>176</v>
      </c>
      <c r="C15" s="134" t="s">
        <v>177</v>
      </c>
      <c r="D15" s="134" t="s">
        <v>178</v>
      </c>
      <c r="E15" s="135" t="s">
        <v>179</v>
      </c>
      <c r="F15" s="132" t="s">
        <v>128</v>
      </c>
    </row>
    <row r="16">
      <c r="A16" s="136">
        <f>sum(F16:F18)/Dropdowns!H2</f>
        <v>0.3333333333</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Fair</v>
      </c>
      <c r="B17" s="137"/>
      <c r="C17" s="138" t="s">
        <v>184</v>
      </c>
      <c r="D17" s="138" t="s">
        <v>185</v>
      </c>
      <c r="E17" s="165" t="s">
        <v>920</v>
      </c>
      <c r="F17" s="114">
        <f>if($E17=Dropdowns!$D3,Dropdowns!$D$1,if($E17=Dropdowns!$E3,Dropdowns!$E$1,if($E17=Dropdowns!$F3,Dropdowns!$F$1,if($E17=Dropdowns!$G3,Dropdowns!$G$1,"N/A"))))</f>
        <v>0</v>
      </c>
    </row>
    <row r="18">
      <c r="A18" s="136"/>
      <c r="B18" s="137"/>
      <c r="C18" s="140" t="s">
        <v>187</v>
      </c>
      <c r="D18" s="138" t="s">
        <v>188</v>
      </c>
      <c r="E18" s="165" t="s">
        <v>921</v>
      </c>
      <c r="F18" s="114">
        <f>if($E18=Dropdowns!$D4,Dropdowns!$D$1,if($E18=Dropdowns!$E4,Dropdowns!$E$1,if($E18=Dropdowns!$F4,Dropdowns!$F$1,if($E18=Dropdowns!$G4,Dropdowns!$G$1,"N/A"))))</f>
        <v>0</v>
      </c>
    </row>
    <row r="19">
      <c r="A19" s="142"/>
      <c r="B19" s="143"/>
      <c r="C19" s="144"/>
      <c r="D19" s="145"/>
      <c r="E19" s="166"/>
      <c r="F19" s="147"/>
    </row>
    <row r="20">
      <c r="A20" s="136">
        <f>sum(F20:F35)/Dropdowns!H6</f>
        <v>0.7291666667</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Good</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202</v>
      </c>
      <c r="F23" s="114">
        <f>if($E23=Dropdowns!$D9,Dropdowns!$D$1,if($E23=Dropdowns!$E9,Dropdowns!$E$1,if($E23=Dropdowns!$F9,Dropdowns!$F$1,if($E23=Dropdowns!$G9,Dropdowns!$G$1,"N/A"))))</f>
        <v>3</v>
      </c>
    </row>
    <row r="24">
      <c r="A24" s="136"/>
      <c r="B24" s="137"/>
      <c r="C24" s="138" t="s">
        <v>203</v>
      </c>
      <c r="D24" s="140" t="s">
        <v>204</v>
      </c>
      <c r="E24" s="167" t="s">
        <v>966</v>
      </c>
      <c r="F24" s="114">
        <f>if($E24=Dropdowns!$D10,Dropdowns!$D$1,if($E24=Dropdowns!$E10,Dropdowns!$E$1,if($E24=Dropdowns!$F10,Dropdowns!$F$1,if($E24=Dropdowns!$G10,Dropdowns!$G$1,"N/A"))))</f>
        <v>1</v>
      </c>
    </row>
    <row r="25">
      <c r="A25" s="136"/>
      <c r="B25" s="137"/>
      <c r="C25" s="138" t="s">
        <v>206</v>
      </c>
      <c r="D25" s="138" t="s">
        <v>207</v>
      </c>
      <c r="E25" s="165" t="s">
        <v>691</v>
      </c>
      <c r="F25" s="114">
        <f>if($E25=Dropdowns!$D11,Dropdowns!$D$1,if($E25=Dropdowns!$E11,Dropdowns!$E$1,if($E25=Dropdowns!$F11,Dropdowns!$F$1,if($E25=Dropdowns!$G11,Dropdowns!$G$1,"N/A"))))</f>
        <v>3</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217</v>
      </c>
      <c r="F28" s="114">
        <f>if($E28=Dropdowns!$D14,Dropdowns!$D$1,if($E28=Dropdowns!$E14,Dropdowns!$E$1,if($E28=Dropdowns!$F14,Dropdowns!$F$1,if($E28=Dropdowns!$G14,Dropdowns!$G$1,"N/A"))))</f>
        <v>2</v>
      </c>
    </row>
    <row r="29">
      <c r="A29" s="136"/>
      <c r="B29" s="137"/>
      <c r="C29" s="138" t="s">
        <v>218</v>
      </c>
      <c r="D29" s="138" t="s">
        <v>219</v>
      </c>
      <c r="E29" s="165" t="s">
        <v>751</v>
      </c>
      <c r="F29" s="114">
        <f>if($E29=Dropdowns!$D15,Dropdowns!$D$1,if($E29=Dropdowns!$E15,Dropdowns!$E$1,if($E29=Dropdowns!$F15,Dropdowns!$F$1,if($E29=Dropdowns!$G15,Dropdowns!$G$1,"N/A"))))</f>
        <v>2</v>
      </c>
    </row>
    <row r="30">
      <c r="A30" s="136"/>
      <c r="B30" s="174"/>
      <c r="C30" s="138" t="s">
        <v>221</v>
      </c>
      <c r="D30" s="138" t="s">
        <v>222</v>
      </c>
      <c r="E30" s="165" t="s">
        <v>752</v>
      </c>
      <c r="F30" s="114">
        <f>if($E30=Dropdowns!$D16,Dropdowns!$D$1,if($E30=Dropdowns!$E16,Dropdowns!$E$1,if($E30=Dropdowns!$F16,Dropdowns!$F$1,if($E30=Dropdowns!$G16,Dropdowns!$G$1,"N/A"))))</f>
        <v>1</v>
      </c>
    </row>
    <row r="31">
      <c r="A31" s="136"/>
      <c r="B31" s="137"/>
      <c r="C31" s="138" t="s">
        <v>224</v>
      </c>
      <c r="D31" s="138" t="s">
        <v>225</v>
      </c>
      <c r="E31" s="165" t="s">
        <v>1133</v>
      </c>
      <c r="F31" s="114">
        <f>if($E31=Dropdowns!$D17,Dropdowns!$D$1,if($E31=Dropdowns!$E17,Dropdowns!$E$1,if($E31=Dropdowns!$F17,Dropdowns!$F$1,if($E31=Dropdowns!$G17,Dropdowns!$G$1,"N/A"))))</f>
        <v>1</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232</v>
      </c>
      <c r="F33" s="114">
        <f>if($E33=Dropdowns!$D19,Dropdowns!$D$1,if($E33=Dropdowns!$E19,Dropdowns!$E$1,if($E33=Dropdowns!$F19,Dropdowns!$F$1,if($E33=Dropdowns!$G19,Dropdowns!$G$1,"N/A"))))</f>
        <v>2</v>
      </c>
    </row>
    <row r="34">
      <c r="A34" s="136"/>
      <c r="B34" s="137"/>
      <c r="C34" s="138" t="s">
        <v>233</v>
      </c>
      <c r="D34" s="138" t="s">
        <v>234</v>
      </c>
      <c r="E34" s="165" t="s">
        <v>1181</v>
      </c>
      <c r="F34" s="114">
        <f>if($E34=Dropdowns!$D20,Dropdowns!$D$1,if($E34=Dropdowns!$E20,Dropdowns!$E$1,if($E34=Dropdowns!$F20,Dropdowns!$F$1,if($E34=Dropdowns!$G20,Dropdowns!$G$1,"N/A"))))</f>
        <v>1</v>
      </c>
    </row>
    <row r="35">
      <c r="A35" s="136"/>
      <c r="B35" s="137"/>
      <c r="C35" s="138" t="s">
        <v>236</v>
      </c>
      <c r="D35" s="138" t="s">
        <v>237</v>
      </c>
      <c r="E35" s="165" t="s">
        <v>922</v>
      </c>
      <c r="F35" s="114">
        <f>if($E35=Dropdowns!$D21,Dropdowns!$D$1,if($E35=Dropdowns!$E21,Dropdowns!$E$1,if($E35=Dropdowns!$F21,Dropdowns!$F$1,if($E35=Dropdowns!$G21,Dropdowns!$G$1,"N/A"))))</f>
        <v>2</v>
      </c>
    </row>
    <row r="36">
      <c r="A36" s="142"/>
      <c r="B36" s="143"/>
      <c r="C36" s="148"/>
      <c r="D36" s="144"/>
      <c r="E36" s="166"/>
      <c r="F36" s="147"/>
    </row>
    <row r="37">
      <c r="A37" s="136">
        <f>sum(F37:F49)/Dropdowns!H23</f>
        <v>0.641025641</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Good</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248</v>
      </c>
      <c r="F39" s="114">
        <f>if($E39=Dropdowns!$D25,Dropdowns!$D$1,if($E39=Dropdowns!$E25,Dropdowns!$E$1,if($E39=Dropdowns!$F25,Dropdowns!$F$1,if($E39=Dropdowns!$G25,Dropdowns!$G$1,"N/A"))))</f>
        <v>2</v>
      </c>
    </row>
    <row r="40">
      <c r="A40" s="136"/>
      <c r="B40" s="137"/>
      <c r="C40" s="138" t="s">
        <v>249</v>
      </c>
      <c r="D40" s="138" t="s">
        <v>250</v>
      </c>
      <c r="E40" s="165" t="s">
        <v>697</v>
      </c>
      <c r="F40" s="114">
        <f>if($E40=Dropdowns!$D26,Dropdowns!$D$1,if($E40=Dropdowns!$E26,Dropdowns!$E$1,if($E40=Dropdowns!$F26,Dropdowns!$F$1,if($E40=Dropdowns!$G26,Dropdowns!$G$1,"N/A"))))</f>
        <v>2</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699</v>
      </c>
      <c r="F42" s="114">
        <f>if($E42=Dropdowns!$D28,Dropdowns!$D$1,if($E42=Dropdowns!$E28,Dropdowns!$E$1,if($E42=Dropdowns!$F28,Dropdowns!$F$1,if($E42=Dropdowns!$G28,Dropdowns!$G$1,"N/A"))))</f>
        <v>2</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701</v>
      </c>
      <c r="F44" s="114">
        <f>if($E44=Dropdowns!$D30,Dropdowns!$D$1,if($E44=Dropdowns!$E30,Dropdowns!$E$1,if($E44=Dropdowns!$F30,Dropdowns!$F$1,if($E44=Dropdowns!$G30,Dropdowns!$G$1,"N/A"))))</f>
        <v>2</v>
      </c>
    </row>
    <row r="45">
      <c r="A45" s="136"/>
      <c r="B45" s="174"/>
      <c r="C45" s="138" t="s">
        <v>264</v>
      </c>
      <c r="D45" s="138" t="s">
        <v>265</v>
      </c>
      <c r="E45" s="165" t="s">
        <v>834</v>
      </c>
      <c r="F45" s="114">
        <f>if($E45=Dropdowns!$D31,Dropdowns!$D$1,if($E45=Dropdowns!$E31,Dropdowns!$E$1,if($E45=Dropdowns!$F31,Dropdowns!$F$1,if($E45=Dropdowns!$G31,Dropdowns!$G$1,"N/A"))))</f>
        <v>2</v>
      </c>
    </row>
    <row r="46">
      <c r="A46" s="136"/>
      <c r="B46" s="174"/>
      <c r="C46" s="138" t="s">
        <v>267</v>
      </c>
      <c r="D46" s="138" t="s">
        <v>268</v>
      </c>
      <c r="E46" s="165" t="s">
        <v>755</v>
      </c>
      <c r="F46" s="114">
        <f>if($E46=Dropdowns!$D32,Dropdowns!$D$1,if($E46=Dropdowns!$E32,Dropdowns!$E$1,if($E46=Dropdowns!$F32,Dropdowns!$F$1,if($E46=Dropdowns!$G32,Dropdowns!$G$1,"N/A"))))</f>
        <v>3</v>
      </c>
    </row>
    <row r="47">
      <c r="A47" s="136"/>
      <c r="B47" s="137"/>
      <c r="C47" s="138" t="s">
        <v>270</v>
      </c>
      <c r="D47" s="138" t="s">
        <v>271</v>
      </c>
      <c r="E47" s="165" t="s">
        <v>702</v>
      </c>
      <c r="F47" s="114">
        <f>if($E47=Dropdowns!$D33,Dropdowns!$D$1,if($E47=Dropdowns!$E33,Dropdowns!$E$1,if($E47=Dropdowns!$F33,Dropdowns!$F$1,if($E47=Dropdowns!$G33,Dropdowns!$G$1,"N/A"))))</f>
        <v>2</v>
      </c>
    </row>
    <row r="48">
      <c r="A48" s="136"/>
      <c r="B48" s="137"/>
      <c r="C48" s="138" t="s">
        <v>273</v>
      </c>
      <c r="D48" s="138" t="s">
        <v>274</v>
      </c>
      <c r="E48" s="165" t="s">
        <v>703</v>
      </c>
      <c r="F48" s="114">
        <f>if($E48=Dropdowns!$D34,Dropdowns!$D$1,if($E48=Dropdowns!$E34,Dropdowns!$E$1,if($E48=Dropdowns!$F34,Dropdowns!$F$1,if($E48=Dropdowns!$G34,Dropdowns!$G$1,"N/A"))))</f>
        <v>2</v>
      </c>
    </row>
    <row r="49">
      <c r="A49" s="136"/>
      <c r="B49" s="137"/>
      <c r="C49" s="138" t="s">
        <v>276</v>
      </c>
      <c r="D49" s="138" t="s">
        <v>277</v>
      </c>
      <c r="E49" s="165" t="s">
        <v>704</v>
      </c>
      <c r="F49" s="114">
        <f>if($E49=Dropdowns!$D35,Dropdowns!$D$1,if($E49=Dropdowns!$E35,Dropdowns!$E$1,if($E49=Dropdowns!$F35,Dropdowns!$F$1,if($E49=Dropdowns!$G35,Dropdowns!$G$1,"N/A"))))</f>
        <v>2</v>
      </c>
    </row>
    <row r="50">
      <c r="A50" s="142"/>
      <c r="B50" s="143"/>
      <c r="C50" s="144"/>
      <c r="D50" s="144"/>
      <c r="E50" s="166"/>
      <c r="F50" s="147"/>
    </row>
    <row r="51">
      <c r="A51" s="136">
        <f>sum(F51:F76)/Dropdowns!H37</f>
        <v>0.6666666667</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893</v>
      </c>
      <c r="F56" s="114">
        <f>if($E56=Dropdowns!$D42,Dropdowns!$D$1,if($E56=Dropdowns!$E42,Dropdowns!$E$1,if($E56=Dropdowns!$F42,Dropdowns!$F$1,if($E56=Dropdowns!$G42,Dropdowns!$G$1,"N/A"))))</f>
        <v>1</v>
      </c>
    </row>
    <row r="57">
      <c r="A57" s="136"/>
      <c r="B57" s="137"/>
      <c r="C57" s="140" t="s">
        <v>298</v>
      </c>
      <c r="D57" s="140" t="s">
        <v>299</v>
      </c>
      <c r="E57" s="165" t="s">
        <v>300</v>
      </c>
      <c r="F57" s="114">
        <f>if($E57=Dropdowns!$D43,Dropdowns!$D$1,if($E57=Dropdowns!$E43,Dropdowns!$E$1,if($E57=Dropdowns!$F43,Dropdowns!$F$1,if($E57=Dropdowns!$G43,Dropdowns!$G$1,"N/A"))))</f>
        <v>2</v>
      </c>
    </row>
    <row r="58">
      <c r="A58" s="136"/>
      <c r="B58" s="137"/>
      <c r="C58" s="140" t="s">
        <v>301</v>
      </c>
      <c r="D58" s="140" t="s">
        <v>302</v>
      </c>
      <c r="E58" s="165" t="s">
        <v>1017</v>
      </c>
      <c r="F58" s="114">
        <f>if($E58=Dropdowns!$D44,Dropdowns!$D$1,if($E58=Dropdowns!$E44,Dropdowns!$E$1,if($E58=Dropdowns!$F44,Dropdowns!$F$1,if($E58=Dropdowns!$G44,Dropdowns!$G$1,"N/A"))))</f>
        <v>2</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327</v>
      </c>
      <c r="F66" s="114">
        <f>if($E66=Dropdowns!$D52,Dropdowns!$D$1,if($E66=Dropdowns!$E52,Dropdowns!$E$1,if($E66=Dropdowns!$F52,Dropdowns!$F$1,if($E66=Dropdowns!$G52,Dropdowns!$G$1,"N/A"))))</f>
        <v>3</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708</v>
      </c>
      <c r="F68" s="114">
        <f>if($E68=Dropdowns!$D54,Dropdowns!$D$1,if($E68=Dropdowns!$E54,Dropdowns!$E$1,if($E68=Dropdowns!$F54,Dropdowns!$F$1,if($E68=Dropdowns!$G54,Dropdowns!$G$1,"N/A"))))</f>
        <v>3</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339</v>
      </c>
      <c r="F70" s="114">
        <f>if($E70=Dropdowns!$D56,Dropdowns!$D$1,if($E70=Dropdowns!$E56,Dropdowns!$E$1,if($E70=Dropdowns!$F56,Dropdowns!$F$1,if($E70=Dropdowns!$G56,Dropdowns!$G$1,"N/A"))))</f>
        <v>3</v>
      </c>
    </row>
    <row r="71">
      <c r="A71" s="136"/>
      <c r="B71" s="137"/>
      <c r="C71" s="140" t="s">
        <v>340</v>
      </c>
      <c r="D71" s="140" t="s">
        <v>341</v>
      </c>
      <c r="E71" s="165" t="s">
        <v>710</v>
      </c>
      <c r="F71" s="114">
        <f>if($E71=Dropdowns!$D57,Dropdowns!$D$1,if($E71=Dropdowns!$E57,Dropdowns!$E$1,if($E71=Dropdowns!$F57,Dropdowns!$F$1,if($E71=Dropdowns!$G57,Dropdowns!$G$1,"N/A"))))</f>
        <v>3</v>
      </c>
    </row>
    <row r="72">
      <c r="A72" s="136"/>
      <c r="B72" s="137"/>
      <c r="C72" s="140" t="s">
        <v>343</v>
      </c>
      <c r="D72" s="140" t="s">
        <v>344</v>
      </c>
      <c r="E72" s="165" t="s">
        <v>1232</v>
      </c>
      <c r="F72" s="114">
        <f>if($E72=Dropdowns!$D58,Dropdowns!$D$1,if($E72=Dropdowns!$E58,Dropdowns!$E$1,if($E72=Dropdowns!$F58,Dropdowns!$F$1,if($E72=Dropdowns!$G58,Dropdowns!$G$1,"N/A"))))</f>
        <v>1</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0.7777777778</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Good</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0.696969697</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865</v>
      </c>
      <c r="F87" s="114">
        <f>if($E87=Dropdowns!$D73,Dropdowns!$D$1,if($E87=Dropdowns!$E73,Dropdowns!$E$1,if($E87=Dropdowns!$F73,Dropdowns!$F$1,if($E87=Dropdowns!$G73,Dropdowns!$G$1,"N/A"))))</f>
        <v>3</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839</v>
      </c>
      <c r="F92" s="114">
        <f>if($E92=Dropdowns!$D78,Dropdowns!$D$1,if($E92=Dropdowns!$E78,Dropdowns!$E$1,if($E92=Dropdowns!$F78,Dropdowns!$F$1,if($E92=Dropdowns!$G78,Dropdowns!$G$1,"N/A"))))</f>
        <v>3</v>
      </c>
    </row>
    <row r="93">
      <c r="A93" s="136"/>
      <c r="B93" s="137"/>
      <c r="C93" s="138" t="s">
        <v>402</v>
      </c>
      <c r="D93" s="138" t="s">
        <v>403</v>
      </c>
      <c r="E93" s="165" t="s">
        <v>806</v>
      </c>
      <c r="F93" s="114">
        <f>if($E93=Dropdowns!$D79,Dropdowns!$D$1,if($E93=Dropdowns!$E79,Dropdowns!$E$1,if($E93=Dropdowns!$F79,Dropdowns!$F$1,if($E93=Dropdowns!$G79,Dropdowns!$G$1,"N/A"))))</f>
        <v>1</v>
      </c>
    </row>
    <row r="94">
      <c r="A94" s="136"/>
      <c r="B94" s="137"/>
      <c r="C94" s="138" t="s">
        <v>405</v>
      </c>
      <c r="D94" s="138" t="s">
        <v>406</v>
      </c>
      <c r="E94" s="165" t="s">
        <v>840</v>
      </c>
      <c r="F94" s="114">
        <f>if($E94=Dropdowns!$D80,Dropdowns!$D$1,if($E94=Dropdowns!$E80,Dropdowns!$E$1,if($E94=Dropdowns!$F80,Dropdowns!$F$1,if($E94=Dropdowns!$G80,Dropdowns!$G$1,"N/A"))))</f>
        <v>1</v>
      </c>
    </row>
    <row r="95">
      <c r="A95" s="136"/>
      <c r="B95" s="137"/>
      <c r="C95" s="138" t="s">
        <v>408</v>
      </c>
      <c r="D95" s="138" t="s">
        <v>409</v>
      </c>
      <c r="E95" s="165" t="s">
        <v>410</v>
      </c>
      <c r="F95" s="114">
        <f>if($E95=Dropdowns!$D81,Dropdowns!$D$1,if($E95=Dropdowns!$E81,Dropdowns!$E$1,if($E95=Dropdowns!$F81,Dropdowns!$F$1,if($E95=Dropdowns!$G81,Dropdowns!$G$1,"N/A"))))</f>
        <v>2</v>
      </c>
    </row>
    <row r="96">
      <c r="A96" s="142"/>
      <c r="B96" s="143"/>
      <c r="C96" s="148"/>
      <c r="D96" s="144"/>
      <c r="E96" s="166"/>
      <c r="F96" s="147"/>
    </row>
    <row r="97">
      <c r="A97" s="136">
        <f>sum(F97:F112)/Dropdowns!H83</f>
        <v>0.6666666667</v>
      </c>
      <c r="B97" s="137" t="s">
        <v>411</v>
      </c>
      <c r="C97" s="138" t="s">
        <v>412</v>
      </c>
      <c r="D97" s="138" t="s">
        <v>413</v>
      </c>
      <c r="E97" s="165" t="s">
        <v>808</v>
      </c>
      <c r="F97" s="114">
        <f>if($E97=Dropdowns!$D83,Dropdowns!$D$1,if($E97=Dropdowns!$E83,Dropdowns!$E$1,if($E97=Dropdowns!$F83,Dropdowns!$F$1,if($E97=Dropdowns!$G83,Dropdowns!$G$1,"N/A"))))</f>
        <v>2</v>
      </c>
    </row>
    <row r="98">
      <c r="A98" s="136" t="str">
        <f>IFS($A97&gt;=0.81, "Best", $A97&gt;=0.61, "Good", $A97&gt;=0.41, "Average", $A97&gt;=0.21, "Fair", TRUE, "Poor")</f>
        <v>Good</v>
      </c>
      <c r="B98" s="137"/>
      <c r="C98" s="138" t="s">
        <v>415</v>
      </c>
      <c r="D98" s="138" t="s">
        <v>416</v>
      </c>
      <c r="E98" s="165" t="s">
        <v>714</v>
      </c>
      <c r="F98" s="114">
        <f>if($E98=Dropdowns!$D84,Dropdowns!$D$1,if($E98=Dropdowns!$E84,Dropdowns!$E$1,if($E98=Dropdowns!$F84,Dropdowns!$F$1,if($E98=Dropdowns!$G84,Dropdowns!$G$1,"N/A"))))</f>
        <v>2</v>
      </c>
    </row>
    <row r="99">
      <c r="A99" s="136"/>
      <c r="B99" s="137"/>
      <c r="C99" s="138" t="s">
        <v>418</v>
      </c>
      <c r="D99" s="138" t="s">
        <v>419</v>
      </c>
      <c r="E99" s="165" t="s">
        <v>758</v>
      </c>
      <c r="F99" s="114">
        <f>if($E99=Dropdowns!$D85,Dropdowns!$D$1,if($E99=Dropdowns!$E85,Dropdowns!$E$1,if($E99=Dropdowns!$F85,Dropdowns!$F$1,if($E99=Dropdowns!$G85,Dropdowns!$G$1,"N/A"))))</f>
        <v>2</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759</v>
      </c>
      <c r="F101" s="114">
        <f>if($E101=Dropdowns!$D87,Dropdowns!$D$1,if($E101=Dropdowns!$E87,Dropdowns!$E$1,if($E101=Dropdowns!$F87,Dropdowns!$F$1,if($E101=Dropdowns!$G87,Dropdowns!$G$1,"N/A"))))</f>
        <v>2</v>
      </c>
    </row>
    <row r="102">
      <c r="A102" s="136"/>
      <c r="B102" s="137"/>
      <c r="C102" s="138" t="s">
        <v>427</v>
      </c>
      <c r="D102" s="138" t="s">
        <v>428</v>
      </c>
      <c r="E102" s="165" t="s">
        <v>841</v>
      </c>
      <c r="F102" s="114">
        <f>if($E102=Dropdowns!$D88,Dropdowns!$D$1,if($E102=Dropdowns!$E88,Dropdowns!$E$1,if($E102=Dropdowns!$F88,Dropdowns!$F$1,if($E102=Dropdowns!$G88,Dropdowns!$G$1,"N/A"))))</f>
        <v>2</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441</v>
      </c>
      <c r="F106" s="114">
        <f>if($E106=Dropdowns!$D92,Dropdowns!$D$1,if($E106=Dropdowns!$E92,Dropdowns!$E$1,if($E106=Dropdowns!$F92,Dropdowns!$F$1,if($E106=Dropdowns!$G92,Dropdowns!$G$1,"N/A"))))</f>
        <v>2</v>
      </c>
    </row>
    <row r="107">
      <c r="A107" s="136"/>
      <c r="B107" s="137"/>
      <c r="C107" s="138" t="s">
        <v>442</v>
      </c>
      <c r="D107" s="138" t="s">
        <v>443</v>
      </c>
      <c r="E107" s="165" t="s">
        <v>1281</v>
      </c>
      <c r="F107" s="114">
        <f>if($E107=Dropdowns!$D93,Dropdowns!$D$1,if($E107=Dropdowns!$E93,Dropdowns!$E$1,if($E107=Dropdowns!$F93,Dropdowns!$F$1,if($E107=Dropdowns!$G93,Dropdowns!$G$1,"N/A"))))</f>
        <v>1</v>
      </c>
    </row>
    <row r="108">
      <c r="A108" s="136"/>
      <c r="B108" s="137"/>
      <c r="C108" s="138" t="s">
        <v>445</v>
      </c>
      <c r="D108" s="138" t="s">
        <v>446</v>
      </c>
      <c r="E108" s="165" t="s">
        <v>761</v>
      </c>
      <c r="F108" s="114">
        <f>if($E108=Dropdowns!$D94,Dropdowns!$D$1,if($E108=Dropdowns!$E94,Dropdowns!$E$1,if($E108=Dropdowns!$F94,Dropdowns!$F$1,if($E108=Dropdowns!$G94,Dropdowns!$G$1,"N/A"))))</f>
        <v>2</v>
      </c>
    </row>
    <row r="109">
      <c r="A109" s="136"/>
      <c r="B109" s="137"/>
      <c r="C109" s="138" t="s">
        <v>448</v>
      </c>
      <c r="D109" s="138" t="s">
        <v>449</v>
      </c>
      <c r="E109" s="165" t="s">
        <v>762</v>
      </c>
      <c r="F109" s="114">
        <f>if($E109=Dropdowns!$D95,Dropdowns!$D$1,if($E109=Dropdowns!$E95,Dropdowns!$E$1,if($E109=Dropdowns!$F95,Dropdowns!$F$1,if($E109=Dropdowns!$G95,Dropdowns!$G$1,"N/A"))))</f>
        <v>2</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5"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sum(F114:F118)/Dropdowns!H100</f>
        <v>0.7333333333</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$A114&gt;=0.61,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0.6666666667</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Good</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722</v>
      </c>
      <c r="F122" s="114">
        <f>if($E122=Dropdowns!$D108,Dropdowns!$D$1,if($E122=Dropdowns!$E108,Dropdowns!$E$1,if($E122=Dropdowns!$F108,Dropdowns!$F$1,if($E122=Dropdowns!$G108,Dropdowns!$G$1,"N/A"))))</f>
        <v>2</v>
      </c>
    </row>
    <row r="123">
      <c r="A123" s="136"/>
      <c r="B123" s="137"/>
      <c r="C123" s="138" t="s">
        <v>486</v>
      </c>
      <c r="D123" s="138" t="s">
        <v>487</v>
      </c>
      <c r="E123" s="165" t="s">
        <v>488</v>
      </c>
      <c r="F123" s="114">
        <f>if($E123=Dropdowns!$D109,Dropdowns!$D$1,if($E123=Dropdowns!$E109,Dropdowns!$E$1,if($E123=Dropdowns!$F109,Dropdowns!$F$1,if($E123=Dropdowns!$G109,Dropdowns!$G$1,"N/A"))))</f>
        <v>2</v>
      </c>
    </row>
    <row r="124">
      <c r="A124" s="136"/>
      <c r="B124" s="137"/>
      <c r="C124" s="138" t="s">
        <v>489</v>
      </c>
      <c r="D124" s="138" t="s">
        <v>490</v>
      </c>
      <c r="E124" s="165" t="s">
        <v>812</v>
      </c>
      <c r="F124" s="114">
        <f>if($E124=Dropdowns!$D110,Dropdowns!$D$1,if($E124=Dropdowns!$E110,Dropdowns!$E$1,if($E124=Dropdowns!$F110,Dropdowns!$F$1,if($E124=Dropdowns!$G110,Dropdowns!$G$1,"N/A"))))</f>
        <v>2</v>
      </c>
    </row>
    <row r="125">
      <c r="A125" s="136"/>
      <c r="B125" s="137"/>
      <c r="C125" s="140" t="s">
        <v>492</v>
      </c>
      <c r="D125" s="138" t="s">
        <v>493</v>
      </c>
      <c r="E125" s="165" t="s">
        <v>845</v>
      </c>
      <c r="F125" s="114">
        <f>if($E125=Dropdowns!$D111,Dropdowns!$D$1,if($E125=Dropdowns!$E111,Dropdowns!$E$1,if($E125=Dropdowns!$F111,Dropdowns!$F$1,if($E125=Dropdowns!$G111,Dropdowns!$G$1,"N/A"))))</f>
        <v>2</v>
      </c>
    </row>
    <row r="126">
      <c r="A126" s="136"/>
      <c r="B126" s="137"/>
      <c r="C126" s="138" t="s">
        <v>495</v>
      </c>
      <c r="D126" s="138" t="s">
        <v>496</v>
      </c>
      <c r="E126" s="165" t="s">
        <v>813</v>
      </c>
      <c r="F126" s="114">
        <f>if($E126=Dropdowns!$D112,Dropdowns!$D$1,if($E126=Dropdowns!$E112,Dropdowns!$E$1,if($E126=Dropdowns!$F112,Dropdowns!$F$1,if($E126=Dropdowns!$G112,Dropdowns!$G$1,"N/A"))))</f>
        <v>2</v>
      </c>
    </row>
    <row r="127">
      <c r="A127" s="136"/>
      <c r="B127" s="137"/>
      <c r="C127" s="138" t="s">
        <v>498</v>
      </c>
      <c r="D127" s="138" t="s">
        <v>499</v>
      </c>
      <c r="E127" s="165" t="s">
        <v>846</v>
      </c>
      <c r="F127" s="114">
        <f>if($E127=Dropdowns!$D113,Dropdowns!$D$1,if($E127=Dropdowns!$E113,Dropdowns!$E$1,if($E127=Dropdowns!$F113,Dropdowns!$F$1,if($E127=Dropdowns!$G113,Dropdowns!$G$1,"N/A"))))</f>
        <v>2</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765</v>
      </c>
      <c r="F130" s="114">
        <f>if($E130=Dropdowns!$D116,Dropdowns!$D$1,if($E130=Dropdowns!$E116,Dropdowns!$E$1,if($E130=Dropdowns!$F116,Dropdowns!$F$1,if($E130=Dropdowns!$G116,Dropdowns!$G$1,"N/A"))))</f>
        <v>2</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0.7222222222</v>
      </c>
      <c r="B133" s="137" t="s">
        <v>513</v>
      </c>
      <c r="C133" s="138" t="s">
        <v>514</v>
      </c>
      <c r="D133" s="138" t="s">
        <v>515</v>
      </c>
      <c r="E133" s="165" t="s">
        <v>516</v>
      </c>
      <c r="F133" s="114">
        <f>if($E133=Dropdowns!$D119,Dropdowns!$D$1,if($E133=Dropdowns!$E119,Dropdowns!$E$1,if($E133=Dropdowns!$F119,Dropdowns!$F$1,if($E133=Dropdowns!$G119,Dropdowns!$G$1,"N/A"))))</f>
        <v>2</v>
      </c>
    </row>
    <row r="134">
      <c r="A134" s="136" t="str">
        <f>IFS($A133&gt;=0.81, "Best", $A133&gt;=0.61, "Good", $A133&gt;=0.41, "Average", $A133&gt;=0.21, "Fair", TRUE, "Poor")</f>
        <v>Good</v>
      </c>
      <c r="B134" s="137"/>
      <c r="C134" s="138" t="s">
        <v>517</v>
      </c>
      <c r="D134" s="138" t="s">
        <v>518</v>
      </c>
      <c r="E134" s="165" t="s">
        <v>519</v>
      </c>
      <c r="F134" s="114">
        <f>if($E134=Dropdowns!$D120,Dropdowns!$D$1,if($E134=Dropdowns!$E120,Dropdowns!$E$1,if($E134=Dropdowns!$F120,Dropdowns!$F$1,if($E134=Dropdowns!$G120,Dropdowns!$G$1,"N/A"))))</f>
        <v>2</v>
      </c>
    </row>
    <row r="135">
      <c r="A135" s="136"/>
      <c r="B135" s="137"/>
      <c r="C135" s="138" t="s">
        <v>520</v>
      </c>
      <c r="D135" s="138" t="s">
        <v>521</v>
      </c>
      <c r="E135" s="165" t="s">
        <v>724</v>
      </c>
      <c r="F135" s="114">
        <f>if($E135=Dropdowns!$D121,Dropdowns!$D$1,if($E135=Dropdowns!$E121,Dropdowns!$E$1,if($E135=Dropdowns!$F121,Dropdowns!$F$1,if($E135=Dropdowns!$G121,Dropdowns!$G$1,"N/A"))))</f>
        <v>2</v>
      </c>
    </row>
    <row r="136">
      <c r="A136" s="136"/>
      <c r="B136" s="137"/>
      <c r="C136" s="138" t="s">
        <v>523</v>
      </c>
      <c r="D136" s="138" t="s">
        <v>524</v>
      </c>
      <c r="E136" s="165" t="s">
        <v>725</v>
      </c>
      <c r="F136" s="114">
        <f>if($E136=Dropdowns!$D122,Dropdowns!$D$1,if($E136=Dropdowns!$E122,Dropdowns!$E$1,if($E136=Dropdowns!$F122,Dropdowns!$F$1,if($E136=Dropdowns!$G122,Dropdowns!$G$1,"N/A"))))</f>
        <v>2</v>
      </c>
    </row>
    <row r="137">
      <c r="A137" s="136"/>
      <c r="B137" s="137"/>
      <c r="C137" s="138" t="s">
        <v>526</v>
      </c>
      <c r="D137" s="138" t="s">
        <v>527</v>
      </c>
      <c r="E137" s="165" t="s">
        <v>726</v>
      </c>
      <c r="F137" s="114">
        <f>if($E137=Dropdowns!$D123,Dropdowns!$D$1,if($E137=Dropdowns!$E123,Dropdowns!$E$1,if($E137=Dropdowns!$F123,Dropdowns!$F$1,if($E137=Dropdowns!$G123,Dropdowns!$G$1,"N/A"))))</f>
        <v>2</v>
      </c>
    </row>
    <row r="138">
      <c r="A138" s="136"/>
      <c r="B138" s="137"/>
      <c r="C138" s="140" t="s">
        <v>529</v>
      </c>
      <c r="D138" s="138" t="s">
        <v>530</v>
      </c>
      <c r="E138" s="165" t="s">
        <v>531</v>
      </c>
      <c r="F138" s="114">
        <f>if($E138=Dropdowns!$D124,Dropdowns!$D$1,if($E138=Dropdowns!$E124,Dropdowns!$E$1,if($E138=Dropdowns!$F124,Dropdowns!$F$1,if($E138=Dropdowns!$G124,Dropdowns!$G$1,"N/A"))))</f>
        <v>3</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537</v>
      </c>
      <c r="F140" s="114">
        <f>if($E140=Dropdowns!$D126,Dropdowns!$D$1,if($E140=Dropdowns!$E126,Dropdowns!$E$1,if($E140=Dropdowns!$F126,Dropdowns!$F$1,if($E140=Dropdowns!$G126,Dropdowns!$G$1,"N/A"))))</f>
        <v>2</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901</v>
      </c>
      <c r="F143" s="114">
        <f>if($E143=Dropdowns!$D129,Dropdowns!$D$1,if($E143=Dropdowns!$E129,Dropdowns!$E$1,if($E143=Dropdowns!$F129,Dropdowns!$F$1,if($E143=Dropdowns!$G129,Dropdowns!$G$1,"N/A"))))</f>
        <v>3</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0.5641025641</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Average</v>
      </c>
      <c r="B147" s="137"/>
      <c r="C147" s="138" t="s">
        <v>554</v>
      </c>
      <c r="D147" s="138" t="s">
        <v>555</v>
      </c>
      <c r="E147" s="165" t="s">
        <v>902</v>
      </c>
      <c r="F147" s="114">
        <f>if($E147=Dropdowns!$D133,Dropdowns!$D$1,if($E147=Dropdowns!$E133,Dropdowns!$E$1,if($E147=Dropdowns!$F133,Dropdowns!$F$1,if($E147=Dropdowns!$G133,Dropdowns!$G$1,"N/A"))))</f>
        <v>2</v>
      </c>
    </row>
    <row r="148">
      <c r="A148" s="136"/>
      <c r="B148" s="137"/>
      <c r="C148" s="138" t="s">
        <v>557</v>
      </c>
      <c r="D148" s="138" t="s">
        <v>558</v>
      </c>
      <c r="E148" s="165" t="s">
        <v>903</v>
      </c>
      <c r="F148" s="114">
        <f>if($E148=Dropdowns!$D134,Dropdowns!$D$1,if($E148=Dropdowns!$E134,Dropdowns!$E$1,if($E148=Dropdowns!$F134,Dropdowns!$F$1,if($E148=Dropdowns!$G134,Dropdowns!$G$1,"N/A"))))</f>
        <v>1</v>
      </c>
    </row>
    <row r="149">
      <c r="A149" s="136"/>
      <c r="B149" s="137"/>
      <c r="C149" s="140" t="s">
        <v>560</v>
      </c>
      <c r="D149" s="138" t="s">
        <v>561</v>
      </c>
      <c r="E149" s="165" t="s">
        <v>562</v>
      </c>
      <c r="F149" s="114">
        <f>if($E149=Dropdowns!$D135,Dropdowns!$D$1,if($E149=Dropdowns!$E135,Dropdowns!$E$1,if($E149=Dropdowns!$F135,Dropdowns!$F$1,if($E149=Dropdowns!$G135,Dropdowns!$G$1,"N/A"))))</f>
        <v>1</v>
      </c>
    </row>
    <row r="150">
      <c r="A150" s="136"/>
      <c r="B150" s="137"/>
      <c r="C150" s="138" t="s">
        <v>563</v>
      </c>
      <c r="D150" s="138" t="s">
        <v>564</v>
      </c>
      <c r="E150" s="165" t="s">
        <v>904</v>
      </c>
      <c r="F150" s="114">
        <f>if($E150=Dropdowns!$D136,Dropdowns!$D$1,if($E150=Dropdowns!$E136,Dropdowns!$E$1,if($E150=Dropdowns!$F136,Dropdowns!$F$1,if($E150=Dropdowns!$G136,Dropdowns!$G$1,"N/A"))))</f>
        <v>1</v>
      </c>
    </row>
    <row r="151">
      <c r="A151" s="136"/>
      <c r="B151" s="137"/>
      <c r="C151" s="138" t="s">
        <v>566</v>
      </c>
      <c r="D151" s="138" t="s">
        <v>567</v>
      </c>
      <c r="E151" s="165" t="s">
        <v>930</v>
      </c>
      <c r="F151" s="114">
        <f>if($E151=Dropdowns!$D137,Dropdowns!$D$1,if($E151=Dropdowns!$E137,Dropdowns!$E$1,if($E151=Dropdowns!$F137,Dropdowns!$F$1,if($E151=Dropdowns!$G137,Dropdowns!$G$1,"N/A"))))</f>
        <v>1</v>
      </c>
    </row>
    <row r="152">
      <c r="A152" s="136"/>
      <c r="B152" s="137"/>
      <c r="C152" s="138" t="s">
        <v>569</v>
      </c>
      <c r="D152" s="138" t="s">
        <v>570</v>
      </c>
      <c r="E152" s="165" t="s">
        <v>905</v>
      </c>
      <c r="F152" s="114">
        <f>if($E152=Dropdowns!$D138,Dropdowns!$D$1,if($E152=Dropdowns!$E138,Dropdowns!$E$1,if($E152=Dropdowns!$F138,Dropdowns!$F$1,if($E152=Dropdowns!$G138,Dropdowns!$G$1,"N/A"))))</f>
        <v>2</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772</v>
      </c>
      <c r="F154" s="114">
        <f>if($E154=Dropdowns!$D140,Dropdowns!$D$1,if($E154=Dropdowns!$E140,Dropdowns!$E$1,if($E154=Dropdowns!$F140,Dropdowns!$F$1,if($E154=Dropdowns!$G140,Dropdowns!$G$1,"N/A"))))</f>
        <v>2</v>
      </c>
    </row>
    <row r="155">
      <c r="A155" s="136"/>
      <c r="B155" s="137"/>
      <c r="C155" s="138" t="s">
        <v>578</v>
      </c>
      <c r="D155" s="138" t="s">
        <v>579</v>
      </c>
      <c r="E155" s="165" t="s">
        <v>817</v>
      </c>
      <c r="F155" s="114">
        <f>if($E155=Dropdowns!$D141,Dropdowns!$D$1,if($E155=Dropdowns!$E141,Dropdowns!$E$1,if($E155=Dropdowns!$F141,Dropdowns!$F$1,if($E155=Dropdowns!$G141,Dropdowns!$G$1,"N/A"))))</f>
        <v>2</v>
      </c>
    </row>
    <row r="156">
      <c r="A156" s="136"/>
      <c r="B156" s="137"/>
      <c r="C156" s="138" t="s">
        <v>581</v>
      </c>
      <c r="D156" s="138" t="s">
        <v>582</v>
      </c>
      <c r="E156" s="165" t="s">
        <v>818</v>
      </c>
      <c r="F156" s="114">
        <f>if($E156=Dropdowns!$D142,Dropdowns!$D$1,if($E156=Dropdowns!$E142,Dropdowns!$E$1,if($E156=Dropdowns!$F142,Dropdowns!$F$1,if($E156=Dropdowns!$G142,Dropdowns!$G$1,"N/A"))))</f>
        <v>2</v>
      </c>
    </row>
    <row r="157">
      <c r="A157" s="136"/>
      <c r="B157" s="137"/>
      <c r="C157" s="138" t="s">
        <v>584</v>
      </c>
      <c r="D157" s="138" t="s">
        <v>585</v>
      </c>
      <c r="E157" s="165" t="s">
        <v>819</v>
      </c>
      <c r="F157" s="114">
        <f>if($E157=Dropdowns!$D143,Dropdowns!$D$1,if($E157=Dropdowns!$E143,Dropdowns!$E$1,if($E157=Dropdowns!$F143,Dropdowns!$F$1,if($E157=Dropdowns!$G143,Dropdowns!$G$1,"N/A"))))</f>
        <v>2</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0.7051282051</v>
      </c>
      <c r="B160" s="137" t="s">
        <v>590</v>
      </c>
      <c r="C160" s="138" t="s">
        <v>591</v>
      </c>
      <c r="D160" s="138" t="s">
        <v>592</v>
      </c>
      <c r="E160" s="165" t="s">
        <v>906</v>
      </c>
      <c r="F160" s="114">
        <f>if($E160=Dropdowns!$D146,Dropdowns!$D$1,if($E160=Dropdowns!$E146,Dropdowns!$E$1,if($E160=Dropdowns!$F146,Dropdowns!$F$1,if($E160=Dropdowns!$G146,Dropdowns!$G$1,"N/A"))))</f>
        <v>2</v>
      </c>
    </row>
    <row r="161">
      <c r="A161" s="136" t="str">
        <f>IFS($A160&gt;=0.8, "Best", $A160&gt;=0.61, "Good", $A160&gt;=0.41, "Average", $A160&gt;=0.21, "Fair", TRUE, "Poor")</f>
        <v>Good</v>
      </c>
      <c r="B161" s="137"/>
      <c r="C161" s="138" t="s">
        <v>594</v>
      </c>
      <c r="D161" s="138" t="s">
        <v>595</v>
      </c>
      <c r="E161" s="165" t="s">
        <v>907</v>
      </c>
      <c r="F161" s="114">
        <f>if($E161=Dropdowns!$D147,Dropdowns!$D$1,if($E161=Dropdowns!$E147,Dropdowns!$E$1,if($E161=Dropdowns!$F147,Dropdowns!$F$1,if($E161=Dropdowns!$G147,Dropdowns!$G$1,"N/A"))))</f>
        <v>2</v>
      </c>
    </row>
    <row r="162">
      <c r="A162" s="136"/>
      <c r="B162" s="137"/>
      <c r="C162" s="138" t="s">
        <v>597</v>
      </c>
      <c r="D162" s="138" t="s">
        <v>598</v>
      </c>
      <c r="E162" s="165" t="s">
        <v>732</v>
      </c>
      <c r="F162" s="114">
        <f>if($E162=Dropdowns!$D148,Dropdowns!$D$1,if($E162=Dropdowns!$E148,Dropdowns!$E$1,if($E162=Dropdowns!$F148,Dropdowns!$F$1,if($E162=Dropdowns!$G148,Dropdowns!$G$1,"N/A"))))</f>
        <v>2</v>
      </c>
    </row>
    <row r="163">
      <c r="A163" s="136"/>
      <c r="B163" s="137"/>
      <c r="C163" s="138" t="s">
        <v>600</v>
      </c>
      <c r="D163" s="138" t="s">
        <v>601</v>
      </c>
      <c r="E163" s="165" t="s">
        <v>733</v>
      </c>
      <c r="F163" s="114">
        <f>if($E163=Dropdowns!$D149,Dropdowns!$D$1,if($E163=Dropdowns!$E149,Dropdowns!$E$1,if($E163=Dropdowns!$F149,Dropdowns!$F$1,if($E163=Dropdowns!$G149,Dropdowns!$G$1,"N/A"))))</f>
        <v>2</v>
      </c>
    </row>
    <row r="164">
      <c r="A164" s="136"/>
      <c r="B164" s="137"/>
      <c r="C164" s="138" t="s">
        <v>603</v>
      </c>
      <c r="D164" s="138" t="s">
        <v>604</v>
      </c>
      <c r="E164" s="165" t="s">
        <v>734</v>
      </c>
      <c r="F164" s="114">
        <f>if($E164=Dropdowns!$D150,Dropdowns!$D$1,if($E164=Dropdowns!$E150,Dropdowns!$E$1,if($E164=Dropdowns!$F150,Dropdowns!$F$1,if($E164=Dropdowns!$G150,Dropdowns!$G$1,"N/A"))))</f>
        <v>2</v>
      </c>
    </row>
    <row r="165">
      <c r="A165" s="136"/>
      <c r="B165" s="137"/>
      <c r="C165" s="138" t="s">
        <v>606</v>
      </c>
      <c r="D165" s="138" t="s">
        <v>607</v>
      </c>
      <c r="E165" s="165" t="s">
        <v>931</v>
      </c>
      <c r="F165" s="114">
        <f>if($E165=Dropdowns!$D151,Dropdowns!$D$1,if($E165=Dropdowns!$E151,Dropdowns!$E$1,if($E165=Dropdowns!$F151,Dropdowns!$F$1,if($E165=Dropdowns!$G151,Dropdowns!$G$1,"N/A"))))</f>
        <v>1</v>
      </c>
    </row>
    <row r="166">
      <c r="A166" s="136"/>
      <c r="B166" s="137"/>
      <c r="C166" s="138" t="s">
        <v>609</v>
      </c>
      <c r="D166" s="138" t="s">
        <v>610</v>
      </c>
      <c r="E166" s="165" t="s">
        <v>777</v>
      </c>
      <c r="F166" s="114">
        <f>if($E166=Dropdowns!$D152,Dropdowns!$D$1,if($E166=Dropdowns!$E152,Dropdowns!$E$1,if($E166=Dropdowns!$F152,Dropdowns!$F$1,if($E166=Dropdowns!$G152,Dropdowns!$G$1,"N/A"))))</f>
        <v>2</v>
      </c>
    </row>
    <row r="167">
      <c r="A167" s="136"/>
      <c r="B167" s="137"/>
      <c r="C167" s="138" t="s">
        <v>612</v>
      </c>
      <c r="D167" s="138" t="s">
        <v>613</v>
      </c>
      <c r="E167" s="165" t="s">
        <v>820</v>
      </c>
      <c r="F167" s="114">
        <f>if($E167=Dropdowns!$D153,Dropdowns!$D$1,if($E167=Dropdowns!$E153,Dropdowns!$E$1,if($E167=Dropdowns!$F153,Dropdowns!$F$1,if($E167=Dropdowns!$G153,Dropdowns!$G$1,"N/A"))))</f>
        <v>2</v>
      </c>
    </row>
    <row r="168">
      <c r="A168" s="136"/>
      <c r="B168" s="137"/>
      <c r="C168" s="138" t="s">
        <v>615</v>
      </c>
      <c r="D168" s="138" t="s">
        <v>616</v>
      </c>
      <c r="E168" s="165" t="s">
        <v>849</v>
      </c>
      <c r="F168" s="114">
        <f>if($E168=Dropdowns!$D154,Dropdowns!$D$1,if($E168=Dropdowns!$E154,Dropdowns!$E$1,if($E168=Dropdowns!$F154,Dropdowns!$F$1,if($E168=Dropdowns!$G154,Dropdowns!$G$1,"N/A"))))</f>
        <v>2</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629</v>
      </c>
      <c r="F172" s="114">
        <f>if($E172=Dropdowns!$D158,Dropdowns!$D$1,if($E172=Dropdowns!$E158,Dropdowns!$E$1,if($E172=Dropdowns!$F158,Dropdowns!$F$1,if($E172=Dropdowns!$G158,Dropdowns!$G$1,"N/A"))))</f>
        <v>2</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735</v>
      </c>
      <c r="F178" s="114">
        <f>if($E178=Dropdowns!$D164,Dropdowns!$D$1,if($E178=Dropdowns!$E164,Dropdowns!$E$1,if($E178=Dropdowns!$F164,Dropdowns!$F$1,if($E178=Dropdowns!$G164,Dropdowns!$G$1,"N/A"))))</f>
        <v>2</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778</v>
      </c>
      <c r="F180" s="114">
        <f>if($E180=Dropdowns!$D166,Dropdowns!$D$1,if($E180=Dropdowns!$E166,Dropdowns!$E$1,if($E180=Dropdowns!$F166,Dropdowns!$F$1,if($E180=Dropdowns!$G166,Dropdowns!$G$1,"N/A"))))</f>
        <v>2</v>
      </c>
    </row>
    <row r="181">
      <c r="A181" s="136"/>
      <c r="B181" s="137"/>
      <c r="C181" s="138" t="s">
        <v>654</v>
      </c>
      <c r="D181" s="138" t="s">
        <v>655</v>
      </c>
      <c r="E181" s="165" t="s">
        <v>779</v>
      </c>
      <c r="F181" s="114">
        <f>if($E181=Dropdowns!$D167,Dropdowns!$D$1,if($E181=Dropdowns!$E167,Dropdowns!$E$1,if($E181=Dropdowns!$F167,Dropdowns!$F$1,if($E181=Dropdowns!$G167,Dropdowns!$G$1,"N/A"))))</f>
        <v>2</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821</v>
      </c>
      <c r="F183" s="114">
        <f>if($E183=Dropdowns!$D169,Dropdowns!$D$1,if($E183=Dropdowns!$E169,Dropdowns!$E$1,if($E183=Dropdowns!$F169,Dropdowns!$F$1,if($E183=Dropdowns!$G169,Dropdowns!$G$1,"N/A"))))</f>
        <v>2</v>
      </c>
    </row>
    <row r="184">
      <c r="A184" s="136"/>
      <c r="B184" s="137"/>
      <c r="C184" s="138" t="s">
        <v>663</v>
      </c>
      <c r="D184" s="138" t="s">
        <v>664</v>
      </c>
      <c r="E184" s="165" t="s">
        <v>665</v>
      </c>
      <c r="F184" s="114">
        <f>if($E184=Dropdowns!$D170,Dropdowns!$D$1,if($E184=Dropdowns!$E170,Dropdowns!$E$1,if($E184=Dropdowns!$F170,Dropdowns!$F$1,if($E184=Dropdowns!$G170,Dropdowns!$G$1,"N/A"))))</f>
        <v>3</v>
      </c>
    </row>
    <row r="185">
      <c r="A185" s="136"/>
      <c r="B185" s="137"/>
      <c r="C185" s="138" t="s">
        <v>666</v>
      </c>
      <c r="D185" s="138" t="s">
        <v>667</v>
      </c>
      <c r="E185" s="165" t="s">
        <v>822</v>
      </c>
      <c r="F185" s="114">
        <f>if($E185=Dropdowns!$D171,Dropdowns!$D$1,if($E185=Dropdowns!$E171,Dropdowns!$E$1,if($E185=Dropdowns!$F171,Dropdowns!$F$1,if($E185=Dropdowns!$G171,Dropdowns!$G$1,"N/A"))))</f>
        <v>3</v>
      </c>
    </row>
    <row r="186">
      <c r="A186" s="113"/>
      <c r="B186" s="129"/>
      <c r="C186" s="130"/>
      <c r="D186" s="151"/>
      <c r="E186" s="131"/>
      <c r="F186" s="114"/>
    </row>
    <row r="187">
      <c r="A187" s="152" t="s">
        <v>669</v>
      </c>
      <c r="F187" s="114"/>
    </row>
    <row r="188">
      <c r="A188" s="170" t="s">
        <v>1584</v>
      </c>
      <c r="B188" s="138"/>
      <c r="C188" s="130"/>
      <c r="D188" s="154" t="s">
        <v>671</v>
      </c>
      <c r="E188" s="131"/>
      <c r="F188" s="114"/>
    </row>
    <row r="189">
      <c r="A189" s="170" t="s">
        <v>1585</v>
      </c>
      <c r="B189" s="138"/>
      <c r="C189" s="155"/>
      <c r="D189" s="154" t="s">
        <v>673</v>
      </c>
      <c r="E189" s="131"/>
      <c r="F189" s="114"/>
    </row>
    <row r="190">
      <c r="A190" s="176"/>
      <c r="B190" s="138"/>
      <c r="C190" s="130"/>
      <c r="D190" s="156" t="s">
        <v>675</v>
      </c>
      <c r="E190" s="131"/>
      <c r="F190" s="114"/>
    </row>
    <row r="191">
      <c r="A191" s="176"/>
      <c r="B191" s="138"/>
      <c r="C191" s="130"/>
      <c r="D191" s="154" t="s">
        <v>677</v>
      </c>
      <c r="E191" s="131"/>
      <c r="F191" s="114"/>
    </row>
    <row r="192">
      <c r="A192" s="176"/>
      <c r="B192" s="138"/>
      <c r="C192" s="130"/>
      <c r="D192" s="154" t="s">
        <v>679</v>
      </c>
      <c r="E192" s="131"/>
      <c r="F192" s="114"/>
    </row>
    <row r="193">
      <c r="A193" s="176"/>
      <c r="B193" s="129"/>
      <c r="C193" s="155"/>
      <c r="D193" s="151"/>
      <c r="E193" s="131"/>
      <c r="F193" s="114"/>
    </row>
    <row r="194">
      <c r="A194" s="176"/>
      <c r="B194" s="129"/>
      <c r="C194" s="155"/>
      <c r="D194" s="151"/>
      <c r="E194" s="131"/>
      <c r="F194" s="114"/>
    </row>
    <row r="195">
      <c r="A195" s="157"/>
      <c r="B195" s="129"/>
      <c r="C195" s="155"/>
      <c r="D195" s="151"/>
      <c r="E195" s="131"/>
      <c r="F195" s="114"/>
    </row>
    <row r="196">
      <c r="A196" s="157" t="s">
        <v>63</v>
      </c>
      <c r="B196" s="158" t="s">
        <v>680</v>
      </c>
      <c r="C196" s="155"/>
      <c r="D196" s="151"/>
      <c r="E196" s="131"/>
      <c r="F196" s="114"/>
    </row>
    <row r="197">
      <c r="A197" s="157" t="s">
        <v>681</v>
      </c>
      <c r="B197" s="159" t="s">
        <v>682</v>
      </c>
      <c r="F197" s="114"/>
    </row>
    <row r="198">
      <c r="A198" s="157"/>
      <c r="B198" s="129"/>
      <c r="C198" s="155"/>
      <c r="D198" s="151"/>
      <c r="E198" s="131"/>
      <c r="F198" s="114"/>
    </row>
    <row r="199">
      <c r="A199" s="157"/>
      <c r="B199" s="129"/>
      <c r="C199" s="155"/>
      <c r="D199" s="151"/>
      <c r="E199" s="131"/>
      <c r="F199" s="114"/>
    </row>
  </sheetData>
  <mergeCells count="15">
    <mergeCell ref="C8:D8"/>
    <mergeCell ref="C9:D9"/>
    <mergeCell ref="C10:D10"/>
    <mergeCell ref="A11:E11"/>
    <mergeCell ref="A12:E12"/>
    <mergeCell ref="A13:E13"/>
    <mergeCell ref="A187:E187"/>
    <mergeCell ref="B197:E197"/>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0.61</formula>
    </cfRule>
  </conditionalFormatting>
  <conditionalFormatting sqref="A16 A20 A37 A51 A78 A85 A97 A114 A120 A133 A146 A160">
    <cfRule type="cellIs" dxfId="5" priority="3" operator="between">
      <formula>"61%"</formula>
      <formula>"40%"</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"61%"</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7" priority="11" operator="lessThanOrEqual">
      <formula>"33%"</formula>
    </cfRule>
  </conditionalFormatting>
  <conditionalFormatting sqref="B5:B6">
    <cfRule type="cellIs" dxfId="5" priority="12" operator="between">
      <formula>"66%"</formula>
      <formula>"32%"</formula>
    </cfRule>
  </conditionalFormatting>
  <conditionalFormatting sqref="B5:B6">
    <cfRule type="cellIs" dxfId="3" priority="13" operator="between">
      <formula>"101%"</formula>
      <formula>"65%"</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B7:B10">
      <formula1>"✅ Yes,🚫 No,⚠️ Under 18 With Parent Consent Only,🟠 With caution,⚠️ Ages 14-18 with Parent Consent Only"</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D190"/>
    <hyperlink r:id="rId7" ref="D191"/>
    <hyperlink r:id="rId8" ref="D192"/>
    <hyperlink r:id="rId9" ref="B196"/>
  </hyperlinks>
  <drawing r:id="rId10"/>
</worksheet>
</file>

<file path=xl/worksheets/sheet4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A64D79"/>
    <outlinePr summaryBelow="0" summaryRight="0"/>
  </sheetPr>
  <sheetViews>
    <sheetView workbookViewId="0"/>
  </sheetViews>
  <sheetFormatPr customHeight="1" defaultColWidth="12.63" defaultRowHeight="15.75"/>
  <cols>
    <col customWidth="1" min="1" max="1" width="17.63"/>
    <col customWidth="1" min="2" max="2" width="23.63"/>
    <col customWidth="1" min="3" max="3" width="28.5"/>
    <col customWidth="1" min="4" max="4" width="60.13"/>
    <col customWidth="1" min="5" max="5" width="56.75"/>
    <col customWidth="1" hidden="1" min="6" max="6" width="8.13"/>
  </cols>
  <sheetData>
    <row r="1">
      <c r="A1" s="67" t="s">
        <v>137</v>
      </c>
    </row>
    <row r="2">
      <c r="A2" s="68" t="s">
        <v>58</v>
      </c>
    </row>
    <row r="3">
      <c r="A3" s="111" t="s">
        <v>1586</v>
      </c>
    </row>
    <row r="4">
      <c r="A4" s="113"/>
      <c r="F4" s="114"/>
    </row>
    <row r="5">
      <c r="A5" s="115" t="s">
        <v>164</v>
      </c>
      <c r="B5" s="116">
        <f>sum(F16:F198)/Dropdowns!I2</f>
        <v>0.6561844864</v>
      </c>
      <c r="C5" s="117" t="str">
        <f t="shared" ref="C5:C6" si="1">IF(AND(B5 &gt;= 0, B5 &lt; 0.33), "FAIL", IF(AND(B5 &gt;= 0.33, B5 &lt;= 0.66), "WARNING", IF(AND(B5 &gt; 0.66, B5 &lt;= 1), "PASS", "")))
</f>
        <v>WARNING</v>
      </c>
      <c r="D5" s="118" t="str">
        <f>IFERROR(__xludf.DUMMYFUNCTION("SPARKLINE(B5,{""charttype"",""bar"";""max"",1;""min"",0;""color1"",""#33a854""})"),"")</f>
        <v/>
      </c>
      <c r="E5" s="119" t="s">
        <v>1587</v>
      </c>
      <c r="F5" s="120"/>
    </row>
    <row r="6">
      <c r="A6" s="115" t="s">
        <v>166</v>
      </c>
      <c r="B6" s="116">
        <f>sum(F20,F30,F34,F37,F49,F51,F52,F56,F58,F70,F75,F85,F97,F102,F109,F114,F121,F122,F125,F127,F128,F130,F133,F136,F139,F140,F147,F148,F149,F150,F151,F165,F169,F173)/Dropdowns!M2</f>
        <v>0.637254902</v>
      </c>
      <c r="C6" s="117" t="str">
        <f t="shared" si="1"/>
        <v>WARNING</v>
      </c>
      <c r="D6" s="118" t="str">
        <f>IFERROR(__xludf.DUMMYFUNCTION("SPARKLINE(B6,{""charttype"",""bar"";""max"",1;""min"",0;""color1"",""#b18f2b""})"),"")</f>
        <v/>
      </c>
      <c r="E6" s="121" t="s">
        <v>167</v>
      </c>
      <c r="F6" s="114"/>
    </row>
    <row r="7">
      <c r="A7" s="113"/>
      <c r="B7" s="123" t="s">
        <v>142</v>
      </c>
      <c r="C7" s="124" t="s">
        <v>168</v>
      </c>
      <c r="E7" s="201"/>
      <c r="F7" s="114"/>
    </row>
    <row r="8">
      <c r="B8" s="123" t="s">
        <v>146</v>
      </c>
      <c r="C8" s="126" t="s">
        <v>1588</v>
      </c>
      <c r="E8" s="72"/>
      <c r="F8" s="114"/>
    </row>
    <row r="9">
      <c r="B9" s="123" t="s">
        <v>146</v>
      </c>
      <c r="C9" s="126" t="s">
        <v>1589</v>
      </c>
      <c r="E9" s="72"/>
      <c r="F9" s="114"/>
    </row>
    <row r="10">
      <c r="B10" s="123" t="s">
        <v>146</v>
      </c>
      <c r="C10" s="126" t="s">
        <v>1590</v>
      </c>
      <c r="E10" s="78"/>
      <c r="F10" s="114"/>
    </row>
    <row r="11">
      <c r="A11" s="113"/>
      <c r="F11" s="114"/>
    </row>
    <row r="12">
      <c r="A12" s="127" t="s">
        <v>173</v>
      </c>
      <c r="B12" s="50"/>
      <c r="C12" s="50"/>
      <c r="D12" s="50"/>
      <c r="E12" s="51"/>
      <c r="F12" s="114"/>
    </row>
    <row r="13">
      <c r="A13" s="162" t="s">
        <v>1591</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0.7777777778</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Good</v>
      </c>
      <c r="B17" s="137"/>
      <c r="C17" s="138" t="s">
        <v>184</v>
      </c>
      <c r="D17" s="138" t="s">
        <v>185</v>
      </c>
      <c r="E17" s="165" t="s">
        <v>749</v>
      </c>
      <c r="F17" s="114">
        <f>if($E17=Dropdowns!$D3,Dropdowns!$D$1,if($E17=Dropdowns!$E3,Dropdowns!$E$1,if($E17=Dropdowns!$F3,Dropdowns!$F$1,if($E17=Dropdowns!$G3,Dropdowns!$G$1,"N/A"))))</f>
        <v>2</v>
      </c>
    </row>
    <row r="18">
      <c r="A18" s="136"/>
      <c r="B18" s="137"/>
      <c r="C18" s="140" t="s">
        <v>187</v>
      </c>
      <c r="D18" s="138" t="s">
        <v>188</v>
      </c>
      <c r="E18" s="165" t="s">
        <v>690</v>
      </c>
      <c r="F18" s="114">
        <f>if($E18=Dropdowns!$D4,Dropdowns!$D$1,if($E18=Dropdowns!$E4,Dropdowns!$E$1,if($E18=Dropdowns!$F4,Dropdowns!$F$1,if($E18=Dropdowns!$G4,Dropdowns!$G$1,"N/A"))))</f>
        <v>2</v>
      </c>
    </row>
    <row r="19">
      <c r="A19" s="142"/>
      <c r="B19" s="143"/>
      <c r="C19" s="144"/>
      <c r="D19" s="145"/>
      <c r="E19" s="166"/>
      <c r="F19" s="147"/>
    </row>
    <row r="20">
      <c r="A20" s="136">
        <f>sum(F20:F35)/Dropdowns!H6</f>
        <v>0.6666666667</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Good</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793</v>
      </c>
      <c r="F22" s="114">
        <f>if($E22=Dropdowns!$D8,Dropdowns!$D$1,if($E22=Dropdowns!$E8,Dropdowns!$E$1,if($E22=Dropdowns!$F8,Dropdowns!$F$1,if($E22=Dropdowns!$G8,Dropdowns!$G$1,"N/A"))))</f>
        <v>2</v>
      </c>
    </row>
    <row r="23">
      <c r="A23" s="136"/>
      <c r="B23" s="137"/>
      <c r="C23" s="138" t="s">
        <v>200</v>
      </c>
      <c r="D23" s="138" t="s">
        <v>201</v>
      </c>
      <c r="E23" s="165" t="s">
        <v>794</v>
      </c>
      <c r="F23" s="114">
        <f>if($E23=Dropdowns!$D9,Dropdowns!$D$1,if($E23=Dropdowns!$E9,Dropdowns!$E$1,if($E23=Dropdowns!$F9,Dropdowns!$F$1,if($E23=Dropdowns!$G9,Dropdowns!$G$1,"N/A"))))</f>
        <v>2</v>
      </c>
    </row>
    <row r="24">
      <c r="A24" s="136"/>
      <c r="B24" s="137"/>
      <c r="C24" s="138" t="s">
        <v>203</v>
      </c>
      <c r="D24" s="140" t="s">
        <v>204</v>
      </c>
      <c r="E24" s="167" t="s">
        <v>966</v>
      </c>
      <c r="F24" s="114">
        <f>if($E24=Dropdowns!$D10,Dropdowns!$D$1,if($E24=Dropdowns!$E10,Dropdowns!$E$1,if($E24=Dropdowns!$F10,Dropdowns!$F$1,if($E24=Dropdowns!$G10,Dropdowns!$G$1,"N/A"))))</f>
        <v>1</v>
      </c>
    </row>
    <row r="25">
      <c r="A25" s="136"/>
      <c r="B25" s="137"/>
      <c r="C25" s="138" t="s">
        <v>206</v>
      </c>
      <c r="D25" s="138" t="s">
        <v>207</v>
      </c>
      <c r="E25" s="165" t="s">
        <v>208</v>
      </c>
      <c r="F25" s="114">
        <f>if($E25=Dropdowns!$D11,Dropdowns!$D$1,if($E25=Dropdowns!$E11,Dropdowns!$E$1,if($E25=Dropdowns!$F11,Dropdowns!$F$1,if($E25=Dropdowns!$G11,Dropdowns!$G$1,"N/A"))))</f>
        <v>2</v>
      </c>
    </row>
    <row r="26">
      <c r="A26" s="136"/>
      <c r="B26" s="137"/>
      <c r="C26" s="140" t="s">
        <v>209</v>
      </c>
      <c r="D26" s="138" t="s">
        <v>210</v>
      </c>
      <c r="E26" s="165" t="s">
        <v>211</v>
      </c>
      <c r="F26" s="114">
        <f>if($E26=Dropdowns!$D12,Dropdowns!$D$1,if($E26=Dropdowns!$E12,Dropdowns!$E$1,if($E26=Dropdowns!$F12,Dropdowns!$F$1,if($E26=Dropdowns!$G12,Dropdowns!$G$1,"N/A"))))</f>
        <v>2</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217</v>
      </c>
      <c r="F28" s="114">
        <f>if($E28=Dropdowns!$D14,Dropdowns!$D$1,if($E28=Dropdowns!$E14,Dropdowns!$E$1,if($E28=Dropdowns!$F14,Dropdowns!$F$1,if($E28=Dropdowns!$G14,Dropdowns!$G$1,"N/A"))))</f>
        <v>2</v>
      </c>
    </row>
    <row r="29">
      <c r="A29" s="136"/>
      <c r="B29" s="137"/>
      <c r="C29" s="138" t="s">
        <v>218</v>
      </c>
      <c r="D29" s="138" t="s">
        <v>219</v>
      </c>
      <c r="E29" s="165" t="s">
        <v>751</v>
      </c>
      <c r="F29" s="114">
        <f>if($E29=Dropdowns!$D15,Dropdowns!$D$1,if($E29=Dropdowns!$E15,Dropdowns!$E$1,if($E29=Dropdowns!$F15,Dropdowns!$F$1,if($E29=Dropdowns!$G15,Dropdowns!$G$1,"N/A"))))</f>
        <v>2</v>
      </c>
    </row>
    <row r="30">
      <c r="A30" s="136"/>
      <c r="B30" s="174"/>
      <c r="C30" s="138" t="s">
        <v>221</v>
      </c>
      <c r="D30" s="138" t="s">
        <v>222</v>
      </c>
      <c r="E30" s="165" t="s">
        <v>752</v>
      </c>
      <c r="F30" s="114">
        <f>if($E30=Dropdowns!$D16,Dropdowns!$D$1,if($E30=Dropdowns!$E16,Dropdowns!$E$1,if($E30=Dropdowns!$F16,Dropdowns!$F$1,if($E30=Dropdowns!$G16,Dropdowns!$G$1,"N/A"))))</f>
        <v>1</v>
      </c>
    </row>
    <row r="31">
      <c r="A31" s="136"/>
      <c r="B31" s="137"/>
      <c r="C31" s="138" t="s">
        <v>224</v>
      </c>
      <c r="D31" s="138" t="s">
        <v>225</v>
      </c>
      <c r="E31" s="165" t="s">
        <v>753</v>
      </c>
      <c r="F31" s="114">
        <f>if($E31=Dropdowns!$D17,Dropdowns!$D$1,if($E31=Dropdowns!$E17,Dropdowns!$E$1,if($E31=Dropdowns!$F17,Dropdowns!$F$1,if($E31=Dropdowns!$G17,Dropdowns!$G$1,"N/A"))))</f>
        <v>2</v>
      </c>
    </row>
    <row r="32">
      <c r="A32" s="136"/>
      <c r="B32" s="137"/>
      <c r="C32" s="138" t="s">
        <v>227</v>
      </c>
      <c r="D32" s="138" t="s">
        <v>228</v>
      </c>
      <c r="E32" s="165" t="s">
        <v>861</v>
      </c>
      <c r="F32" s="114">
        <f>if($E32=Dropdowns!$D18,Dropdowns!$D$1,if($E32=Dropdowns!$E18,Dropdowns!$E$1,if($E32=Dropdowns!$F18,Dropdowns!$F$1,if($E32=Dropdowns!$G18,Dropdowns!$G$1,"N/A"))))</f>
        <v>2</v>
      </c>
    </row>
    <row r="33">
      <c r="A33" s="136"/>
      <c r="B33" s="137"/>
      <c r="C33" s="138" t="s">
        <v>230</v>
      </c>
      <c r="D33" s="138" t="s">
        <v>231</v>
      </c>
      <c r="E33" s="165" t="s">
        <v>232</v>
      </c>
      <c r="F33" s="114">
        <f>if($E33=Dropdowns!$D19,Dropdowns!$D$1,if($E33=Dropdowns!$E19,Dropdowns!$E$1,if($E33=Dropdowns!$F19,Dropdowns!$F$1,if($E33=Dropdowns!$G19,Dropdowns!$G$1,"N/A"))))</f>
        <v>2</v>
      </c>
    </row>
    <row r="34">
      <c r="A34" s="136"/>
      <c r="B34" s="137"/>
      <c r="C34" s="138" t="s">
        <v>233</v>
      </c>
      <c r="D34" s="138" t="s">
        <v>234</v>
      </c>
      <c r="E34" s="165" t="s">
        <v>695</v>
      </c>
      <c r="F34" s="114">
        <f>if($E34=Dropdowns!$D20,Dropdowns!$D$1,if($E34=Dropdowns!$E20,Dropdowns!$E$1,if($E34=Dropdowns!$F20,Dropdowns!$F$1,if($E34=Dropdowns!$G20,Dropdowns!$G$1,"N/A"))))</f>
        <v>2</v>
      </c>
    </row>
    <row r="35">
      <c r="A35" s="136"/>
      <c r="B35" s="137"/>
      <c r="C35" s="138" t="s">
        <v>236</v>
      </c>
      <c r="D35" s="138" t="s">
        <v>237</v>
      </c>
      <c r="E35" s="165" t="s">
        <v>922</v>
      </c>
      <c r="F35" s="114">
        <f>if($E35=Dropdowns!$D21,Dropdowns!$D$1,if($E35=Dropdowns!$E21,Dropdowns!$E$1,if($E35=Dropdowns!$F21,Dropdowns!$F$1,if($E35=Dropdowns!$G21,Dropdowns!$G$1,"N/A"))))</f>
        <v>2</v>
      </c>
    </row>
    <row r="36">
      <c r="A36" s="142"/>
      <c r="B36" s="143"/>
      <c r="C36" s="148"/>
      <c r="D36" s="144"/>
      <c r="E36" s="166"/>
      <c r="F36" s="147"/>
    </row>
    <row r="37">
      <c r="A37" s="136">
        <f>sum(F37:F49)/Dropdowns!H23</f>
        <v>0.5384615385</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Average</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248</v>
      </c>
      <c r="F39" s="114">
        <f>if($E39=Dropdowns!$D25,Dropdowns!$D$1,if($E39=Dropdowns!$E25,Dropdowns!$E$1,if($E39=Dropdowns!$F25,Dropdowns!$F$1,if($E39=Dropdowns!$G25,Dropdowns!$G$1,"N/A"))))</f>
        <v>2</v>
      </c>
    </row>
    <row r="40">
      <c r="A40" s="136"/>
      <c r="B40" s="137"/>
      <c r="C40" s="138" t="s">
        <v>249</v>
      </c>
      <c r="D40" s="138" t="s">
        <v>250</v>
      </c>
      <c r="E40" s="165" t="s">
        <v>697</v>
      </c>
      <c r="F40" s="114">
        <f>if($E40=Dropdowns!$D26,Dropdowns!$D$1,if($E40=Dropdowns!$E26,Dropdowns!$E$1,if($E40=Dropdowns!$F26,Dropdowns!$F$1,if($E40=Dropdowns!$G26,Dropdowns!$G$1,"N/A"))))</f>
        <v>2</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891</v>
      </c>
      <c r="F42" s="114">
        <f>if($E42=Dropdowns!$D28,Dropdowns!$D$1,if($E42=Dropdowns!$E28,Dropdowns!$E$1,if($E42=Dropdowns!$F28,Dropdowns!$F$1,if($E42=Dropdowns!$G28,Dropdowns!$G$1,"N/A"))))</f>
        <v>1</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833</v>
      </c>
      <c r="F44" s="114">
        <f>if($E44=Dropdowns!$D30,Dropdowns!$D$1,if($E44=Dropdowns!$E30,Dropdowns!$E$1,if($E44=Dropdowns!$F30,Dropdowns!$F$1,if($E44=Dropdowns!$G30,Dropdowns!$G$1,"N/A"))))</f>
        <v>0</v>
      </c>
    </row>
    <row r="45">
      <c r="A45" s="136"/>
      <c r="B45" s="174"/>
      <c r="C45" s="138" t="s">
        <v>264</v>
      </c>
      <c r="D45" s="138" t="s">
        <v>265</v>
      </c>
      <c r="E45" s="165" t="s">
        <v>834</v>
      </c>
      <c r="F45" s="114">
        <f>if($E45=Dropdowns!$D31,Dropdowns!$D$1,if($E45=Dropdowns!$E31,Dropdowns!$E$1,if($E45=Dropdowns!$F31,Dropdowns!$F$1,if($E45=Dropdowns!$G31,Dropdowns!$G$1,"N/A"))))</f>
        <v>2</v>
      </c>
    </row>
    <row r="46">
      <c r="A46" s="136"/>
      <c r="B46" s="174"/>
      <c r="C46" s="138" t="s">
        <v>267</v>
      </c>
      <c r="D46" s="138" t="s">
        <v>268</v>
      </c>
      <c r="E46" s="165" t="s">
        <v>923</v>
      </c>
      <c r="F46" s="114">
        <f>if($E46=Dropdowns!$D32,Dropdowns!$D$1,if($E46=Dropdowns!$E32,Dropdowns!$E$1,if($E46=Dropdowns!$F32,Dropdowns!$F$1,if($E46=Dropdowns!$G32,Dropdowns!$G$1,"N/A"))))</f>
        <v>2</v>
      </c>
    </row>
    <row r="47">
      <c r="A47" s="136"/>
      <c r="B47" s="137"/>
      <c r="C47" s="138" t="s">
        <v>270</v>
      </c>
      <c r="D47" s="138" t="s">
        <v>271</v>
      </c>
      <c r="E47" s="165" t="s">
        <v>702</v>
      </c>
      <c r="F47" s="114">
        <f>if($E47=Dropdowns!$D33,Dropdowns!$D$1,if($E47=Dropdowns!$E33,Dropdowns!$E$1,if($E47=Dropdowns!$F33,Dropdowns!$F$1,if($E47=Dropdowns!$G33,Dropdowns!$G$1,"N/A"))))</f>
        <v>2</v>
      </c>
    </row>
    <row r="48">
      <c r="A48" s="136"/>
      <c r="B48" s="137"/>
      <c r="C48" s="138" t="s">
        <v>273</v>
      </c>
      <c r="D48" s="138" t="s">
        <v>274</v>
      </c>
      <c r="E48" s="165" t="s">
        <v>703</v>
      </c>
      <c r="F48" s="114">
        <f>if($E48=Dropdowns!$D34,Dropdowns!$D$1,if($E48=Dropdowns!$E34,Dropdowns!$E$1,if($E48=Dropdowns!$F34,Dropdowns!$F$1,if($E48=Dropdowns!$G34,Dropdowns!$G$1,"N/A"))))</f>
        <v>2</v>
      </c>
    </row>
    <row r="49">
      <c r="A49" s="136"/>
      <c r="B49" s="137"/>
      <c r="C49" s="138" t="s">
        <v>276</v>
      </c>
      <c r="D49" s="138" t="s">
        <v>277</v>
      </c>
      <c r="E49" s="165" t="s">
        <v>704</v>
      </c>
      <c r="F49" s="114">
        <f>if($E49=Dropdowns!$D35,Dropdowns!$D$1,if($E49=Dropdowns!$E35,Dropdowns!$E$1,if($E49=Dropdowns!$F35,Dropdowns!$F$1,if($E49=Dropdowns!$G35,Dropdowns!$G$1,"N/A"))))</f>
        <v>2</v>
      </c>
    </row>
    <row r="50">
      <c r="A50" s="142"/>
      <c r="B50" s="143"/>
      <c r="C50" s="144"/>
      <c r="D50" s="144"/>
      <c r="E50" s="166"/>
      <c r="F50" s="147"/>
    </row>
    <row r="51">
      <c r="A51" s="136">
        <f>sum(F51:F76)/Dropdowns!H37</f>
        <v>0.6153846154</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893</v>
      </c>
      <c r="F56" s="114">
        <f>if($E56=Dropdowns!$D42,Dropdowns!$D$1,if($E56=Dropdowns!$E42,Dropdowns!$E$1,if($E56=Dropdowns!$F42,Dropdowns!$F$1,if($E56=Dropdowns!$G42,Dropdowns!$G$1,"N/A"))))</f>
        <v>1</v>
      </c>
    </row>
    <row r="57">
      <c r="A57" s="136"/>
      <c r="B57" s="137"/>
      <c r="C57" s="140" t="s">
        <v>298</v>
      </c>
      <c r="D57" s="140" t="s">
        <v>299</v>
      </c>
      <c r="E57" s="165" t="s">
        <v>300</v>
      </c>
      <c r="F57" s="114">
        <f>if($E57=Dropdowns!$D43,Dropdowns!$D$1,if($E57=Dropdowns!$E43,Dropdowns!$E$1,if($E57=Dropdowns!$F43,Dropdowns!$F$1,if($E57=Dropdowns!$G43,Dropdowns!$G$1,"N/A"))))</f>
        <v>2</v>
      </c>
    </row>
    <row r="58">
      <c r="A58" s="136"/>
      <c r="B58" s="137"/>
      <c r="C58" s="140" t="s">
        <v>301</v>
      </c>
      <c r="D58" s="140" t="s">
        <v>302</v>
      </c>
      <c r="E58" s="165" t="s">
        <v>1017</v>
      </c>
      <c r="F58" s="114">
        <f>if($E58=Dropdowns!$D44,Dropdowns!$D$1,if($E58=Dropdowns!$E44,Dropdowns!$E$1,if($E58=Dropdowns!$F44,Dropdowns!$F$1,if($E58=Dropdowns!$G44,Dropdowns!$G$1,"N/A"))))</f>
        <v>2</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309</v>
      </c>
      <c r="F60" s="114">
        <f>if($E60=Dropdowns!$D46,Dropdowns!$D$1,if($E60=Dropdowns!$E46,Dropdowns!$E$1,if($E60=Dropdowns!$F46,Dropdowns!$F$1,if($E60=Dropdowns!$G46,Dropdowns!$G$1,"N/A"))))</f>
        <v>0</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1034</v>
      </c>
      <c r="F62" s="114">
        <f>if($E62=Dropdowns!$D48,Dropdowns!$D$1,if($E62=Dropdowns!$E48,Dropdowns!$E$1,if($E62=Dropdowns!$F48,Dropdowns!$F$1,if($E62=Dropdowns!$G48,Dropdowns!$G$1,"N/A"))))</f>
        <v>2</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802</v>
      </c>
      <c r="F66" s="114">
        <f>if($E66=Dropdowns!$D52,Dropdowns!$D$1,if($E66=Dropdowns!$E52,Dropdowns!$E$1,if($E66=Dropdowns!$F52,Dropdowns!$F$1,if($E66=Dropdowns!$G52,Dropdowns!$G$1,"N/A"))))</f>
        <v>2</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708</v>
      </c>
      <c r="F68" s="114">
        <f>if($E68=Dropdowns!$D54,Dropdowns!$D$1,if($E68=Dropdowns!$E54,Dropdowns!$E$1,if($E68=Dropdowns!$F54,Dropdowns!$F$1,if($E68=Dropdowns!$G54,Dropdowns!$G$1,"N/A"))))</f>
        <v>3</v>
      </c>
    </row>
    <row r="69">
      <c r="A69" s="136"/>
      <c r="B69" s="137"/>
      <c r="C69" s="140" t="s">
        <v>334</v>
      </c>
      <c r="D69" s="140" t="s">
        <v>335</v>
      </c>
      <c r="E69" s="165" t="s">
        <v>1411</v>
      </c>
      <c r="F69" s="114" t="str">
        <f>if($E69=Dropdowns!$D55,Dropdowns!$D$1,if($E69=Dropdowns!$E55,Dropdowns!$E$1,if($E69=Dropdowns!$F55,Dropdowns!$F$1,if($E69=Dropdowns!$G55,Dropdowns!$G$1,"N/A"))))</f>
        <v>N/A</v>
      </c>
    </row>
    <row r="70">
      <c r="A70" s="136"/>
      <c r="B70" s="137"/>
      <c r="C70" s="140" t="s">
        <v>337</v>
      </c>
      <c r="D70" s="140" t="s">
        <v>338</v>
      </c>
      <c r="E70" s="165" t="s">
        <v>339</v>
      </c>
      <c r="F70" s="114">
        <f>if($E70=Dropdowns!$D56,Dropdowns!$D$1,if($E70=Dropdowns!$E56,Dropdowns!$E$1,if($E70=Dropdowns!$F56,Dropdowns!$F$1,if($E70=Dropdowns!$G56,Dropdowns!$G$1,"N/A"))))</f>
        <v>3</v>
      </c>
    </row>
    <row r="71">
      <c r="A71" s="136"/>
      <c r="B71" s="137"/>
      <c r="C71" s="140" t="s">
        <v>340</v>
      </c>
      <c r="D71" s="140" t="s">
        <v>341</v>
      </c>
      <c r="E71" s="165" t="s">
        <v>710</v>
      </c>
      <c r="F71" s="114">
        <f>if($E71=Dropdowns!$D57,Dropdowns!$D$1,if($E71=Dropdowns!$E57,Dropdowns!$E$1,if($E71=Dropdowns!$F57,Dropdowns!$F$1,if($E71=Dropdowns!$G57,Dropdowns!$G$1,"N/A"))))</f>
        <v>3</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711</v>
      </c>
      <c r="F74" s="114">
        <f>if($E74=Dropdowns!$D60,Dropdowns!$D$1,if($E74=Dropdowns!$E60,Dropdowns!$E$1,if($E74=Dropdowns!$F60,Dropdowns!$F$1,if($E74=Dropdowns!$G60,Dropdowns!$G$1,"N/A"))))</f>
        <v>1</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0.8333333333</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Best</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1244</v>
      </c>
      <c r="F80" s="114">
        <f>if($E80=Dropdowns!$D66,Dropdowns!$D$1,if($E80=Dropdowns!$E66,Dropdowns!$E$1,if($E80=Dropdowns!$F66,Dropdowns!$F$1,if($E80=Dropdowns!$G66,Dropdowns!$G$1,"N/A"))))</f>
        <v>3</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0.7878787879</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386</v>
      </c>
      <c r="F87" s="114">
        <f>if($E87=Dropdowns!$D73,Dropdowns!$D$1,if($E87=Dropdowns!$E73,Dropdowns!$E$1,if($E87=Dropdowns!$F73,Dropdowns!$F$1,if($E87=Dropdowns!$G73,Dropdowns!$G$1,"N/A"))))</f>
        <v>2</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1001</v>
      </c>
      <c r="F91" s="114">
        <f>if($E91=Dropdowns!$D77,Dropdowns!$D$1,if($E91=Dropdowns!$E77,Dropdowns!$E$1,if($E91=Dropdowns!$F77,Dropdowns!$F$1,if($E91=Dropdowns!$G77,Dropdowns!$G$1,"N/A"))))</f>
        <v>3</v>
      </c>
    </row>
    <row r="92">
      <c r="A92" s="136"/>
      <c r="B92" s="137"/>
      <c r="C92" s="138" t="s">
        <v>399</v>
      </c>
      <c r="D92" s="138" t="s">
        <v>400</v>
      </c>
      <c r="E92" s="165" t="s">
        <v>839</v>
      </c>
      <c r="F92" s="114">
        <f>if($E92=Dropdowns!$D78,Dropdowns!$D$1,if($E92=Dropdowns!$E78,Dropdowns!$E$1,if($E92=Dropdowns!$F78,Dropdowns!$F$1,if($E92=Dropdowns!$G78,Dropdowns!$G$1,"N/A"))))</f>
        <v>3</v>
      </c>
    </row>
    <row r="93">
      <c r="A93" s="136"/>
      <c r="B93" s="137"/>
      <c r="C93" s="138" t="s">
        <v>402</v>
      </c>
      <c r="D93" s="138" t="s">
        <v>403</v>
      </c>
      <c r="E93" s="165" t="s">
        <v>1120</v>
      </c>
      <c r="F93" s="114">
        <f>if($E93=Dropdowns!$D79,Dropdowns!$D$1,if($E93=Dropdowns!$E79,Dropdowns!$E$1,if($E93=Dropdowns!$F79,Dropdowns!$F$1,if($E93=Dropdowns!$G79,Dropdowns!$G$1,"N/A"))))</f>
        <v>3</v>
      </c>
    </row>
    <row r="94">
      <c r="A94" s="136"/>
      <c r="B94" s="137"/>
      <c r="C94" s="138" t="s">
        <v>405</v>
      </c>
      <c r="D94" s="138" t="s">
        <v>406</v>
      </c>
      <c r="E94" s="165" t="s">
        <v>407</v>
      </c>
      <c r="F94" s="114">
        <f>if($E94=Dropdowns!$D80,Dropdowns!$D$1,if($E94=Dropdowns!$E80,Dropdowns!$E$1,if($E94=Dropdowns!$F80,Dropdowns!$F$1,if($E94=Dropdowns!$G80,Dropdowns!$G$1,"N/A"))))</f>
        <v>2</v>
      </c>
    </row>
    <row r="95">
      <c r="A95" s="136"/>
      <c r="B95" s="137"/>
      <c r="C95" s="138" t="s">
        <v>408</v>
      </c>
      <c r="D95" s="138" t="s">
        <v>409</v>
      </c>
      <c r="E95" s="165" t="s">
        <v>410</v>
      </c>
      <c r="F95" s="114">
        <f>if($E95=Dropdowns!$D81,Dropdowns!$D$1,if($E95=Dropdowns!$E81,Dropdowns!$E$1,if($E95=Dropdowns!$F81,Dropdowns!$F$1,if($E95=Dropdowns!$G81,Dropdowns!$G$1,"N/A"))))</f>
        <v>2</v>
      </c>
    </row>
    <row r="96">
      <c r="A96" s="142"/>
      <c r="B96" s="143"/>
      <c r="C96" s="148"/>
      <c r="D96" s="144"/>
      <c r="E96" s="166"/>
      <c r="F96" s="147"/>
    </row>
    <row r="97">
      <c r="A97" s="136">
        <f>sum(F97:F112)/Dropdowns!H83</f>
        <v>0.7083333333</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Good</v>
      </c>
      <c r="B98" s="137"/>
      <c r="C98" s="138" t="s">
        <v>415</v>
      </c>
      <c r="D98" s="138" t="s">
        <v>416</v>
      </c>
      <c r="E98" s="165" t="s">
        <v>417</v>
      </c>
      <c r="F98" s="114">
        <f>if($E98=Dropdowns!$D84,Dropdowns!$D$1,if($E98=Dropdowns!$E84,Dropdowns!$E$1,if($E98=Dropdowns!$F84,Dropdowns!$F$1,if($E98=Dropdowns!$G84,Dropdowns!$G$1,"N/A"))))</f>
        <v>3</v>
      </c>
    </row>
    <row r="99">
      <c r="A99" s="136"/>
      <c r="B99" s="137"/>
      <c r="C99" s="138" t="s">
        <v>418</v>
      </c>
      <c r="D99" s="138" t="s">
        <v>419</v>
      </c>
      <c r="E99" s="165" t="s">
        <v>758</v>
      </c>
      <c r="F99" s="114">
        <f>if($E99=Dropdowns!$D85,Dropdowns!$D$1,if($E99=Dropdowns!$E85,Dropdowns!$E$1,if($E99=Dropdowns!$F85,Dropdowns!$F$1,if($E99=Dropdowns!$G85,Dropdowns!$G$1,"N/A"))))</f>
        <v>2</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759</v>
      </c>
      <c r="F101" s="114">
        <f>if($E101=Dropdowns!$D87,Dropdowns!$D$1,if($E101=Dropdowns!$E87,Dropdowns!$E$1,if($E101=Dropdowns!$F87,Dropdowns!$F$1,if($E101=Dropdowns!$G87,Dropdowns!$G$1,"N/A"))))</f>
        <v>2</v>
      </c>
    </row>
    <row r="102">
      <c r="A102" s="136"/>
      <c r="B102" s="137"/>
      <c r="C102" s="138" t="s">
        <v>427</v>
      </c>
      <c r="D102" s="138" t="s">
        <v>428</v>
      </c>
      <c r="E102" s="165" t="s">
        <v>841</v>
      </c>
      <c r="F102" s="114">
        <f>if($E102=Dropdowns!$D88,Dropdowns!$D$1,if($E102=Dropdowns!$E88,Dropdowns!$E$1,if($E102=Dropdowns!$F88,Dropdowns!$F$1,if($E102=Dropdowns!$G88,Dropdowns!$G$1,"N/A"))))</f>
        <v>2</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842</v>
      </c>
      <c r="F106" s="114">
        <f>if($E106=Dropdowns!$D92,Dropdowns!$D$1,if($E106=Dropdowns!$E92,Dropdowns!$E$1,if($E106=Dropdowns!$F92,Dropdowns!$F$1,if($E106=Dropdowns!$G92,Dropdowns!$G$1,"N/A"))))</f>
        <v>3</v>
      </c>
    </row>
    <row r="107">
      <c r="A107" s="136"/>
      <c r="B107" s="137"/>
      <c r="C107" s="138" t="s">
        <v>442</v>
      </c>
      <c r="D107" s="138" t="s">
        <v>443</v>
      </c>
      <c r="E107" s="165" t="s">
        <v>444</v>
      </c>
      <c r="F107" s="114">
        <f>if($E107=Dropdowns!$D93,Dropdowns!$D$1,if($E107=Dropdowns!$E93,Dropdowns!$E$1,if($E107=Dropdowns!$F93,Dropdowns!$F$1,if($E107=Dropdowns!$G93,Dropdowns!$G$1,"N/A"))))</f>
        <v>2</v>
      </c>
    </row>
    <row r="108">
      <c r="A108" s="136"/>
      <c r="B108" s="137"/>
      <c r="C108" s="138" t="s">
        <v>445</v>
      </c>
      <c r="D108" s="138" t="s">
        <v>446</v>
      </c>
      <c r="E108" s="165" t="s">
        <v>761</v>
      </c>
      <c r="F108" s="114">
        <f>if($E108=Dropdowns!$D94,Dropdowns!$D$1,if($E108=Dropdowns!$E94,Dropdowns!$E$1,if($E108=Dropdowns!$F94,Dropdowns!$F$1,if($E108=Dropdowns!$G94,Dropdowns!$G$1,"N/A"))))</f>
        <v>2</v>
      </c>
    </row>
    <row r="109">
      <c r="A109" s="136"/>
      <c r="B109" s="137"/>
      <c r="C109" s="138" t="s">
        <v>448</v>
      </c>
      <c r="D109" s="138" t="s">
        <v>449</v>
      </c>
      <c r="E109" s="165" t="s">
        <v>762</v>
      </c>
      <c r="F109" s="114">
        <f>if($E109=Dropdowns!$D95,Dropdowns!$D$1,if($E109=Dropdowns!$E95,Dropdowns!$E$1,if($E109=Dropdowns!$F95,Dropdowns!$F$1,if($E109=Dropdowns!$G95,Dropdowns!$G$1,"N/A"))))</f>
        <v>2</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8" t="s">
        <v>459</v>
      </c>
      <c r="F112" s="114">
        <f>if($E112=Dropdowns!$D98,Dropdowns!$D$1,if($E112=Dropdowns!$E98,Dropdowns!$E$1,if($E112=Dropdowns!$F98,Dropdowns!$F$1,if($E112=Dropdowns!$G98,Dropdowns!$G$1,"N/A"))))</f>
        <v>0</v>
      </c>
    </row>
    <row r="113">
      <c r="A113" s="142"/>
      <c r="B113" s="143"/>
      <c r="C113" s="148"/>
      <c r="D113" s="148"/>
      <c r="E113" s="166"/>
      <c r="F113" s="147"/>
    </row>
    <row r="114">
      <c r="A114" s="171">
        <f>sum(F114:F118)/Dropdowns!H100</f>
        <v>0.7333333333</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$A114&gt;=0.61,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0.75</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Good</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722</v>
      </c>
      <c r="F122" s="114">
        <f>if($E122=Dropdowns!$D108,Dropdowns!$D$1,if($E122=Dropdowns!$E108,Dropdowns!$E$1,if($E122=Dropdowns!$F108,Dropdowns!$F$1,if($E122=Dropdowns!$G108,Dropdowns!$G$1,"N/A"))))</f>
        <v>2</v>
      </c>
    </row>
    <row r="123">
      <c r="A123" s="136"/>
      <c r="B123" s="137"/>
      <c r="C123" s="138" t="s">
        <v>486</v>
      </c>
      <c r="D123" s="138" t="s">
        <v>487</v>
      </c>
      <c r="E123" s="165" t="s">
        <v>811</v>
      </c>
      <c r="F123" s="114">
        <f>if($E123=Dropdowns!$D109,Dropdowns!$D$1,if($E123=Dropdowns!$E109,Dropdowns!$E$1,if($E123=Dropdowns!$F109,Dropdowns!$F$1,if($E123=Dropdowns!$G109,Dropdowns!$G$1,"N/A"))))</f>
        <v>3</v>
      </c>
    </row>
    <row r="124">
      <c r="A124" s="136"/>
      <c r="B124" s="137"/>
      <c r="C124" s="138" t="s">
        <v>489</v>
      </c>
      <c r="D124" s="138" t="s">
        <v>490</v>
      </c>
      <c r="E124" s="165" t="s">
        <v>812</v>
      </c>
      <c r="F124" s="114">
        <f>if($E124=Dropdowns!$D110,Dropdowns!$D$1,if($E124=Dropdowns!$E110,Dropdowns!$E$1,if($E124=Dropdowns!$F110,Dropdowns!$F$1,if($E124=Dropdowns!$G110,Dropdowns!$G$1,"N/A"))))</f>
        <v>2</v>
      </c>
    </row>
    <row r="125">
      <c r="A125" s="136"/>
      <c r="B125" s="137"/>
      <c r="C125" s="140" t="s">
        <v>492</v>
      </c>
      <c r="D125" s="138" t="s">
        <v>493</v>
      </c>
      <c r="E125" s="165" t="s">
        <v>845</v>
      </c>
      <c r="F125" s="114">
        <f>if($E125=Dropdowns!$D111,Dropdowns!$D$1,if($E125=Dropdowns!$E111,Dropdowns!$E$1,if($E125=Dropdowns!$F111,Dropdowns!$F$1,if($E125=Dropdowns!$G111,Dropdowns!$G$1,"N/A"))))</f>
        <v>2</v>
      </c>
    </row>
    <row r="126">
      <c r="A126" s="136"/>
      <c r="B126" s="137"/>
      <c r="C126" s="138" t="s">
        <v>495</v>
      </c>
      <c r="D126" s="138" t="s">
        <v>496</v>
      </c>
      <c r="E126" s="165" t="s">
        <v>497</v>
      </c>
      <c r="F126" s="114">
        <f>if($E126=Dropdowns!$D112,Dropdowns!$D$1,if($E126=Dropdowns!$E112,Dropdowns!$E$1,if($E126=Dropdowns!$F112,Dropdowns!$F$1,if($E126=Dropdowns!$G112,Dropdowns!$G$1,"N/A"))))</f>
        <v>3</v>
      </c>
    </row>
    <row r="127">
      <c r="A127" s="136"/>
      <c r="B127" s="137"/>
      <c r="C127" s="138" t="s">
        <v>498</v>
      </c>
      <c r="D127" s="138" t="s">
        <v>499</v>
      </c>
      <c r="E127" s="165" t="s">
        <v>846</v>
      </c>
      <c r="F127" s="114">
        <f>if($E127=Dropdowns!$D113,Dropdowns!$D$1,if($E127=Dropdowns!$E113,Dropdowns!$E$1,if($E127=Dropdowns!$F113,Dropdowns!$F$1,if($E127=Dropdowns!$G113,Dropdowns!$G$1,"N/A"))))</f>
        <v>2</v>
      </c>
    </row>
    <row r="128">
      <c r="A128" s="136"/>
      <c r="B128" s="137"/>
      <c r="C128" s="138" t="s">
        <v>501</v>
      </c>
      <c r="D128" s="138" t="s">
        <v>502</v>
      </c>
      <c r="E128" s="165" t="s">
        <v>503</v>
      </c>
      <c r="F128" s="114">
        <f>if($E128=Dropdowns!$D114,Dropdowns!$D$1,if($E128=Dropdowns!$E114,Dropdowns!$E$1,if($E128=Dropdowns!$F114,Dropdowns!$F$1,if($E128=Dropdowns!$G114,Dropdowns!$G$1,"N/A"))))</f>
        <v>3</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765</v>
      </c>
      <c r="F130" s="114">
        <f>if($E130=Dropdowns!$D116,Dropdowns!$D$1,if($E130=Dropdowns!$E116,Dropdowns!$E$1,if($E130=Dropdowns!$F116,Dropdowns!$F$1,if($E130=Dropdowns!$G116,Dropdowns!$G$1,"N/A"))))</f>
        <v>2</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0.5277777778</v>
      </c>
      <c r="B133" s="137" t="s">
        <v>513</v>
      </c>
      <c r="C133" s="138" t="s">
        <v>514</v>
      </c>
      <c r="D133" s="138" t="s">
        <v>515</v>
      </c>
      <c r="E133" s="165" t="s">
        <v>516</v>
      </c>
      <c r="F133" s="114">
        <f>if($E133=Dropdowns!$D119,Dropdowns!$D$1,if($E133=Dropdowns!$E119,Dropdowns!$E$1,if($E133=Dropdowns!$F119,Dropdowns!$F$1,if($E133=Dropdowns!$G119,Dropdowns!$G$1,"N/A"))))</f>
        <v>2</v>
      </c>
    </row>
    <row r="134">
      <c r="A134" s="136" t="str">
        <f>IFS($A133&gt;=0.81, "Best", $A133&gt;=0.61, "Good", $A133&gt;=0.41, "Average", $A133&gt;=0.21, "Fair", TRUE, "Poor")</f>
        <v>Average</v>
      </c>
      <c r="B134" s="137"/>
      <c r="C134" s="138" t="s">
        <v>517</v>
      </c>
      <c r="D134" s="138" t="s">
        <v>518</v>
      </c>
      <c r="E134" s="165" t="s">
        <v>519</v>
      </c>
      <c r="F134" s="114">
        <f>if($E134=Dropdowns!$D120,Dropdowns!$D$1,if($E134=Dropdowns!$E120,Dropdowns!$E$1,if($E134=Dropdowns!$F120,Dropdowns!$F$1,if($E134=Dropdowns!$G120,Dropdowns!$G$1,"N/A"))))</f>
        <v>2</v>
      </c>
    </row>
    <row r="135">
      <c r="A135" s="136"/>
      <c r="B135" s="137"/>
      <c r="C135" s="138" t="s">
        <v>520</v>
      </c>
      <c r="D135" s="138" t="s">
        <v>521</v>
      </c>
      <c r="E135" s="165" t="s">
        <v>724</v>
      </c>
      <c r="F135" s="114">
        <f>if($E135=Dropdowns!$D121,Dropdowns!$D$1,if($E135=Dropdowns!$E121,Dropdowns!$E$1,if($E135=Dropdowns!$F121,Dropdowns!$F$1,if($E135=Dropdowns!$G121,Dropdowns!$G$1,"N/A"))))</f>
        <v>2</v>
      </c>
    </row>
    <row r="136">
      <c r="A136" s="136"/>
      <c r="B136" s="137"/>
      <c r="C136" s="138" t="s">
        <v>523</v>
      </c>
      <c r="D136" s="138" t="s">
        <v>524</v>
      </c>
      <c r="E136" s="165" t="s">
        <v>725</v>
      </c>
      <c r="F136" s="114">
        <f>if($E136=Dropdowns!$D122,Dropdowns!$D$1,if($E136=Dropdowns!$E122,Dropdowns!$E$1,if($E136=Dropdowns!$F122,Dropdowns!$F$1,if($E136=Dropdowns!$G122,Dropdowns!$G$1,"N/A"))))</f>
        <v>2</v>
      </c>
    </row>
    <row r="137">
      <c r="A137" s="136"/>
      <c r="B137" s="137"/>
      <c r="C137" s="138" t="s">
        <v>526</v>
      </c>
      <c r="D137" s="138" t="s">
        <v>527</v>
      </c>
      <c r="E137" s="165" t="s">
        <v>726</v>
      </c>
      <c r="F137" s="114">
        <f>if($E137=Dropdowns!$D123,Dropdowns!$D$1,if($E137=Dropdowns!$E123,Dropdowns!$E$1,if($E137=Dropdowns!$F123,Dropdowns!$F$1,if($E137=Dropdowns!$G123,Dropdowns!$G$1,"N/A"))))</f>
        <v>2</v>
      </c>
    </row>
    <row r="138">
      <c r="A138" s="136"/>
      <c r="B138" s="137"/>
      <c r="C138" s="140" t="s">
        <v>529</v>
      </c>
      <c r="D138" s="138" t="s">
        <v>530</v>
      </c>
      <c r="E138" s="165" t="s">
        <v>531</v>
      </c>
      <c r="F138" s="114">
        <f>if($E138=Dropdowns!$D124,Dropdowns!$D$1,if($E138=Dropdowns!$E124,Dropdowns!$E$1,if($E138=Dropdowns!$F124,Dropdowns!$F$1,if($E138=Dropdowns!$G124,Dropdowns!$G$1,"N/A"))))</f>
        <v>3</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767</v>
      </c>
      <c r="F140" s="114">
        <f>if($E140=Dropdowns!$D126,Dropdowns!$D$1,if($E140=Dropdowns!$E126,Dropdowns!$E$1,if($E140=Dropdowns!$F126,Dropdowns!$F$1,if($E140=Dropdowns!$G126,Dropdowns!$G$1,"N/A"))))</f>
        <v>0</v>
      </c>
    </row>
    <row r="141">
      <c r="A141" s="136"/>
      <c r="B141" s="137"/>
      <c r="C141" s="138" t="s">
        <v>538</v>
      </c>
      <c r="D141" s="138" t="s">
        <v>539</v>
      </c>
      <c r="E141" s="165" t="s">
        <v>768</v>
      </c>
      <c r="F141" s="114">
        <f>if($E141=Dropdowns!$D127,Dropdowns!$D$1,if($E141=Dropdowns!$E127,Dropdowns!$E$1,if($E141=Dropdowns!$F127,Dropdowns!$F$1,if($E141=Dropdowns!$G127,Dropdowns!$G$1,"N/A"))))</f>
        <v>0</v>
      </c>
    </row>
    <row r="142">
      <c r="A142" s="136"/>
      <c r="B142" s="137"/>
      <c r="C142" s="138" t="s">
        <v>541</v>
      </c>
      <c r="D142" s="138" t="s">
        <v>542</v>
      </c>
      <c r="E142" s="165" t="s">
        <v>953</v>
      </c>
      <c r="F142" s="114">
        <f>if($E142=Dropdowns!$D128,Dropdowns!$D$1,if($E142=Dropdowns!$E128,Dropdowns!$E$1,if($E142=Dropdowns!$F128,Dropdowns!$F$1,if($E142=Dropdowns!$G128,Dropdowns!$G$1,"N/A"))))</f>
        <v>0</v>
      </c>
    </row>
    <row r="143">
      <c r="A143" s="136"/>
      <c r="B143" s="137"/>
      <c r="C143" s="138" t="s">
        <v>544</v>
      </c>
      <c r="D143" s="138" t="s">
        <v>545</v>
      </c>
      <c r="E143" s="165" t="s">
        <v>546</v>
      </c>
      <c r="F143" s="114">
        <f>if($E143=Dropdowns!$D129,Dropdowns!$D$1,if($E143=Dropdowns!$E129,Dropdowns!$E$1,if($E143=Dropdowns!$F129,Dropdowns!$F$1,if($E143=Dropdowns!$G129,Dropdowns!$G$1,"N/A"))))</f>
        <v>2</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0.4358974359</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Average</v>
      </c>
      <c r="B147" s="137"/>
      <c r="C147" s="138" t="s">
        <v>554</v>
      </c>
      <c r="D147" s="138" t="s">
        <v>555</v>
      </c>
      <c r="E147" s="165" t="s">
        <v>848</v>
      </c>
      <c r="F147" s="114">
        <f>if($E147=Dropdowns!$D133,Dropdowns!$D$1,if($E147=Dropdowns!$E133,Dropdowns!$E$1,if($E147=Dropdowns!$F133,Dropdowns!$F$1,if($E147=Dropdowns!$G133,Dropdowns!$G$1,"N/A"))))</f>
        <v>0</v>
      </c>
    </row>
    <row r="148">
      <c r="A148" s="136"/>
      <c r="B148" s="137"/>
      <c r="C148" s="138" t="s">
        <v>557</v>
      </c>
      <c r="D148" s="138" t="s">
        <v>558</v>
      </c>
      <c r="E148" s="165" t="s">
        <v>929</v>
      </c>
      <c r="F148" s="114">
        <f>if($E148=Dropdowns!$D134,Dropdowns!$D$1,if($E148=Dropdowns!$E134,Dropdowns!$E$1,if($E148=Dropdowns!$F134,Dropdowns!$F$1,if($E148=Dropdowns!$G134,Dropdowns!$G$1,"N/A"))))</f>
        <v>2</v>
      </c>
    </row>
    <row r="149">
      <c r="A149" s="136"/>
      <c r="B149" s="137"/>
      <c r="C149" s="140" t="s">
        <v>560</v>
      </c>
      <c r="D149" s="138" t="s">
        <v>561</v>
      </c>
      <c r="E149" s="165" t="s">
        <v>562</v>
      </c>
      <c r="F149" s="114">
        <f>if($E149=Dropdowns!$D135,Dropdowns!$D$1,if($E149=Dropdowns!$E135,Dropdowns!$E$1,if($E149=Dropdowns!$F135,Dropdowns!$F$1,if($E149=Dropdowns!$G135,Dropdowns!$G$1,"N/A"))))</f>
        <v>1</v>
      </c>
    </row>
    <row r="150">
      <c r="A150" s="136"/>
      <c r="B150" s="137"/>
      <c r="C150" s="138" t="s">
        <v>563</v>
      </c>
      <c r="D150" s="138" t="s">
        <v>564</v>
      </c>
      <c r="E150" s="165" t="s">
        <v>904</v>
      </c>
      <c r="F150" s="114">
        <f>if($E150=Dropdowns!$D136,Dropdowns!$D$1,if($E150=Dropdowns!$E136,Dropdowns!$E$1,if($E150=Dropdowns!$F136,Dropdowns!$F$1,if($E150=Dropdowns!$G136,Dropdowns!$G$1,"N/A"))))</f>
        <v>1</v>
      </c>
    </row>
    <row r="151">
      <c r="A151" s="136"/>
      <c r="B151" s="137"/>
      <c r="C151" s="138" t="s">
        <v>566</v>
      </c>
      <c r="D151" s="138" t="s">
        <v>567</v>
      </c>
      <c r="E151" s="165" t="s">
        <v>729</v>
      </c>
      <c r="F151" s="114">
        <f>if($E151=Dropdowns!$D137,Dropdowns!$D$1,if($E151=Dropdowns!$E137,Dropdowns!$E$1,if($E151=Dropdowns!$F137,Dropdowns!$F$1,if($E151=Dropdowns!$G137,Dropdowns!$G$1,"N/A"))))</f>
        <v>2</v>
      </c>
    </row>
    <row r="152">
      <c r="A152" s="136"/>
      <c r="B152" s="137"/>
      <c r="C152" s="138" t="s">
        <v>569</v>
      </c>
      <c r="D152" s="138" t="s">
        <v>570</v>
      </c>
      <c r="E152" s="165" t="s">
        <v>771</v>
      </c>
      <c r="F152" s="114">
        <f>if($E152=Dropdowns!$D138,Dropdowns!$D$1,if($E152=Dropdowns!$E138,Dropdowns!$E$1,if($E152=Dropdowns!$F138,Dropdowns!$F$1,if($E152=Dropdowns!$G138,Dropdowns!$G$1,"N/A"))))</f>
        <v>0</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577</v>
      </c>
      <c r="F154" s="114">
        <f>if($E154=Dropdowns!$D140,Dropdowns!$D$1,if($E154=Dropdowns!$E140,Dropdowns!$E$1,if($E154=Dropdowns!$F140,Dropdowns!$F$1,if($E154=Dropdowns!$G140,Dropdowns!$G$1,"N/A"))))</f>
        <v>0</v>
      </c>
    </row>
    <row r="155">
      <c r="A155" s="136"/>
      <c r="B155" s="137"/>
      <c r="C155" s="138" t="s">
        <v>578</v>
      </c>
      <c r="D155" s="138" t="s">
        <v>579</v>
      </c>
      <c r="E155" s="165" t="s">
        <v>817</v>
      </c>
      <c r="F155" s="114">
        <f>if($E155=Dropdowns!$D141,Dropdowns!$D$1,if($E155=Dropdowns!$E141,Dropdowns!$E$1,if($E155=Dropdowns!$F141,Dropdowns!$F$1,if($E155=Dropdowns!$G141,Dropdowns!$G$1,"N/A"))))</f>
        <v>2</v>
      </c>
    </row>
    <row r="156">
      <c r="A156" s="136"/>
      <c r="B156" s="137"/>
      <c r="C156" s="138" t="s">
        <v>581</v>
      </c>
      <c r="D156" s="138" t="s">
        <v>582</v>
      </c>
      <c r="E156" s="165" t="s">
        <v>583</v>
      </c>
      <c r="F156" s="114">
        <f>if($E156=Dropdowns!$D142,Dropdowns!$D$1,if($E156=Dropdowns!$E142,Dropdowns!$E$1,if($E156=Dropdowns!$F142,Dropdowns!$F$1,if($E156=Dropdowns!$G142,Dropdowns!$G$1,"N/A"))))</f>
        <v>3</v>
      </c>
    </row>
    <row r="157">
      <c r="A157" s="136"/>
      <c r="B157" s="137"/>
      <c r="C157" s="138" t="s">
        <v>584</v>
      </c>
      <c r="D157" s="138" t="s">
        <v>585</v>
      </c>
      <c r="E157" s="165" t="s">
        <v>731</v>
      </c>
      <c r="F157" s="114">
        <f>if($E157=Dropdowns!$D143,Dropdowns!$D$1,if($E157=Dropdowns!$E143,Dropdowns!$E$1,if($E157=Dropdowns!$F143,Dropdowns!$F$1,if($E157=Dropdowns!$G143,Dropdowns!$G$1,"N/A"))))</f>
        <v>0</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0.7179487179</v>
      </c>
      <c r="B160" s="137" t="s">
        <v>590</v>
      </c>
      <c r="C160" s="138" t="s">
        <v>591</v>
      </c>
      <c r="D160" s="138" t="s">
        <v>592</v>
      </c>
      <c r="E160" s="165" t="s">
        <v>774</v>
      </c>
      <c r="F160" s="114">
        <f>if($E160=Dropdowns!$D146,Dropdowns!$D$1,if($E160=Dropdowns!$E146,Dropdowns!$E$1,if($E160=Dropdowns!$F146,Dropdowns!$F$1,if($E160=Dropdowns!$G146,Dropdowns!$G$1,"N/A"))))</f>
        <v>1</v>
      </c>
    </row>
    <row r="161">
      <c r="A161" s="136" t="str">
        <f>IFS($A160&gt;=0.8, "Best", $A160&gt;=0.61, "Good", $A160&gt;=0.41, "Average", $A160&gt;=0.21, "Fair", TRUE, "Poor")</f>
        <v>Good</v>
      </c>
      <c r="B161" s="137"/>
      <c r="C161" s="138" t="s">
        <v>594</v>
      </c>
      <c r="D161" s="138" t="s">
        <v>595</v>
      </c>
      <c r="E161" s="165" t="s">
        <v>775</v>
      </c>
      <c r="F161" s="114">
        <f>if($E161=Dropdowns!$D147,Dropdowns!$D$1,if($E161=Dropdowns!$E147,Dropdowns!$E$1,if($E161=Dropdowns!$F147,Dropdowns!$F$1,if($E161=Dropdowns!$G147,Dropdowns!$G$1,"N/A"))))</f>
        <v>1</v>
      </c>
    </row>
    <row r="162">
      <c r="A162" s="136"/>
      <c r="B162" s="137"/>
      <c r="C162" s="138" t="s">
        <v>597</v>
      </c>
      <c r="D162" s="138" t="s">
        <v>598</v>
      </c>
      <c r="E162" s="165" t="s">
        <v>776</v>
      </c>
      <c r="F162" s="114">
        <f>if($E162=Dropdowns!$D148,Dropdowns!$D$1,if($E162=Dropdowns!$E148,Dropdowns!$E$1,if($E162=Dropdowns!$F148,Dropdowns!$F$1,if($E162=Dropdowns!$G148,Dropdowns!$G$1,"N/A"))))</f>
        <v>3</v>
      </c>
    </row>
    <row r="163">
      <c r="A163" s="136"/>
      <c r="B163" s="137"/>
      <c r="C163" s="138" t="s">
        <v>600</v>
      </c>
      <c r="D163" s="138" t="s">
        <v>601</v>
      </c>
      <c r="E163" s="165" t="s">
        <v>1344</v>
      </c>
      <c r="F163" s="114">
        <f>if($E163=Dropdowns!$D149,Dropdowns!$D$1,if($E163=Dropdowns!$E149,Dropdowns!$E$1,if($E163=Dropdowns!$F149,Dropdowns!$F$1,if($E163=Dropdowns!$G149,Dropdowns!$G$1,"N/A"))))</f>
        <v>3</v>
      </c>
    </row>
    <row r="164">
      <c r="A164" s="136"/>
      <c r="B164" s="137"/>
      <c r="C164" s="138" t="s">
        <v>603</v>
      </c>
      <c r="D164" s="138" t="s">
        <v>604</v>
      </c>
      <c r="E164" s="165" t="s">
        <v>988</v>
      </c>
      <c r="F164" s="114">
        <f>if($E164=Dropdowns!$D150,Dropdowns!$D$1,if($E164=Dropdowns!$E150,Dropdowns!$E$1,if($E164=Dropdowns!$F150,Dropdowns!$F$1,if($E164=Dropdowns!$G150,Dropdowns!$G$1,"N/A"))))</f>
        <v>0</v>
      </c>
    </row>
    <row r="165">
      <c r="A165" s="136"/>
      <c r="B165" s="137"/>
      <c r="C165" s="138" t="s">
        <v>606</v>
      </c>
      <c r="D165" s="138" t="s">
        <v>607</v>
      </c>
      <c r="E165" s="165" t="s">
        <v>970</v>
      </c>
      <c r="F165" s="114">
        <f>if($E165=Dropdowns!$D151,Dropdowns!$D$1,if($E165=Dropdowns!$E151,Dropdowns!$E$1,if($E165=Dropdowns!$F151,Dropdowns!$F$1,if($E165=Dropdowns!$G151,Dropdowns!$G$1,"N/A"))))</f>
        <v>2</v>
      </c>
    </row>
    <row r="166">
      <c r="A166" s="136"/>
      <c r="B166" s="137"/>
      <c r="C166" s="138" t="s">
        <v>609</v>
      </c>
      <c r="D166" s="138" t="s">
        <v>610</v>
      </c>
      <c r="E166" s="165" t="s">
        <v>777</v>
      </c>
      <c r="F166" s="114">
        <f>if($E166=Dropdowns!$D152,Dropdowns!$D$1,if($E166=Dropdowns!$E152,Dropdowns!$E$1,if($E166=Dropdowns!$F152,Dropdowns!$F$1,if($E166=Dropdowns!$G152,Dropdowns!$G$1,"N/A"))))</f>
        <v>2</v>
      </c>
    </row>
    <row r="167">
      <c r="A167" s="136"/>
      <c r="B167" s="137"/>
      <c r="C167" s="138" t="s">
        <v>612</v>
      </c>
      <c r="D167" s="138" t="s">
        <v>613</v>
      </c>
      <c r="E167" s="165" t="s">
        <v>614</v>
      </c>
      <c r="F167" s="114">
        <f>if($E167=Dropdowns!$D153,Dropdowns!$D$1,if($E167=Dropdowns!$E153,Dropdowns!$E$1,if($E167=Dropdowns!$F153,Dropdowns!$F$1,if($E167=Dropdowns!$G153,Dropdowns!$G$1,"N/A"))))</f>
        <v>3</v>
      </c>
    </row>
    <row r="168">
      <c r="A168" s="136"/>
      <c r="B168" s="137"/>
      <c r="C168" s="138" t="s">
        <v>615</v>
      </c>
      <c r="D168" s="138" t="s">
        <v>616</v>
      </c>
      <c r="E168" s="165" t="s">
        <v>849</v>
      </c>
      <c r="F168" s="114">
        <f>if($E168=Dropdowns!$D154,Dropdowns!$D$1,if($E168=Dropdowns!$E154,Dropdowns!$E$1,if($E168=Dropdowns!$F154,Dropdowns!$F$1,if($E168=Dropdowns!$G154,Dropdowns!$G$1,"N/A"))))</f>
        <v>2</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629</v>
      </c>
      <c r="F172" s="114">
        <f>if($E172=Dropdowns!$D158,Dropdowns!$D$1,if($E172=Dropdowns!$E158,Dropdowns!$E$1,if($E172=Dropdowns!$F158,Dropdowns!$F$1,if($E172=Dropdowns!$G158,Dropdowns!$G$1,"N/A"))))</f>
        <v>2</v>
      </c>
    </row>
    <row r="173">
      <c r="A173" s="136"/>
      <c r="B173" s="137"/>
      <c r="C173" s="138" t="s">
        <v>630</v>
      </c>
      <c r="D173" s="138" t="s">
        <v>631</v>
      </c>
      <c r="E173" s="165" t="s">
        <v>1050</v>
      </c>
      <c r="F173" s="114">
        <f>if($E173=Dropdowns!$D159,Dropdowns!$D$1,if($E173=Dropdowns!$E159,Dropdowns!$E$1,if($E173=Dropdowns!$F159,Dropdowns!$F$1,if($E173=Dropdowns!$G159,Dropdowns!$G$1,"N/A"))))</f>
        <v>1</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1052</v>
      </c>
      <c r="F175" s="114">
        <f>if($E175=Dropdowns!$D161,Dropdowns!$D$1,if($E175=Dropdowns!$E161,Dropdowns!$E$1,if($E175=Dropdowns!$F161,Dropdowns!$F$1,if($E175=Dropdowns!$G161,Dropdowns!$G$1,"N/A"))))</f>
        <v>1</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735</v>
      </c>
      <c r="F178" s="114">
        <f>if($E178=Dropdowns!$D164,Dropdowns!$D$1,if($E178=Dropdowns!$E164,Dropdowns!$E$1,if($E178=Dropdowns!$F164,Dropdowns!$F$1,if($E178=Dropdowns!$G164,Dropdowns!$G$1,"N/A"))))</f>
        <v>2</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653</v>
      </c>
      <c r="F180" s="114">
        <f>if($E180=Dropdowns!$D166,Dropdowns!$D$1,if($E180=Dropdowns!$E166,Dropdowns!$E$1,if($E180=Dropdowns!$F166,Dropdowns!$F$1,if($E180=Dropdowns!$G166,Dropdowns!$G$1,"N/A"))))</f>
        <v>3</v>
      </c>
    </row>
    <row r="181">
      <c r="A181" s="136"/>
      <c r="B181" s="137"/>
      <c r="C181" s="138" t="s">
        <v>654</v>
      </c>
      <c r="D181" s="138" t="s">
        <v>655</v>
      </c>
      <c r="E181" s="165" t="s">
        <v>656</v>
      </c>
      <c r="F181" s="114">
        <f>if($E181=Dropdowns!$D167,Dropdowns!$D$1,if($E181=Dropdowns!$E167,Dropdowns!$E$1,if($E181=Dropdowns!$F167,Dropdowns!$F$1,if($E181=Dropdowns!$G167,Dropdowns!$G$1,"N/A"))))</f>
        <v>3</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662</v>
      </c>
      <c r="F183" s="114">
        <f>if($E183=Dropdowns!$D169,Dropdowns!$D$1,if($E183=Dropdowns!$E169,Dropdowns!$E$1,if($E183=Dropdowns!$F169,Dropdowns!$F$1,if($E183=Dropdowns!$G169,Dropdowns!$G$1,"N/A"))))</f>
        <v>3</v>
      </c>
    </row>
    <row r="184">
      <c r="A184" s="136"/>
      <c r="B184" s="137"/>
      <c r="C184" s="138" t="s">
        <v>663</v>
      </c>
      <c r="D184" s="138" t="s">
        <v>664</v>
      </c>
      <c r="E184" s="165" t="s">
        <v>665</v>
      </c>
      <c r="F184" s="114">
        <f>if($E184=Dropdowns!$D170,Dropdowns!$D$1,if($E184=Dropdowns!$E170,Dropdowns!$E$1,if($E184=Dropdowns!$F170,Dropdowns!$F$1,if($E184=Dropdowns!$G170,Dropdowns!$G$1,"N/A"))))</f>
        <v>3</v>
      </c>
    </row>
    <row r="185">
      <c r="A185" s="136"/>
      <c r="B185" s="137"/>
      <c r="C185" s="138" t="s">
        <v>666</v>
      </c>
      <c r="D185" s="138" t="s">
        <v>667</v>
      </c>
      <c r="E185" s="165" t="s">
        <v>822</v>
      </c>
      <c r="F185" s="114">
        <f>if($E185=Dropdowns!$D171,Dropdowns!$D$1,if($E185=Dropdowns!$E171,Dropdowns!$E$1,if($E185=Dropdowns!$F171,Dropdowns!$F$1,if($E185=Dropdowns!$G171,Dropdowns!$G$1,"N/A"))))</f>
        <v>3</v>
      </c>
    </row>
    <row r="186">
      <c r="A186" s="113"/>
      <c r="B186" s="129"/>
      <c r="C186" s="130"/>
      <c r="D186" s="151"/>
      <c r="E186" s="131"/>
      <c r="F186" s="114"/>
    </row>
    <row r="187">
      <c r="A187" s="152" t="s">
        <v>669</v>
      </c>
      <c r="F187" s="114"/>
    </row>
    <row r="188">
      <c r="A188" s="170" t="s">
        <v>1592</v>
      </c>
      <c r="B188" s="138"/>
      <c r="C188" s="130"/>
      <c r="D188" s="154" t="s">
        <v>671</v>
      </c>
      <c r="E188" s="131"/>
      <c r="F188" s="114"/>
    </row>
    <row r="189">
      <c r="A189" s="170" t="s">
        <v>1593</v>
      </c>
      <c r="B189" s="138"/>
      <c r="C189" s="155"/>
      <c r="D189" s="154" t="s">
        <v>673</v>
      </c>
      <c r="E189" s="131"/>
      <c r="F189" s="114"/>
    </row>
    <row r="190">
      <c r="A190" s="170" t="s">
        <v>1594</v>
      </c>
      <c r="B190" s="138"/>
      <c r="C190" s="130"/>
      <c r="D190" s="156" t="s">
        <v>675</v>
      </c>
      <c r="E190" s="131"/>
      <c r="F190" s="114"/>
    </row>
    <row r="191">
      <c r="A191" s="170" t="s">
        <v>1595</v>
      </c>
      <c r="B191" s="138"/>
      <c r="C191" s="130"/>
      <c r="D191" s="154" t="s">
        <v>677</v>
      </c>
      <c r="E191" s="131"/>
      <c r="F191" s="114"/>
    </row>
    <row r="192">
      <c r="A192" s="176"/>
      <c r="B192" s="138"/>
      <c r="C192" s="130"/>
      <c r="D192" s="154" t="s">
        <v>679</v>
      </c>
      <c r="E192" s="131"/>
      <c r="F192" s="114"/>
    </row>
    <row r="193">
      <c r="A193" s="176"/>
      <c r="B193" s="129"/>
      <c r="C193" s="155"/>
      <c r="D193" s="151"/>
      <c r="E193" s="131"/>
      <c r="F193" s="114"/>
    </row>
    <row r="194">
      <c r="A194" s="157"/>
      <c r="B194" s="129"/>
      <c r="C194" s="155"/>
      <c r="D194" s="151"/>
      <c r="E194" s="131"/>
      <c r="F194" s="114"/>
    </row>
    <row r="195">
      <c r="A195" s="157" t="s">
        <v>63</v>
      </c>
      <c r="B195" s="158" t="s">
        <v>680</v>
      </c>
      <c r="C195" s="155"/>
      <c r="D195" s="151"/>
      <c r="E195" s="131"/>
      <c r="F195" s="114"/>
    </row>
    <row r="196">
      <c r="A196" s="157" t="s">
        <v>681</v>
      </c>
      <c r="B196" s="159" t="s">
        <v>682</v>
      </c>
      <c r="F196" s="114"/>
    </row>
    <row r="197">
      <c r="A197" s="157"/>
      <c r="B197" s="129"/>
      <c r="C197" s="155"/>
      <c r="D197" s="151"/>
      <c r="E197" s="131"/>
      <c r="F197" s="114"/>
    </row>
    <row r="198">
      <c r="A198" s="157"/>
      <c r="B198" s="129"/>
      <c r="C198" s="155"/>
      <c r="D198" s="151"/>
      <c r="E198" s="131"/>
      <c r="F198" s="114"/>
    </row>
  </sheetData>
  <mergeCells count="15">
    <mergeCell ref="C8:D8"/>
    <mergeCell ref="C9:D9"/>
    <mergeCell ref="C10:D10"/>
    <mergeCell ref="A11:E11"/>
    <mergeCell ref="A12:E12"/>
    <mergeCell ref="A13:E13"/>
    <mergeCell ref="A187:E187"/>
    <mergeCell ref="B196:E196"/>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7" priority="11" operator="lessThanOrEqual">
      <formula>"33%"</formula>
    </cfRule>
  </conditionalFormatting>
  <conditionalFormatting sqref="B5:B6">
    <cfRule type="cellIs" dxfId="5" priority="12" operator="between">
      <formula>"67%"</formula>
      <formula>"32%"</formula>
    </cfRule>
  </conditionalFormatting>
  <conditionalFormatting sqref="B5:B6">
    <cfRule type="cellIs" dxfId="3" priority="13" operator="between">
      <formula>"101%"</formula>
      <formula>"65%"</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conditionalFormatting sqref="E160">
    <cfRule type="notContainsBlanks" dxfId="9" priority="22">
      <formula>LEN(TRIM(E160))&gt;0</formula>
    </cfRule>
  </conditionalFormatting>
  <dataValidations>
    <dataValidation type="list" allowBlank="1" showErrorMessage="1" sqref="B7:B10">
      <formula1>"✅ Yes,🚫 No,⚠️ Under 18 With Parent Consent Only,🟠 With caution"</formula1>
    </dataValidation>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A190"/>
    <hyperlink r:id="rId7" ref="D190"/>
    <hyperlink r:id="rId8" ref="A191"/>
    <hyperlink r:id="rId9" ref="D191"/>
    <hyperlink r:id="rId10" ref="D192"/>
    <hyperlink r:id="rId11" ref="B195"/>
  </hyperlinks>
  <drawing r:id="rId12"/>
</worksheet>
</file>

<file path=xl/worksheets/sheet4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4285F4"/>
    <outlinePr summaryBelow="0" summaryRight="0"/>
  </sheetPr>
  <sheetViews>
    <sheetView workbookViewId="0"/>
  </sheetViews>
  <sheetFormatPr customHeight="1" defaultColWidth="12.63" defaultRowHeight="15.75"/>
  <cols>
    <col customWidth="1" min="1" max="1" width="17.63"/>
    <col customWidth="1" min="2" max="2" width="23.63"/>
    <col customWidth="1" min="3" max="3" width="28.5"/>
    <col customWidth="1" min="4" max="4" width="60.13"/>
    <col customWidth="1" min="5" max="5" width="56.75"/>
    <col customWidth="1" hidden="1" min="6" max="6" width="8.13"/>
  </cols>
  <sheetData>
    <row r="1">
      <c r="A1" s="67" t="s">
        <v>137</v>
      </c>
    </row>
    <row r="2">
      <c r="A2" s="68" t="s">
        <v>13</v>
      </c>
    </row>
    <row r="3">
      <c r="A3" s="111" t="s">
        <v>1596</v>
      </c>
    </row>
    <row r="4">
      <c r="A4" s="113"/>
      <c r="F4" s="114"/>
    </row>
    <row r="5">
      <c r="A5" s="115" t="s">
        <v>164</v>
      </c>
      <c r="B5" s="116">
        <f>sum(F16:F198)/Dropdowns!I2</f>
        <v>0.7023060797</v>
      </c>
      <c r="C5" s="117" t="str">
        <f t="shared" ref="C5:C6" si="1">IF(AND(B5 &gt;= 0, B5 &lt; 0.33), "FAIL", IF(AND(B5 &gt;= 0.33, B5 &lt;= 0.66), "WARNING", IF(AND(B5 &gt; 0.66, B5 &lt;= 1), "PASS", "")))
</f>
        <v>PASS</v>
      </c>
      <c r="D5" s="118" t="str">
        <f>IFERROR(__xludf.DUMMYFUNCTION("SPARKLINE(B5,{""charttype"",""bar"";""max"",1;""min"",0;""color1"",""#33a854""})"),"")</f>
        <v/>
      </c>
      <c r="E5" s="119" t="s">
        <v>1587</v>
      </c>
      <c r="F5" s="120"/>
    </row>
    <row r="6">
      <c r="A6" s="115" t="s">
        <v>166</v>
      </c>
      <c r="B6" s="116">
        <f>sum(F20,F30,F34,F37,F49,F51,F52,F56,F58,F70,F75,F85,F97,F102,F109,F114,F121,F122,F125,F127,F128,F130,F133,F136,F139,F140,F147,F148,F149,F150,F151,F165,F169,F173)/Dropdowns!M2</f>
        <v>0.6862745098</v>
      </c>
      <c r="C6" s="117" t="str">
        <f t="shared" si="1"/>
        <v>PASS</v>
      </c>
      <c r="D6" s="118" t="str">
        <f>IFERROR(__xludf.DUMMYFUNCTION("SPARKLINE(B6,{""charttype"",""bar"";""max"",1;""min"",0;""color1"",""#33a854""})"),"")</f>
        <v/>
      </c>
      <c r="E6" s="121" t="s">
        <v>167</v>
      </c>
      <c r="F6" s="114"/>
    </row>
    <row r="7">
      <c r="A7" s="113"/>
      <c r="B7" s="123" t="s">
        <v>140</v>
      </c>
      <c r="C7" s="124" t="s">
        <v>168</v>
      </c>
      <c r="E7" s="201"/>
      <c r="F7" s="114"/>
    </row>
    <row r="8">
      <c r="B8" s="123" t="s">
        <v>146</v>
      </c>
      <c r="C8" s="126" t="s">
        <v>1597</v>
      </c>
      <c r="E8" s="72"/>
      <c r="F8" s="114"/>
    </row>
    <row r="9">
      <c r="B9" s="123" t="s">
        <v>146</v>
      </c>
      <c r="C9" s="126" t="s">
        <v>1598</v>
      </c>
      <c r="E9" s="72"/>
      <c r="F9" s="114"/>
    </row>
    <row r="10">
      <c r="B10" s="123" t="s">
        <v>142</v>
      </c>
      <c r="C10" s="126" t="s">
        <v>1599</v>
      </c>
      <c r="E10" s="78"/>
      <c r="F10" s="114"/>
    </row>
    <row r="11">
      <c r="A11" s="113"/>
      <c r="F11" s="114"/>
    </row>
    <row r="12">
      <c r="A12" s="127" t="s">
        <v>173</v>
      </c>
      <c r="B12" s="50"/>
      <c r="C12" s="50"/>
      <c r="D12" s="50"/>
      <c r="E12" s="51"/>
      <c r="F12" s="114"/>
    </row>
    <row r="13">
      <c r="A13" s="162" t="s">
        <v>1600</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1</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Best</v>
      </c>
      <c r="B17" s="137"/>
      <c r="C17" s="138" t="s">
        <v>184</v>
      </c>
      <c r="D17" s="138" t="s">
        <v>185</v>
      </c>
      <c r="E17" s="164" t="s">
        <v>186</v>
      </c>
      <c r="F17" s="114">
        <f>if($E17=Dropdowns!$D3,Dropdowns!$D$1,if($E17=Dropdowns!$E3,Dropdowns!$E$1,if($E17=Dropdowns!$F3,Dropdowns!$F$1,if($E17=Dropdowns!$G3,Dropdowns!$G$1,"N/A"))))</f>
        <v>3</v>
      </c>
    </row>
    <row r="18">
      <c r="A18" s="136"/>
      <c r="B18" s="137"/>
      <c r="C18" s="140" t="s">
        <v>187</v>
      </c>
      <c r="D18" s="138" t="s">
        <v>188</v>
      </c>
      <c r="E18" s="164" t="s">
        <v>189</v>
      </c>
      <c r="F18" s="114">
        <f>if($E18=Dropdowns!$D4,Dropdowns!$D$1,if($E18=Dropdowns!$E4,Dropdowns!$E$1,if($E18=Dropdowns!$F4,Dropdowns!$F$1,if($E18=Dropdowns!$G4,Dropdowns!$G$1,"N/A"))))</f>
        <v>3</v>
      </c>
    </row>
    <row r="19">
      <c r="A19" s="142"/>
      <c r="B19" s="143"/>
      <c r="C19" s="144"/>
      <c r="D19" s="145"/>
      <c r="E19" s="166"/>
      <c r="F19" s="147"/>
    </row>
    <row r="20">
      <c r="A20" s="136">
        <f>sum(F20:F35)/Dropdowns!H6</f>
        <v>0.7291666667</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Good</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793</v>
      </c>
      <c r="F22" s="114">
        <f>if($E22=Dropdowns!$D8,Dropdowns!$D$1,if($E22=Dropdowns!$E8,Dropdowns!$E$1,if($E22=Dropdowns!$F8,Dropdowns!$F$1,if($E22=Dropdowns!$G8,Dropdowns!$G$1,"N/A"))))</f>
        <v>2</v>
      </c>
    </row>
    <row r="23">
      <c r="A23" s="136"/>
      <c r="B23" s="137"/>
      <c r="C23" s="138" t="s">
        <v>200</v>
      </c>
      <c r="D23" s="138" t="s">
        <v>201</v>
      </c>
      <c r="E23" s="165" t="s">
        <v>794</v>
      </c>
      <c r="F23" s="114">
        <f>if($E23=Dropdowns!$D9,Dropdowns!$D$1,if($E23=Dropdowns!$E9,Dropdowns!$E$1,if($E23=Dropdowns!$F9,Dropdowns!$F$1,if($E23=Dropdowns!$G9,Dropdowns!$G$1,"N/A"))))</f>
        <v>2</v>
      </c>
    </row>
    <row r="24">
      <c r="A24" s="136"/>
      <c r="B24" s="137"/>
      <c r="C24" s="138" t="s">
        <v>203</v>
      </c>
      <c r="D24" s="140" t="s">
        <v>204</v>
      </c>
      <c r="E24" s="167" t="s">
        <v>750</v>
      </c>
      <c r="F24" s="114">
        <f>if($E24=Dropdowns!$D10,Dropdowns!$D$1,if($E24=Dropdowns!$E10,Dropdowns!$E$1,if($E24=Dropdowns!$F10,Dropdowns!$F$1,if($E24=Dropdowns!$G10,Dropdowns!$G$1,"N/A"))))</f>
        <v>2</v>
      </c>
    </row>
    <row r="25">
      <c r="A25" s="136"/>
      <c r="B25" s="137"/>
      <c r="C25" s="138" t="s">
        <v>206</v>
      </c>
      <c r="D25" s="138" t="s">
        <v>207</v>
      </c>
      <c r="E25" s="165" t="s">
        <v>208</v>
      </c>
      <c r="F25" s="114">
        <f>if($E25=Dropdowns!$D11,Dropdowns!$D$1,if($E25=Dropdowns!$E11,Dropdowns!$E$1,if($E25=Dropdowns!$F11,Dropdowns!$F$1,if($E25=Dropdowns!$G11,Dropdowns!$G$1,"N/A"))))</f>
        <v>2</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693</v>
      </c>
      <c r="F28" s="114">
        <f>if($E28=Dropdowns!$D14,Dropdowns!$D$1,if($E28=Dropdowns!$E14,Dropdowns!$E$1,if($E28=Dropdowns!$F14,Dropdowns!$F$1,if($E28=Dropdowns!$G14,Dropdowns!$G$1,"N/A"))))</f>
        <v>3</v>
      </c>
    </row>
    <row r="29">
      <c r="A29" s="136"/>
      <c r="B29" s="137"/>
      <c r="C29" s="138" t="s">
        <v>218</v>
      </c>
      <c r="D29" s="138" t="s">
        <v>219</v>
      </c>
      <c r="E29" s="165" t="s">
        <v>220</v>
      </c>
      <c r="F29" s="114">
        <f>if($E29=Dropdowns!$D15,Dropdowns!$D$1,if($E29=Dropdowns!$E15,Dropdowns!$E$1,if($E29=Dropdowns!$F15,Dropdowns!$F$1,if($E29=Dropdowns!$G15,Dropdowns!$G$1,"N/A"))))</f>
        <v>0</v>
      </c>
    </row>
    <row r="30">
      <c r="A30" s="136"/>
      <c r="B30" s="174"/>
      <c r="C30" s="138" t="s">
        <v>221</v>
      </c>
      <c r="D30" s="138" t="s">
        <v>222</v>
      </c>
      <c r="E30" s="165" t="s">
        <v>752</v>
      </c>
      <c r="F30" s="114">
        <f>if($E30=Dropdowns!$D16,Dropdowns!$D$1,if($E30=Dropdowns!$E16,Dropdowns!$E$1,if($E30=Dropdowns!$F16,Dropdowns!$F$1,if($E30=Dropdowns!$G16,Dropdowns!$G$1,"N/A"))))</f>
        <v>1</v>
      </c>
    </row>
    <row r="31">
      <c r="A31" s="136"/>
      <c r="B31" s="137"/>
      <c r="C31" s="138" t="s">
        <v>224</v>
      </c>
      <c r="D31" s="138" t="s">
        <v>225</v>
      </c>
      <c r="E31" s="165" t="s">
        <v>753</v>
      </c>
      <c r="F31" s="114">
        <f>if($E31=Dropdowns!$D17,Dropdowns!$D$1,if($E31=Dropdowns!$E17,Dropdowns!$E$1,if($E31=Dropdowns!$F17,Dropdowns!$F$1,if($E31=Dropdowns!$G17,Dropdowns!$G$1,"N/A"))))</f>
        <v>2</v>
      </c>
    </row>
    <row r="32">
      <c r="A32" s="136"/>
      <c r="B32" s="137"/>
      <c r="C32" s="138" t="s">
        <v>227</v>
      </c>
      <c r="D32" s="138" t="s">
        <v>228</v>
      </c>
      <c r="E32" s="165" t="s">
        <v>861</v>
      </c>
      <c r="F32" s="114">
        <f>if($E32=Dropdowns!$D18,Dropdowns!$D$1,if($E32=Dropdowns!$E18,Dropdowns!$E$1,if($E32=Dropdowns!$F18,Dropdowns!$F$1,if($E32=Dropdowns!$G18,Dropdowns!$G$1,"N/A"))))</f>
        <v>2</v>
      </c>
    </row>
    <row r="33">
      <c r="A33" s="136"/>
      <c r="B33" s="137"/>
      <c r="C33" s="138" t="s">
        <v>230</v>
      </c>
      <c r="D33" s="138" t="s">
        <v>231</v>
      </c>
      <c r="E33" s="165" t="s">
        <v>232</v>
      </c>
      <c r="F33" s="114">
        <f>if($E33=Dropdowns!$D19,Dropdowns!$D$1,if($E33=Dropdowns!$E19,Dropdowns!$E$1,if($E33=Dropdowns!$F19,Dropdowns!$F$1,if($E33=Dropdowns!$G19,Dropdowns!$G$1,"N/A"))))</f>
        <v>2</v>
      </c>
    </row>
    <row r="34">
      <c r="A34" s="136"/>
      <c r="B34" s="137"/>
      <c r="C34" s="138" t="s">
        <v>233</v>
      </c>
      <c r="D34" s="138" t="s">
        <v>234</v>
      </c>
      <c r="E34" s="165" t="s">
        <v>235</v>
      </c>
      <c r="F34" s="114">
        <f>if($E34=Dropdowns!$D20,Dropdowns!$D$1,if($E34=Dropdowns!$E20,Dropdowns!$E$1,if($E34=Dropdowns!$F20,Dropdowns!$F$1,if($E34=Dropdowns!$G20,Dropdowns!$G$1,"N/A"))))</f>
        <v>3</v>
      </c>
    </row>
    <row r="35">
      <c r="A35" s="136"/>
      <c r="B35" s="137"/>
      <c r="C35" s="138" t="s">
        <v>236</v>
      </c>
      <c r="D35" s="138" t="s">
        <v>237</v>
      </c>
      <c r="E35" s="165" t="s">
        <v>238</v>
      </c>
      <c r="F35" s="114">
        <f>if($E35=Dropdowns!$D21,Dropdowns!$D$1,if($E35=Dropdowns!$E21,Dropdowns!$E$1,if($E35=Dropdowns!$F21,Dropdowns!$F$1,if($E35=Dropdowns!$G21,Dropdowns!$G$1,"N/A"))))</f>
        <v>3</v>
      </c>
    </row>
    <row r="36">
      <c r="A36" s="142"/>
      <c r="B36" s="143"/>
      <c r="C36" s="148"/>
      <c r="D36" s="144"/>
      <c r="E36" s="166"/>
      <c r="F36" s="147"/>
    </row>
    <row r="37">
      <c r="A37" s="136">
        <f>sum(F37:F49)/Dropdowns!H23</f>
        <v>0.5128205128</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Average</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248</v>
      </c>
      <c r="F39" s="114">
        <f>if($E39=Dropdowns!$D25,Dropdowns!$D$1,if($E39=Dropdowns!$E25,Dropdowns!$E$1,if($E39=Dropdowns!$F25,Dropdowns!$F$1,if($E39=Dropdowns!$G25,Dropdowns!$G$1,"N/A"))))</f>
        <v>2</v>
      </c>
    </row>
    <row r="40">
      <c r="A40" s="136"/>
      <c r="B40" s="137"/>
      <c r="C40" s="138" t="s">
        <v>249</v>
      </c>
      <c r="D40" s="138" t="s">
        <v>250</v>
      </c>
      <c r="E40" s="165" t="s">
        <v>1189</v>
      </c>
      <c r="F40" s="114">
        <f>if($E40=Dropdowns!$D26,Dropdowns!$D$1,if($E40=Dropdowns!$E26,Dropdowns!$E$1,if($E40=Dropdowns!$F26,Dropdowns!$F$1,if($E40=Dropdowns!$G26,Dropdowns!$G$1,"N/A"))))</f>
        <v>1</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891</v>
      </c>
      <c r="F42" s="114">
        <f>if($E42=Dropdowns!$D28,Dropdowns!$D$1,if($E42=Dropdowns!$E28,Dropdowns!$E$1,if($E42=Dropdowns!$F28,Dropdowns!$F$1,if($E42=Dropdowns!$G28,Dropdowns!$G$1,"N/A"))))</f>
        <v>1</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833</v>
      </c>
      <c r="F44" s="114">
        <f>if($E44=Dropdowns!$D30,Dropdowns!$D$1,if($E44=Dropdowns!$E30,Dropdowns!$E$1,if($E44=Dropdowns!$F30,Dropdowns!$F$1,if($E44=Dropdowns!$G30,Dropdowns!$G$1,"N/A"))))</f>
        <v>0</v>
      </c>
    </row>
    <row r="45">
      <c r="A45" s="136"/>
      <c r="B45" s="174"/>
      <c r="C45" s="138" t="s">
        <v>264</v>
      </c>
      <c r="D45" s="138" t="s">
        <v>265</v>
      </c>
      <c r="E45" s="165" t="s">
        <v>834</v>
      </c>
      <c r="F45" s="114">
        <f>if($E45=Dropdowns!$D31,Dropdowns!$D$1,if($E45=Dropdowns!$E31,Dropdowns!$E$1,if($E45=Dropdowns!$F31,Dropdowns!$F$1,if($E45=Dropdowns!$G31,Dropdowns!$G$1,"N/A"))))</f>
        <v>2</v>
      </c>
    </row>
    <row r="46">
      <c r="A46" s="136"/>
      <c r="B46" s="174"/>
      <c r="C46" s="138" t="s">
        <v>267</v>
      </c>
      <c r="D46" s="138" t="s">
        <v>268</v>
      </c>
      <c r="E46" s="165" t="s">
        <v>923</v>
      </c>
      <c r="F46" s="114">
        <f>if($E46=Dropdowns!$D32,Dropdowns!$D$1,if($E46=Dropdowns!$E32,Dropdowns!$E$1,if($E46=Dropdowns!$F32,Dropdowns!$F$1,if($E46=Dropdowns!$G32,Dropdowns!$G$1,"N/A"))))</f>
        <v>2</v>
      </c>
    </row>
    <row r="47">
      <c r="A47" s="136"/>
      <c r="B47" s="137"/>
      <c r="C47" s="138" t="s">
        <v>270</v>
      </c>
      <c r="D47" s="138" t="s">
        <v>271</v>
      </c>
      <c r="E47" s="165" t="s">
        <v>702</v>
      </c>
      <c r="F47" s="114">
        <f>if($E47=Dropdowns!$D33,Dropdowns!$D$1,if($E47=Dropdowns!$E33,Dropdowns!$E$1,if($E47=Dropdowns!$F33,Dropdowns!$F$1,if($E47=Dropdowns!$G33,Dropdowns!$G$1,"N/A"))))</f>
        <v>2</v>
      </c>
    </row>
    <row r="48">
      <c r="A48" s="136"/>
      <c r="B48" s="137"/>
      <c r="C48" s="138" t="s">
        <v>273</v>
      </c>
      <c r="D48" s="138" t="s">
        <v>274</v>
      </c>
      <c r="E48" s="165" t="s">
        <v>703</v>
      </c>
      <c r="F48" s="114">
        <f>if($E48=Dropdowns!$D34,Dropdowns!$D$1,if($E48=Dropdowns!$E34,Dropdowns!$E$1,if($E48=Dropdowns!$F34,Dropdowns!$F$1,if($E48=Dropdowns!$G34,Dropdowns!$G$1,"N/A"))))</f>
        <v>2</v>
      </c>
    </row>
    <row r="49">
      <c r="A49" s="136"/>
      <c r="B49" s="137"/>
      <c r="C49" s="138" t="s">
        <v>276</v>
      </c>
      <c r="D49" s="138" t="s">
        <v>277</v>
      </c>
      <c r="E49" s="165" t="s">
        <v>704</v>
      </c>
      <c r="F49" s="114">
        <f>if($E49=Dropdowns!$D35,Dropdowns!$D$1,if($E49=Dropdowns!$E35,Dropdowns!$E$1,if($E49=Dropdowns!$F35,Dropdowns!$F$1,if($E49=Dropdowns!$G35,Dropdowns!$G$1,"N/A"))))</f>
        <v>2</v>
      </c>
    </row>
    <row r="50">
      <c r="A50" s="142"/>
      <c r="B50" s="143"/>
      <c r="C50" s="144"/>
      <c r="D50" s="144"/>
      <c r="E50" s="166"/>
      <c r="F50" s="147"/>
    </row>
    <row r="51">
      <c r="A51" s="136">
        <f>sum(F51:F76)/Dropdowns!H37</f>
        <v>0.6538461538</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893</v>
      </c>
      <c r="F56" s="114">
        <f>if($E56=Dropdowns!$D42,Dropdowns!$D$1,if($E56=Dropdowns!$E42,Dropdowns!$E$1,if($E56=Dropdowns!$F42,Dropdowns!$F$1,if($E56=Dropdowns!$G42,Dropdowns!$G$1,"N/A"))))</f>
        <v>1</v>
      </c>
    </row>
    <row r="57">
      <c r="A57" s="136"/>
      <c r="B57" s="137"/>
      <c r="C57" s="140" t="s">
        <v>298</v>
      </c>
      <c r="D57" s="140" t="s">
        <v>299</v>
      </c>
      <c r="E57" s="165" t="s">
        <v>300</v>
      </c>
      <c r="F57" s="114">
        <f>if($E57=Dropdowns!$D43,Dropdowns!$D$1,if($E57=Dropdowns!$E43,Dropdowns!$E$1,if($E57=Dropdowns!$F43,Dropdowns!$F$1,if($E57=Dropdowns!$G43,Dropdowns!$G$1,"N/A"))))</f>
        <v>2</v>
      </c>
    </row>
    <row r="58">
      <c r="A58" s="136"/>
      <c r="B58" s="137"/>
      <c r="C58" s="140" t="s">
        <v>301</v>
      </c>
      <c r="D58" s="140" t="s">
        <v>302</v>
      </c>
      <c r="E58" s="165" t="s">
        <v>1017</v>
      </c>
      <c r="F58" s="114">
        <f>if($E58=Dropdowns!$D44,Dropdowns!$D$1,if($E58=Dropdowns!$E44,Dropdowns!$E$1,if($E58=Dropdowns!$F44,Dropdowns!$F$1,if($E58=Dropdowns!$G44,Dropdowns!$G$1,"N/A"))))</f>
        <v>2</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309</v>
      </c>
      <c r="F60" s="114">
        <f>if($E60=Dropdowns!$D46,Dropdowns!$D$1,if($E60=Dropdowns!$E46,Dropdowns!$E$1,if($E60=Dropdowns!$F46,Dropdowns!$F$1,if($E60=Dropdowns!$G46,Dropdowns!$G$1,"N/A"))))</f>
        <v>0</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327</v>
      </c>
      <c r="F66" s="114">
        <f>if($E66=Dropdowns!$D52,Dropdowns!$D$1,if($E66=Dropdowns!$E52,Dropdowns!$E$1,if($E66=Dropdowns!$F52,Dropdowns!$F$1,if($E66=Dropdowns!$G52,Dropdowns!$G$1,"N/A"))))</f>
        <v>3</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708</v>
      </c>
      <c r="F68" s="114">
        <f>if($E68=Dropdowns!$D54,Dropdowns!$D$1,if($E68=Dropdowns!$E54,Dropdowns!$E$1,if($E68=Dropdowns!$F54,Dropdowns!$F$1,if($E68=Dropdowns!$G54,Dropdowns!$G$1,"N/A"))))</f>
        <v>3</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339</v>
      </c>
      <c r="F70" s="114">
        <f>if($E70=Dropdowns!$D56,Dropdowns!$D$1,if($E70=Dropdowns!$E56,Dropdowns!$E$1,if($E70=Dropdowns!$F56,Dropdowns!$F$1,if($E70=Dropdowns!$G56,Dropdowns!$G$1,"N/A"))))</f>
        <v>3</v>
      </c>
    </row>
    <row r="71">
      <c r="A71" s="136"/>
      <c r="B71" s="137"/>
      <c r="C71" s="140" t="s">
        <v>340</v>
      </c>
      <c r="D71" s="140" t="s">
        <v>341</v>
      </c>
      <c r="E71" s="165" t="s">
        <v>710</v>
      </c>
      <c r="F71" s="114">
        <f>if($E71=Dropdowns!$D57,Dropdowns!$D$1,if($E71=Dropdowns!$E57,Dropdowns!$E$1,if($E71=Dropdowns!$F57,Dropdowns!$F$1,if($E71=Dropdowns!$G57,Dropdowns!$G$1,"N/A"))))</f>
        <v>3</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0.7777777778</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Good</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0.7575757576</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386</v>
      </c>
      <c r="F87" s="114">
        <f>if($E87=Dropdowns!$D73,Dropdowns!$D$1,if($E87=Dropdowns!$E73,Dropdowns!$E$1,if($E87=Dropdowns!$F73,Dropdowns!$F$1,if($E87=Dropdowns!$G73,Dropdowns!$G$1,"N/A"))))</f>
        <v>2</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839</v>
      </c>
      <c r="F92" s="114">
        <f>if($E92=Dropdowns!$D78,Dropdowns!$D$1,if($E92=Dropdowns!$E78,Dropdowns!$E$1,if($E92=Dropdowns!$F78,Dropdowns!$F$1,if($E92=Dropdowns!$G78,Dropdowns!$G$1,"N/A"))))</f>
        <v>3</v>
      </c>
    </row>
    <row r="93">
      <c r="A93" s="136"/>
      <c r="B93" s="137"/>
      <c r="C93" s="138" t="s">
        <v>402</v>
      </c>
      <c r="D93" s="138" t="s">
        <v>403</v>
      </c>
      <c r="E93" s="165" t="s">
        <v>404</v>
      </c>
      <c r="F93" s="114">
        <f>if($E93=Dropdowns!$D79,Dropdowns!$D$1,if($E93=Dropdowns!$E79,Dropdowns!$E$1,if($E93=Dropdowns!$F79,Dropdowns!$F$1,if($E93=Dropdowns!$G79,Dropdowns!$G$1,"N/A"))))</f>
        <v>2</v>
      </c>
    </row>
    <row r="94">
      <c r="A94" s="136"/>
      <c r="B94" s="137"/>
      <c r="C94" s="138" t="s">
        <v>405</v>
      </c>
      <c r="D94" s="138" t="s">
        <v>406</v>
      </c>
      <c r="E94" s="165" t="s">
        <v>407</v>
      </c>
      <c r="F94" s="114">
        <f>if($E94=Dropdowns!$D80,Dropdowns!$D$1,if($E94=Dropdowns!$E80,Dropdowns!$E$1,if($E94=Dropdowns!$F80,Dropdowns!$F$1,if($E94=Dropdowns!$G80,Dropdowns!$G$1,"N/A"))))</f>
        <v>2</v>
      </c>
    </row>
    <row r="95">
      <c r="A95" s="136"/>
      <c r="B95" s="137"/>
      <c r="C95" s="138" t="s">
        <v>408</v>
      </c>
      <c r="D95" s="138" t="s">
        <v>409</v>
      </c>
      <c r="E95" s="165" t="s">
        <v>925</v>
      </c>
      <c r="F95" s="114">
        <f>if($E95=Dropdowns!$D81,Dropdowns!$D$1,if($E95=Dropdowns!$E81,Dropdowns!$E$1,if($E95=Dropdowns!$F81,Dropdowns!$F$1,if($E95=Dropdowns!$G81,Dropdowns!$G$1,"N/A"))))</f>
        <v>3</v>
      </c>
    </row>
    <row r="96">
      <c r="A96" s="142"/>
      <c r="B96" s="143"/>
      <c r="C96" s="148"/>
      <c r="D96" s="144"/>
      <c r="E96" s="166"/>
      <c r="F96" s="147"/>
    </row>
    <row r="97">
      <c r="A97" s="136">
        <f>sum(F97:F112)/Dropdowns!H83</f>
        <v>0.6875</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Good</v>
      </c>
      <c r="B98" s="137"/>
      <c r="C98" s="138" t="s">
        <v>415</v>
      </c>
      <c r="D98" s="138" t="s">
        <v>416</v>
      </c>
      <c r="E98" s="165" t="s">
        <v>714</v>
      </c>
      <c r="F98" s="114">
        <f>if($E98=Dropdowns!$D84,Dropdowns!$D$1,if($E98=Dropdowns!$E84,Dropdowns!$E$1,if($E98=Dropdowns!$F84,Dropdowns!$F$1,if($E98=Dropdowns!$G84,Dropdowns!$G$1,"N/A"))))</f>
        <v>2</v>
      </c>
    </row>
    <row r="99">
      <c r="A99" s="136"/>
      <c r="B99" s="137"/>
      <c r="C99" s="138" t="s">
        <v>418</v>
      </c>
      <c r="D99" s="138" t="s">
        <v>419</v>
      </c>
      <c r="E99" s="165" t="s">
        <v>758</v>
      </c>
      <c r="F99" s="114">
        <f>if($E99=Dropdowns!$D85,Dropdowns!$D$1,if($E99=Dropdowns!$E85,Dropdowns!$E$1,if($E99=Dropdowns!$F85,Dropdowns!$F$1,if($E99=Dropdowns!$G85,Dropdowns!$G$1,"N/A"))))</f>
        <v>2</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759</v>
      </c>
      <c r="F101" s="114">
        <f>if($E101=Dropdowns!$D87,Dropdowns!$D$1,if($E101=Dropdowns!$E87,Dropdowns!$E$1,if($E101=Dropdowns!$F87,Dropdowns!$F$1,if($E101=Dropdowns!$G87,Dropdowns!$G$1,"N/A"))))</f>
        <v>2</v>
      </c>
    </row>
    <row r="102">
      <c r="A102" s="136"/>
      <c r="B102" s="137"/>
      <c r="C102" s="138" t="s">
        <v>427</v>
      </c>
      <c r="D102" s="138" t="s">
        <v>428</v>
      </c>
      <c r="E102" s="165" t="s">
        <v>841</v>
      </c>
      <c r="F102" s="114">
        <f>if($E102=Dropdowns!$D88,Dropdowns!$D$1,if($E102=Dropdowns!$E88,Dropdowns!$E$1,if($E102=Dropdowns!$F88,Dropdowns!$F$1,if($E102=Dropdowns!$G88,Dropdowns!$G$1,"N/A"))))</f>
        <v>2</v>
      </c>
    </row>
    <row r="103">
      <c r="A103" s="136"/>
      <c r="B103" s="137"/>
      <c r="C103" s="138" t="s">
        <v>430</v>
      </c>
      <c r="D103" s="138" t="s">
        <v>431</v>
      </c>
      <c r="E103" s="165" t="s">
        <v>1091</v>
      </c>
      <c r="F103" s="114">
        <f>if($E103=Dropdowns!$D89,Dropdowns!$D$1,if($E103=Dropdowns!$E89,Dropdowns!$E$1,if($E103=Dropdowns!$F89,Dropdowns!$F$1,if($E103=Dropdowns!$G89,Dropdowns!$G$1,"N/A"))))</f>
        <v>0</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441</v>
      </c>
      <c r="F106" s="114">
        <f>if($E106=Dropdowns!$D92,Dropdowns!$D$1,if($E106=Dropdowns!$E92,Dropdowns!$E$1,if($E106=Dropdowns!$F92,Dropdowns!$F$1,if($E106=Dropdowns!$G92,Dropdowns!$G$1,"N/A"))))</f>
        <v>2</v>
      </c>
    </row>
    <row r="107">
      <c r="A107" s="136"/>
      <c r="B107" s="137"/>
      <c r="C107" s="138" t="s">
        <v>442</v>
      </c>
      <c r="D107" s="138" t="s">
        <v>443</v>
      </c>
      <c r="E107" s="165" t="s">
        <v>444</v>
      </c>
      <c r="F107" s="114">
        <f>if($E107=Dropdowns!$D93,Dropdowns!$D$1,if($E107=Dropdowns!$E93,Dropdowns!$E$1,if($E107=Dropdowns!$F93,Dropdowns!$F$1,if($E107=Dropdowns!$G93,Dropdowns!$G$1,"N/A"))))</f>
        <v>2</v>
      </c>
    </row>
    <row r="108">
      <c r="A108" s="136"/>
      <c r="B108" s="137"/>
      <c r="C108" s="138" t="s">
        <v>445</v>
      </c>
      <c r="D108" s="138" t="s">
        <v>446</v>
      </c>
      <c r="E108" s="165" t="s">
        <v>761</v>
      </c>
      <c r="F108" s="114">
        <f>if($E108=Dropdowns!$D94,Dropdowns!$D$1,if($E108=Dropdowns!$E94,Dropdowns!$E$1,if($E108=Dropdowns!$F94,Dropdowns!$F$1,if($E108=Dropdowns!$G94,Dropdowns!$G$1,"N/A"))))</f>
        <v>2</v>
      </c>
    </row>
    <row r="109">
      <c r="A109" s="136"/>
      <c r="B109" s="137"/>
      <c r="C109" s="138" t="s">
        <v>448</v>
      </c>
      <c r="D109" s="138" t="s">
        <v>449</v>
      </c>
      <c r="E109" s="165" t="s">
        <v>762</v>
      </c>
      <c r="F109" s="114">
        <f>if($E109=Dropdowns!$D95,Dropdowns!$D$1,if($E109=Dropdowns!$E95,Dropdowns!$E$1,if($E109=Dropdowns!$F95,Dropdowns!$F$1,if($E109=Dropdowns!$G95,Dropdowns!$G$1,"N/A"))))</f>
        <v>2</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844</v>
      </c>
      <c r="F111" s="114">
        <f>if($E111=Dropdowns!$D97,Dropdowns!$D$1,if($E111=Dropdowns!$E97,Dropdowns!$E$1,if($E111=Dropdowns!$F97,Dropdowns!$F$1,if($E111=Dropdowns!$G97,Dropdowns!$G$1,"N/A"))))</f>
        <v>3</v>
      </c>
    </row>
    <row r="112">
      <c r="A112" s="136"/>
      <c r="B112" s="137"/>
      <c r="C112" s="138" t="s">
        <v>457</v>
      </c>
      <c r="D112" s="140" t="s">
        <v>458</v>
      </c>
      <c r="E112" s="168"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sum(F114:F118)/Dropdowns!H100</f>
        <v>0.7333333333</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$A114&gt;=0.61,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0.6944444444</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Good</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722</v>
      </c>
      <c r="F122" s="114">
        <f>if($E122=Dropdowns!$D108,Dropdowns!$D$1,if($E122=Dropdowns!$E108,Dropdowns!$E$1,if($E122=Dropdowns!$F108,Dropdowns!$F$1,if($E122=Dropdowns!$G108,Dropdowns!$G$1,"N/A"))))</f>
        <v>2</v>
      </c>
    </row>
    <row r="123">
      <c r="A123" s="136"/>
      <c r="B123" s="137"/>
      <c r="C123" s="138" t="s">
        <v>486</v>
      </c>
      <c r="D123" s="138" t="s">
        <v>487</v>
      </c>
      <c r="E123" s="165" t="s">
        <v>811</v>
      </c>
      <c r="F123" s="114">
        <f>if($E123=Dropdowns!$D109,Dropdowns!$D$1,if($E123=Dropdowns!$E109,Dropdowns!$E$1,if($E123=Dropdowns!$F109,Dropdowns!$F$1,if($E123=Dropdowns!$G109,Dropdowns!$G$1,"N/A"))))</f>
        <v>3</v>
      </c>
    </row>
    <row r="124">
      <c r="A124" s="136"/>
      <c r="B124" s="137"/>
      <c r="C124" s="138" t="s">
        <v>489</v>
      </c>
      <c r="D124" s="138" t="s">
        <v>490</v>
      </c>
      <c r="E124" s="165" t="s">
        <v>812</v>
      </c>
      <c r="F124" s="114">
        <f>if($E124=Dropdowns!$D110,Dropdowns!$D$1,if($E124=Dropdowns!$E110,Dropdowns!$E$1,if($E124=Dropdowns!$F110,Dropdowns!$F$1,if($E124=Dropdowns!$G110,Dropdowns!$G$1,"N/A"))))</f>
        <v>2</v>
      </c>
    </row>
    <row r="125">
      <c r="A125" s="136"/>
      <c r="B125" s="137"/>
      <c r="C125" s="140" t="s">
        <v>492</v>
      </c>
      <c r="D125" s="138" t="s">
        <v>493</v>
      </c>
      <c r="E125" s="165" t="s">
        <v>845</v>
      </c>
      <c r="F125" s="114">
        <f>if($E125=Dropdowns!$D111,Dropdowns!$D$1,if($E125=Dropdowns!$E111,Dropdowns!$E$1,if($E125=Dropdowns!$F111,Dropdowns!$F$1,if($E125=Dropdowns!$G111,Dropdowns!$G$1,"N/A"))))</f>
        <v>2</v>
      </c>
    </row>
    <row r="126">
      <c r="A126" s="136"/>
      <c r="B126" s="137"/>
      <c r="C126" s="138" t="s">
        <v>495</v>
      </c>
      <c r="D126" s="138" t="s">
        <v>496</v>
      </c>
      <c r="E126" s="165" t="s">
        <v>813</v>
      </c>
      <c r="F126" s="114">
        <f>if($E126=Dropdowns!$D112,Dropdowns!$D$1,if($E126=Dropdowns!$E112,Dropdowns!$E$1,if($E126=Dropdowns!$F112,Dropdowns!$F$1,if($E126=Dropdowns!$G112,Dropdowns!$G$1,"N/A"))))</f>
        <v>2</v>
      </c>
    </row>
    <row r="127">
      <c r="A127" s="136"/>
      <c r="B127" s="137"/>
      <c r="C127" s="138" t="s">
        <v>498</v>
      </c>
      <c r="D127" s="138" t="s">
        <v>499</v>
      </c>
      <c r="E127" s="165" t="s">
        <v>846</v>
      </c>
      <c r="F127" s="114">
        <f>if($E127=Dropdowns!$D113,Dropdowns!$D$1,if($E127=Dropdowns!$E113,Dropdowns!$E$1,if($E127=Dropdowns!$F113,Dropdowns!$F$1,if($E127=Dropdowns!$G113,Dropdowns!$G$1,"N/A"))))</f>
        <v>2</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765</v>
      </c>
      <c r="F130" s="114">
        <f>if($E130=Dropdowns!$D116,Dropdowns!$D$1,if($E130=Dropdowns!$E116,Dropdowns!$E$1,if($E130=Dropdowns!$F116,Dropdowns!$F$1,if($E130=Dropdowns!$G116,Dropdowns!$G$1,"N/A"))))</f>
        <v>2</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0.6944444444</v>
      </c>
      <c r="B133" s="137" t="s">
        <v>513</v>
      </c>
      <c r="C133" s="138" t="s">
        <v>514</v>
      </c>
      <c r="D133" s="138" t="s">
        <v>515</v>
      </c>
      <c r="E133" s="165" t="s">
        <v>516</v>
      </c>
      <c r="F133" s="114">
        <f>if($E133=Dropdowns!$D119,Dropdowns!$D$1,if($E133=Dropdowns!$E119,Dropdowns!$E$1,if($E133=Dropdowns!$F119,Dropdowns!$F$1,if($E133=Dropdowns!$G119,Dropdowns!$G$1,"N/A"))))</f>
        <v>2</v>
      </c>
    </row>
    <row r="134">
      <c r="A134" s="136" t="str">
        <f>IFS($A133&gt;=0.81, "Best", $A133&gt;=0.61, "Good", $A133&gt;=0.41, "Average", $A133&gt;=0.21, "Fair", TRUE, "Poor")</f>
        <v>Good</v>
      </c>
      <c r="B134" s="137"/>
      <c r="C134" s="138" t="s">
        <v>517</v>
      </c>
      <c r="D134" s="138" t="s">
        <v>518</v>
      </c>
      <c r="E134" s="165" t="s">
        <v>519</v>
      </c>
      <c r="F134" s="114">
        <f>if($E134=Dropdowns!$D120,Dropdowns!$D$1,if($E134=Dropdowns!$E120,Dropdowns!$E$1,if($E134=Dropdowns!$F120,Dropdowns!$F$1,if($E134=Dropdowns!$G120,Dropdowns!$G$1,"N/A"))))</f>
        <v>2</v>
      </c>
    </row>
    <row r="135">
      <c r="A135" s="136"/>
      <c r="B135" s="137"/>
      <c r="C135" s="138" t="s">
        <v>520</v>
      </c>
      <c r="D135" s="138" t="s">
        <v>521</v>
      </c>
      <c r="E135" s="165" t="s">
        <v>724</v>
      </c>
      <c r="F135" s="114">
        <f>if($E135=Dropdowns!$D121,Dropdowns!$D$1,if($E135=Dropdowns!$E121,Dropdowns!$E$1,if($E135=Dropdowns!$F121,Dropdowns!$F$1,if($E135=Dropdowns!$G121,Dropdowns!$G$1,"N/A"))))</f>
        <v>2</v>
      </c>
    </row>
    <row r="136">
      <c r="A136" s="136"/>
      <c r="B136" s="137"/>
      <c r="C136" s="138" t="s">
        <v>523</v>
      </c>
      <c r="D136" s="138" t="s">
        <v>524</v>
      </c>
      <c r="E136" s="165" t="s">
        <v>1019</v>
      </c>
      <c r="F136" s="114">
        <f>if($E136=Dropdowns!$D122,Dropdowns!$D$1,if($E136=Dropdowns!$E122,Dropdowns!$E$1,if($E136=Dropdowns!$F122,Dropdowns!$F$1,if($E136=Dropdowns!$G122,Dropdowns!$G$1,"N/A"))))</f>
        <v>1</v>
      </c>
    </row>
    <row r="137">
      <c r="A137" s="136"/>
      <c r="B137" s="137"/>
      <c r="C137" s="138" t="s">
        <v>526</v>
      </c>
      <c r="D137" s="138" t="s">
        <v>527</v>
      </c>
      <c r="E137" s="165" t="s">
        <v>726</v>
      </c>
      <c r="F137" s="114">
        <f>if($E137=Dropdowns!$D123,Dropdowns!$D$1,if($E137=Dropdowns!$E123,Dropdowns!$E$1,if($E137=Dropdowns!$F123,Dropdowns!$F$1,if($E137=Dropdowns!$G123,Dropdowns!$G$1,"N/A"))))</f>
        <v>2</v>
      </c>
    </row>
    <row r="138">
      <c r="A138" s="136"/>
      <c r="B138" s="137"/>
      <c r="C138" s="140" t="s">
        <v>529</v>
      </c>
      <c r="D138" s="138" t="s">
        <v>530</v>
      </c>
      <c r="E138" s="165" t="s">
        <v>531</v>
      </c>
      <c r="F138" s="114">
        <f>if($E138=Dropdowns!$D124,Dropdowns!$D$1,if($E138=Dropdowns!$E124,Dropdowns!$E$1,if($E138=Dropdowns!$F124,Dropdowns!$F$1,if($E138=Dropdowns!$G124,Dropdowns!$G$1,"N/A"))))</f>
        <v>3</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537</v>
      </c>
      <c r="F140" s="114">
        <f>if($E140=Dropdowns!$D126,Dropdowns!$D$1,if($E140=Dropdowns!$E126,Dropdowns!$E$1,if($E140=Dropdowns!$F126,Dropdowns!$F$1,if($E140=Dropdowns!$G126,Dropdowns!$G$1,"N/A"))))</f>
        <v>2</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901</v>
      </c>
      <c r="F143" s="114">
        <f>if($E143=Dropdowns!$D129,Dropdowns!$D$1,if($E143=Dropdowns!$E129,Dropdowns!$E$1,if($E143=Dropdowns!$F129,Dropdowns!$F$1,if($E143=Dropdowns!$G129,Dropdowns!$G$1,"N/A"))))</f>
        <v>3</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0.6666666667</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Good</v>
      </c>
      <c r="B147" s="137"/>
      <c r="C147" s="138" t="s">
        <v>554</v>
      </c>
      <c r="D147" s="138" t="s">
        <v>555</v>
      </c>
      <c r="E147" s="165" t="s">
        <v>902</v>
      </c>
      <c r="F147" s="114">
        <f>if($E147=Dropdowns!$D133,Dropdowns!$D$1,if($E147=Dropdowns!$E133,Dropdowns!$E$1,if($E147=Dropdowns!$F133,Dropdowns!$F$1,if($E147=Dropdowns!$G133,Dropdowns!$G$1,"N/A"))))</f>
        <v>2</v>
      </c>
    </row>
    <row r="148">
      <c r="A148" s="136"/>
      <c r="B148" s="137"/>
      <c r="C148" s="138" t="s">
        <v>557</v>
      </c>
      <c r="D148" s="138" t="s">
        <v>558</v>
      </c>
      <c r="E148" s="165" t="s">
        <v>929</v>
      </c>
      <c r="F148" s="114">
        <f>if($E148=Dropdowns!$D134,Dropdowns!$D$1,if($E148=Dropdowns!$E134,Dropdowns!$E$1,if($E148=Dropdowns!$F134,Dropdowns!$F$1,if($E148=Dropdowns!$G134,Dropdowns!$G$1,"N/A"))))</f>
        <v>2</v>
      </c>
    </row>
    <row r="149">
      <c r="A149" s="136"/>
      <c r="B149" s="137"/>
      <c r="C149" s="140" t="s">
        <v>560</v>
      </c>
      <c r="D149" s="138" t="s">
        <v>561</v>
      </c>
      <c r="E149" s="165" t="s">
        <v>728</v>
      </c>
      <c r="F149" s="114">
        <f>if($E149=Dropdowns!$D135,Dropdowns!$D$1,if($E149=Dropdowns!$E135,Dropdowns!$E$1,if($E149=Dropdowns!$F135,Dropdowns!$F$1,if($E149=Dropdowns!$G135,Dropdowns!$G$1,"N/A"))))</f>
        <v>2</v>
      </c>
    </row>
    <row r="150">
      <c r="A150" s="136"/>
      <c r="B150" s="137"/>
      <c r="C150" s="138" t="s">
        <v>563</v>
      </c>
      <c r="D150" s="138" t="s">
        <v>564</v>
      </c>
      <c r="E150" s="165" t="s">
        <v>969</v>
      </c>
      <c r="F150" s="114">
        <f>if($E150=Dropdowns!$D136,Dropdowns!$D$1,if($E150=Dropdowns!$E136,Dropdowns!$E$1,if($E150=Dropdowns!$F136,Dropdowns!$F$1,if($E150=Dropdowns!$G136,Dropdowns!$G$1,"N/A"))))</f>
        <v>2</v>
      </c>
    </row>
    <row r="151">
      <c r="A151" s="136"/>
      <c r="B151" s="137"/>
      <c r="C151" s="138" t="s">
        <v>566</v>
      </c>
      <c r="D151" s="138" t="s">
        <v>567</v>
      </c>
      <c r="E151" s="165" t="s">
        <v>729</v>
      </c>
      <c r="F151" s="114">
        <f>if($E151=Dropdowns!$D137,Dropdowns!$D$1,if($E151=Dropdowns!$E137,Dropdowns!$E$1,if($E151=Dropdowns!$F137,Dropdowns!$F$1,if($E151=Dropdowns!$G137,Dropdowns!$G$1,"N/A"))))</f>
        <v>2</v>
      </c>
    </row>
    <row r="152">
      <c r="A152" s="136"/>
      <c r="B152" s="137"/>
      <c r="C152" s="138" t="s">
        <v>569</v>
      </c>
      <c r="D152" s="138" t="s">
        <v>570</v>
      </c>
      <c r="E152" s="165" t="s">
        <v>905</v>
      </c>
      <c r="F152" s="114">
        <f>if($E152=Dropdowns!$D138,Dropdowns!$D$1,if($E152=Dropdowns!$E138,Dropdowns!$E$1,if($E152=Dropdowns!$F138,Dropdowns!$F$1,if($E152=Dropdowns!$G138,Dropdowns!$G$1,"N/A"))))</f>
        <v>2</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730</v>
      </c>
      <c r="F154" s="114">
        <f>if($E154=Dropdowns!$D140,Dropdowns!$D$1,if($E154=Dropdowns!$E140,Dropdowns!$E$1,if($E154=Dropdowns!$F140,Dropdowns!$F$1,if($E154=Dropdowns!$G140,Dropdowns!$G$1,"N/A"))))</f>
        <v>1</v>
      </c>
    </row>
    <row r="155">
      <c r="A155" s="136"/>
      <c r="B155" s="137"/>
      <c r="C155" s="138" t="s">
        <v>578</v>
      </c>
      <c r="D155" s="138" t="s">
        <v>579</v>
      </c>
      <c r="E155" s="165" t="s">
        <v>817</v>
      </c>
      <c r="F155" s="114">
        <f>if($E155=Dropdowns!$D141,Dropdowns!$D$1,if($E155=Dropdowns!$E141,Dropdowns!$E$1,if($E155=Dropdowns!$F141,Dropdowns!$F$1,if($E155=Dropdowns!$G141,Dropdowns!$G$1,"N/A"))))</f>
        <v>2</v>
      </c>
    </row>
    <row r="156">
      <c r="A156" s="136"/>
      <c r="B156" s="137"/>
      <c r="C156" s="138" t="s">
        <v>581</v>
      </c>
      <c r="D156" s="138" t="s">
        <v>582</v>
      </c>
      <c r="E156" s="165" t="s">
        <v>583</v>
      </c>
      <c r="F156" s="114">
        <f>if($E156=Dropdowns!$D142,Dropdowns!$D$1,if($E156=Dropdowns!$E142,Dropdowns!$E$1,if($E156=Dropdowns!$F142,Dropdowns!$F$1,if($E156=Dropdowns!$G142,Dropdowns!$G$1,"N/A"))))</f>
        <v>3</v>
      </c>
    </row>
    <row r="157">
      <c r="A157" s="136"/>
      <c r="B157" s="137"/>
      <c r="C157" s="138" t="s">
        <v>584</v>
      </c>
      <c r="D157" s="138" t="s">
        <v>585</v>
      </c>
      <c r="E157" s="165" t="s">
        <v>819</v>
      </c>
      <c r="F157" s="114">
        <f>if($E157=Dropdowns!$D143,Dropdowns!$D$1,if($E157=Dropdowns!$E143,Dropdowns!$E$1,if($E157=Dropdowns!$F143,Dropdowns!$F$1,if($E157=Dropdowns!$G143,Dropdowns!$G$1,"N/A"))))</f>
        <v>2</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0.7820512821</v>
      </c>
      <c r="B160" s="137" t="s">
        <v>590</v>
      </c>
      <c r="C160" s="138" t="s">
        <v>591</v>
      </c>
      <c r="D160" s="138" t="s">
        <v>592</v>
      </c>
      <c r="E160" s="165" t="s">
        <v>593</v>
      </c>
      <c r="F160" s="114">
        <f>if($E160=Dropdowns!$D146,Dropdowns!$D$1,if($E160=Dropdowns!$E146,Dropdowns!$E$1,if($E160=Dropdowns!$F146,Dropdowns!$F$1,if($E160=Dropdowns!$G146,Dropdowns!$G$1,"N/A"))))</f>
        <v>3</v>
      </c>
    </row>
    <row r="161">
      <c r="A161" s="136" t="str">
        <f>IFS($A160&gt;=0.8, "Best", $A160&gt;=0.61, "Good", $A160&gt;=0.41, "Average", $A160&gt;=0.21, "Fair", TRUE, "Poor")</f>
        <v>Good</v>
      </c>
      <c r="B161" s="137"/>
      <c r="C161" s="138" t="s">
        <v>594</v>
      </c>
      <c r="D161" s="138" t="s">
        <v>595</v>
      </c>
      <c r="E161" s="165" t="s">
        <v>596</v>
      </c>
      <c r="F161" s="114">
        <f>if($E161=Dropdowns!$D147,Dropdowns!$D$1,if($E161=Dropdowns!$E147,Dropdowns!$E$1,if($E161=Dropdowns!$F147,Dropdowns!$F$1,if($E161=Dropdowns!$G147,Dropdowns!$G$1,"N/A"))))</f>
        <v>3</v>
      </c>
    </row>
    <row r="162">
      <c r="A162" s="136"/>
      <c r="B162" s="137"/>
      <c r="C162" s="138" t="s">
        <v>597</v>
      </c>
      <c r="D162" s="138" t="s">
        <v>598</v>
      </c>
      <c r="E162" s="165" t="s">
        <v>776</v>
      </c>
      <c r="F162" s="114">
        <f>if($E162=Dropdowns!$D148,Dropdowns!$D$1,if($E162=Dropdowns!$E148,Dropdowns!$E$1,if($E162=Dropdowns!$F148,Dropdowns!$F$1,if($E162=Dropdowns!$G148,Dropdowns!$G$1,"N/A"))))</f>
        <v>3</v>
      </c>
    </row>
    <row r="163">
      <c r="A163" s="136"/>
      <c r="B163" s="137"/>
      <c r="C163" s="138" t="s">
        <v>600</v>
      </c>
      <c r="D163" s="138" t="s">
        <v>601</v>
      </c>
      <c r="E163" s="165" t="s">
        <v>733</v>
      </c>
      <c r="F163" s="114">
        <f>if($E163=Dropdowns!$D149,Dropdowns!$D$1,if($E163=Dropdowns!$E149,Dropdowns!$E$1,if($E163=Dropdowns!$F149,Dropdowns!$F$1,if($E163=Dropdowns!$G149,Dropdowns!$G$1,"N/A"))))</f>
        <v>2</v>
      </c>
    </row>
    <row r="164">
      <c r="A164" s="136"/>
      <c r="B164" s="137"/>
      <c r="C164" s="138" t="s">
        <v>603</v>
      </c>
      <c r="D164" s="138" t="s">
        <v>604</v>
      </c>
      <c r="E164" s="165" t="s">
        <v>734</v>
      </c>
      <c r="F164" s="114">
        <f>if($E164=Dropdowns!$D150,Dropdowns!$D$1,if($E164=Dropdowns!$E150,Dropdowns!$E$1,if($E164=Dropdowns!$F150,Dropdowns!$F$1,if($E164=Dropdowns!$G150,Dropdowns!$G$1,"N/A"))))</f>
        <v>2</v>
      </c>
    </row>
    <row r="165">
      <c r="A165" s="136"/>
      <c r="B165" s="137"/>
      <c r="C165" s="138" t="s">
        <v>606</v>
      </c>
      <c r="D165" s="138" t="s">
        <v>607</v>
      </c>
      <c r="E165" s="165" t="s">
        <v>931</v>
      </c>
      <c r="F165" s="114">
        <f>if($E165=Dropdowns!$D151,Dropdowns!$D$1,if($E165=Dropdowns!$E151,Dropdowns!$E$1,if($E165=Dropdowns!$F151,Dropdowns!$F$1,if($E165=Dropdowns!$G151,Dropdowns!$G$1,"N/A"))))</f>
        <v>1</v>
      </c>
    </row>
    <row r="166">
      <c r="A166" s="136"/>
      <c r="B166" s="137"/>
      <c r="C166" s="138" t="s">
        <v>609</v>
      </c>
      <c r="D166" s="138" t="s">
        <v>610</v>
      </c>
      <c r="E166" s="165" t="s">
        <v>777</v>
      </c>
      <c r="F166" s="114">
        <f>if($E166=Dropdowns!$D152,Dropdowns!$D$1,if($E166=Dropdowns!$E152,Dropdowns!$E$1,if($E166=Dropdowns!$F152,Dropdowns!$F$1,if($E166=Dropdowns!$G152,Dropdowns!$G$1,"N/A"))))</f>
        <v>2</v>
      </c>
    </row>
    <row r="167">
      <c r="A167" s="136"/>
      <c r="B167" s="137"/>
      <c r="C167" s="138" t="s">
        <v>612</v>
      </c>
      <c r="D167" s="138" t="s">
        <v>613</v>
      </c>
      <c r="E167" s="165" t="s">
        <v>614</v>
      </c>
      <c r="F167" s="114">
        <f>if($E167=Dropdowns!$D153,Dropdowns!$D$1,if($E167=Dropdowns!$E153,Dropdowns!$E$1,if($E167=Dropdowns!$F153,Dropdowns!$F$1,if($E167=Dropdowns!$G153,Dropdowns!$G$1,"N/A"))))</f>
        <v>3</v>
      </c>
    </row>
    <row r="168">
      <c r="A168" s="136"/>
      <c r="B168" s="137"/>
      <c r="C168" s="138" t="s">
        <v>615</v>
      </c>
      <c r="D168" s="138" t="s">
        <v>616</v>
      </c>
      <c r="E168" s="165" t="s">
        <v>849</v>
      </c>
      <c r="F168" s="114">
        <f>if($E168=Dropdowns!$D154,Dropdowns!$D$1,if($E168=Dropdowns!$E154,Dropdowns!$E$1,if($E168=Dropdowns!$F154,Dropdowns!$F$1,if($E168=Dropdowns!$G154,Dropdowns!$G$1,"N/A"))))</f>
        <v>2</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629</v>
      </c>
      <c r="F172" s="114">
        <f>if($E172=Dropdowns!$D158,Dropdowns!$D$1,if($E172=Dropdowns!$E158,Dropdowns!$E$1,if($E172=Dropdowns!$F158,Dropdowns!$F$1,if($E172=Dropdowns!$G158,Dropdowns!$G$1,"N/A"))))</f>
        <v>2</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735</v>
      </c>
      <c r="F178" s="114">
        <f>if($E178=Dropdowns!$D164,Dropdowns!$D$1,if($E178=Dropdowns!$E164,Dropdowns!$E$1,if($E178=Dropdowns!$F164,Dropdowns!$F$1,if($E178=Dropdowns!$G164,Dropdowns!$G$1,"N/A"))))</f>
        <v>2</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653</v>
      </c>
      <c r="F180" s="114">
        <f>if($E180=Dropdowns!$D166,Dropdowns!$D$1,if($E180=Dropdowns!$E166,Dropdowns!$E$1,if($E180=Dropdowns!$F166,Dropdowns!$F$1,if($E180=Dropdowns!$G166,Dropdowns!$G$1,"N/A"))))</f>
        <v>3</v>
      </c>
    </row>
    <row r="181">
      <c r="A181" s="136"/>
      <c r="B181" s="137"/>
      <c r="C181" s="138" t="s">
        <v>654</v>
      </c>
      <c r="D181" s="138" t="s">
        <v>655</v>
      </c>
      <c r="E181" s="165" t="s">
        <v>656</v>
      </c>
      <c r="F181" s="114">
        <f>if($E181=Dropdowns!$D167,Dropdowns!$D$1,if($E181=Dropdowns!$E167,Dropdowns!$E$1,if($E181=Dropdowns!$F167,Dropdowns!$F$1,if($E181=Dropdowns!$G167,Dropdowns!$G$1,"N/A"))))</f>
        <v>3</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821</v>
      </c>
      <c r="F183" s="114">
        <f>if($E183=Dropdowns!$D169,Dropdowns!$D$1,if($E183=Dropdowns!$E169,Dropdowns!$E$1,if($E183=Dropdowns!$F169,Dropdowns!$F$1,if($E183=Dropdowns!$G169,Dropdowns!$G$1,"N/A"))))</f>
        <v>2</v>
      </c>
    </row>
    <row r="184">
      <c r="A184" s="136"/>
      <c r="B184" s="137"/>
      <c r="C184" s="138" t="s">
        <v>663</v>
      </c>
      <c r="D184" s="138" t="s">
        <v>664</v>
      </c>
      <c r="E184" s="165" t="s">
        <v>665</v>
      </c>
      <c r="F184" s="114">
        <f>if($E184=Dropdowns!$D170,Dropdowns!$D$1,if($E184=Dropdowns!$E170,Dropdowns!$E$1,if($E184=Dropdowns!$F170,Dropdowns!$F$1,if($E184=Dropdowns!$G170,Dropdowns!$G$1,"N/A"))))</f>
        <v>3</v>
      </c>
    </row>
    <row r="185">
      <c r="A185" s="136"/>
      <c r="B185" s="137"/>
      <c r="C185" s="138" t="s">
        <v>666</v>
      </c>
      <c r="D185" s="138" t="s">
        <v>667</v>
      </c>
      <c r="E185" s="165" t="s">
        <v>822</v>
      </c>
      <c r="F185" s="114">
        <f>if($E185=Dropdowns!$D171,Dropdowns!$D$1,if($E185=Dropdowns!$E171,Dropdowns!$E$1,if($E185=Dropdowns!$F171,Dropdowns!$F$1,if($E185=Dropdowns!$G171,Dropdowns!$G$1,"N/A"))))</f>
        <v>3</v>
      </c>
    </row>
    <row r="186">
      <c r="A186" s="113"/>
      <c r="B186" s="129"/>
      <c r="C186" s="130"/>
      <c r="D186" s="151"/>
      <c r="E186" s="131"/>
      <c r="F186" s="114"/>
    </row>
    <row r="187">
      <c r="A187" s="152" t="s">
        <v>669</v>
      </c>
      <c r="F187" s="114"/>
    </row>
    <row r="188">
      <c r="A188" s="170" t="s">
        <v>1601</v>
      </c>
      <c r="B188" s="138"/>
      <c r="C188" s="130"/>
      <c r="D188" s="154" t="s">
        <v>671</v>
      </c>
      <c r="E188" s="131"/>
      <c r="F188" s="114"/>
    </row>
    <row r="189">
      <c r="A189" s="170" t="s">
        <v>1602</v>
      </c>
      <c r="B189" s="138"/>
      <c r="C189" s="155"/>
      <c r="D189" s="154" t="s">
        <v>673</v>
      </c>
      <c r="E189" s="131"/>
      <c r="F189" s="114"/>
    </row>
    <row r="190">
      <c r="A190" s="170" t="s">
        <v>1603</v>
      </c>
      <c r="B190" s="138"/>
      <c r="C190" s="130"/>
      <c r="D190" s="156" t="s">
        <v>675</v>
      </c>
      <c r="E190" s="131"/>
      <c r="F190" s="114"/>
    </row>
    <row r="191">
      <c r="A191" s="170" t="s">
        <v>1604</v>
      </c>
      <c r="B191" s="138"/>
      <c r="C191" s="130"/>
      <c r="D191" s="154" t="s">
        <v>677</v>
      </c>
      <c r="E191" s="131"/>
      <c r="F191" s="114"/>
    </row>
    <row r="192">
      <c r="A192" s="170" t="s">
        <v>1605</v>
      </c>
      <c r="B192" s="138"/>
      <c r="C192" s="130"/>
      <c r="D192" s="154" t="s">
        <v>679</v>
      </c>
      <c r="E192" s="131"/>
      <c r="F192" s="114"/>
    </row>
    <row r="193">
      <c r="A193" s="170" t="s">
        <v>1606</v>
      </c>
      <c r="B193" s="129"/>
      <c r="C193" s="155"/>
      <c r="D193" s="151"/>
      <c r="E193" s="131"/>
      <c r="F193" s="114"/>
    </row>
    <row r="194">
      <c r="A194" s="157"/>
      <c r="B194" s="129"/>
      <c r="C194" s="155"/>
      <c r="D194" s="151"/>
      <c r="E194" s="131"/>
      <c r="F194" s="114"/>
    </row>
    <row r="195">
      <c r="A195" s="157" t="s">
        <v>63</v>
      </c>
      <c r="B195" s="158" t="s">
        <v>680</v>
      </c>
      <c r="C195" s="155"/>
      <c r="D195" s="151"/>
      <c r="E195" s="131"/>
      <c r="F195" s="114"/>
    </row>
    <row r="196">
      <c r="A196" s="157" t="s">
        <v>681</v>
      </c>
      <c r="B196" s="159" t="s">
        <v>682</v>
      </c>
      <c r="F196" s="114"/>
    </row>
    <row r="197">
      <c r="A197" s="157"/>
      <c r="B197" s="129"/>
      <c r="C197" s="155"/>
      <c r="D197" s="151"/>
      <c r="E197" s="131"/>
      <c r="F197" s="114"/>
    </row>
    <row r="198">
      <c r="A198" s="157"/>
      <c r="B198" s="129"/>
      <c r="C198" s="155"/>
      <c r="D198" s="151"/>
      <c r="E198" s="131"/>
      <c r="F198" s="114"/>
    </row>
  </sheetData>
  <mergeCells count="15">
    <mergeCell ref="C8:D8"/>
    <mergeCell ref="C9:D9"/>
    <mergeCell ref="C10:D10"/>
    <mergeCell ref="A11:E11"/>
    <mergeCell ref="A12:E12"/>
    <mergeCell ref="A13:E13"/>
    <mergeCell ref="A187:E187"/>
    <mergeCell ref="B196:E196"/>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7" priority="11" operator="lessThanOrEqual">
      <formula>"33%"</formula>
    </cfRule>
  </conditionalFormatting>
  <conditionalFormatting sqref="B5:B6">
    <cfRule type="cellIs" dxfId="5" priority="12" operator="between">
      <formula>"67%"</formula>
      <formula>"32%"</formula>
    </cfRule>
  </conditionalFormatting>
  <conditionalFormatting sqref="B5:B6">
    <cfRule type="cellIs" dxfId="3" priority="13" operator="between">
      <formula>"101%"</formula>
      <formula>"65%"</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conditionalFormatting sqref="E160">
    <cfRule type="notContainsBlanks" dxfId="9" priority="22">
      <formula>LEN(TRIM(E160))&gt;0</formula>
    </cfRule>
  </conditionalFormatting>
  <dataValidations>
    <dataValidation type="list" allowBlank="1" showErrorMessage="1" sqref="B7:B10">
      <formula1>"✅ Yes,🚫 No,⚠️ Under 18 With Parent Consent Only,🟠 With caution"</formula1>
    </dataValidation>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A190"/>
    <hyperlink r:id="rId7" ref="D190"/>
    <hyperlink r:id="rId8" ref="A191"/>
    <hyperlink r:id="rId9" ref="D191"/>
    <hyperlink r:id="rId10" ref="A192"/>
    <hyperlink r:id="rId11" ref="D192"/>
    <hyperlink r:id="rId12" ref="A193"/>
    <hyperlink r:id="rId13" ref="B195"/>
  </hyperlinks>
  <drawing r:id="rId14"/>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00FF"/>
    <outlinePr summaryBelow="0" summaryRight="0"/>
  </sheetPr>
  <sheetViews>
    <sheetView workbookViewId="0"/>
  </sheetViews>
  <sheetFormatPr customHeight="1" defaultColWidth="12.63" defaultRowHeight="15.75"/>
  <cols>
    <col customWidth="1" min="1" max="1" width="17.63"/>
    <col customWidth="1" min="2" max="2" width="19.13"/>
    <col customWidth="1" min="3" max="3" width="28.5"/>
    <col customWidth="1" min="4" max="4" width="60.13"/>
    <col customWidth="1" min="5" max="5" width="56.75"/>
    <col customWidth="1" hidden="1" min="6" max="6" width="8.13"/>
  </cols>
  <sheetData>
    <row r="1">
      <c r="A1" s="67" t="s">
        <v>137</v>
      </c>
    </row>
    <row r="2">
      <c r="A2" s="68" t="s">
        <v>23</v>
      </c>
    </row>
    <row r="3">
      <c r="A3" s="111" t="s">
        <v>683</v>
      </c>
    </row>
    <row r="4">
      <c r="A4" s="113"/>
      <c r="F4" s="114"/>
    </row>
    <row r="5">
      <c r="A5" s="115" t="s">
        <v>164</v>
      </c>
      <c r="B5" s="116">
        <f>sum(F16:F197)/Dropdowns!I2</f>
        <v>0.7463312369</v>
      </c>
      <c r="C5" s="117" t="str">
        <f t="shared" ref="C5:C6" si="1">IF(AND(B5 &gt;= 0, B5 &lt; 0.33), "FAIL", IF(AND(B5 &gt;= 0.33, B5 &lt;= 0.66), "WARNING", IF(AND(B5 &gt; 0.66, B5 &lt;= 1), "PASS", "")))
</f>
        <v>PASS</v>
      </c>
      <c r="D5" s="160" t="str">
        <f>IFERROR(__xludf.DUMMYFUNCTION("SPARKLINE(B5,{""charttype"",""bar"";""max"",1;""min"",0;""color1"",""#33a854""})"),"")</f>
        <v/>
      </c>
      <c r="E5" s="119" t="s">
        <v>684</v>
      </c>
      <c r="F5" s="120"/>
    </row>
    <row r="6">
      <c r="A6" s="115" t="s">
        <v>166</v>
      </c>
      <c r="B6" s="116">
        <f>sum(F20,F30,F34,F37,F49,F51,F52,F56,F58,F70,F75,F85,F97,F102,F109,F114,F121,F122,F125,F127,F128,F130,F133,F136,F139,F140,F147,F148,F149,F150,F151,F165,F169,F173)/Dropdowns!M2</f>
        <v>0.8431372549</v>
      </c>
      <c r="C6" s="117" t="str">
        <f t="shared" si="1"/>
        <v>PASS</v>
      </c>
      <c r="D6" s="118" t="str">
        <f>IFERROR(__xludf.DUMMYFUNCTION("SPARKLINE(B6,{""charttype"",""bar"";""max"",1;""min"",0;""color1"",""#33a854""})"),"")</f>
        <v/>
      </c>
      <c r="E6" s="121" t="s">
        <v>167</v>
      </c>
      <c r="F6" s="114"/>
    </row>
    <row r="7">
      <c r="A7" s="113"/>
      <c r="B7" s="123" t="s">
        <v>140</v>
      </c>
      <c r="C7" s="124" t="s">
        <v>168</v>
      </c>
      <c r="E7" s="161" t="s">
        <v>685</v>
      </c>
      <c r="F7" s="114"/>
    </row>
    <row r="8">
      <c r="B8" s="123" t="s">
        <v>146</v>
      </c>
      <c r="C8" s="126" t="s">
        <v>686</v>
      </c>
      <c r="E8" s="72"/>
      <c r="F8" s="114"/>
    </row>
    <row r="9">
      <c r="B9" s="123" t="s">
        <v>142</v>
      </c>
      <c r="C9" s="126" t="s">
        <v>687</v>
      </c>
      <c r="E9" s="72"/>
      <c r="F9" s="114"/>
    </row>
    <row r="10">
      <c r="B10" s="123" t="s">
        <v>142</v>
      </c>
      <c r="C10" s="126" t="s">
        <v>688</v>
      </c>
      <c r="E10" s="78"/>
      <c r="F10" s="114"/>
    </row>
    <row r="11">
      <c r="A11" s="113"/>
      <c r="F11" s="114"/>
    </row>
    <row r="12">
      <c r="A12" s="127" t="s">
        <v>173</v>
      </c>
      <c r="B12" s="50"/>
      <c r="C12" s="50"/>
      <c r="D12" s="50"/>
      <c r="E12" s="51"/>
      <c r="F12" s="114"/>
    </row>
    <row r="13">
      <c r="A13" s="162" t="s">
        <v>689</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0.8888888889</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Best</v>
      </c>
      <c r="B17" s="137"/>
      <c r="C17" s="138" t="s">
        <v>184</v>
      </c>
      <c r="D17" s="138" t="s">
        <v>185</v>
      </c>
      <c r="E17" s="164" t="s">
        <v>186</v>
      </c>
      <c r="F17" s="114">
        <f>if($E17=Dropdowns!$D3,Dropdowns!$D$1,if($E17=Dropdowns!$E3,Dropdowns!$E$1,if($E17=Dropdowns!$F3,Dropdowns!$F$1,if($E17=Dropdowns!$G3,Dropdowns!$G$1,"N/A"))))</f>
        <v>3</v>
      </c>
    </row>
    <row r="18">
      <c r="A18" s="136"/>
      <c r="B18" s="137"/>
      <c r="C18" s="140" t="s">
        <v>187</v>
      </c>
      <c r="D18" s="138" t="s">
        <v>188</v>
      </c>
      <c r="E18" s="165" t="s">
        <v>690</v>
      </c>
      <c r="F18" s="114">
        <f>if($E18=Dropdowns!$D4,Dropdowns!$D$1,if($E18=Dropdowns!$E4,Dropdowns!$E$1,if($E18=Dropdowns!$F4,Dropdowns!$F$1,if($E18=Dropdowns!$G4,Dropdowns!$G$1,"N/A"))))</f>
        <v>2</v>
      </c>
    </row>
    <row r="19">
      <c r="A19" s="142"/>
      <c r="B19" s="143"/>
      <c r="C19" s="144"/>
      <c r="D19" s="145"/>
      <c r="E19" s="166"/>
      <c r="F19" s="147"/>
    </row>
    <row r="20">
      <c r="A20" s="136">
        <f>sum(F20:F35)/Dropdowns!H6</f>
        <v>0.7916666667</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Good</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202</v>
      </c>
      <c r="F23" s="114">
        <f>if($E23=Dropdowns!$D9,Dropdowns!$D$1,if($E23=Dropdowns!$E9,Dropdowns!$E$1,if($E23=Dropdowns!$F9,Dropdowns!$F$1,if($E23=Dropdowns!$G9,Dropdowns!$G$1,"N/A"))))</f>
        <v>3</v>
      </c>
    </row>
    <row r="24">
      <c r="A24" s="136"/>
      <c r="B24" s="137"/>
      <c r="C24" s="138" t="s">
        <v>203</v>
      </c>
      <c r="D24" s="140" t="s">
        <v>204</v>
      </c>
      <c r="E24" s="167" t="s">
        <v>205</v>
      </c>
      <c r="F24" s="114">
        <f>if($E24=Dropdowns!$D10,Dropdowns!$D$1,if($E24=Dropdowns!$E10,Dropdowns!$E$1,if($E24=Dropdowns!$F10,Dropdowns!$F$1,if($E24=Dropdowns!$G10,Dropdowns!$G$1,"N/A"))))</f>
        <v>3</v>
      </c>
    </row>
    <row r="25">
      <c r="A25" s="136"/>
      <c r="B25" s="137"/>
      <c r="C25" s="138" t="s">
        <v>206</v>
      </c>
      <c r="D25" s="138" t="s">
        <v>207</v>
      </c>
      <c r="E25" s="165" t="s">
        <v>691</v>
      </c>
      <c r="F25" s="114">
        <f>if($E25=Dropdowns!$D11,Dropdowns!$D$1,if($E25=Dropdowns!$E11,Dropdowns!$E$1,if($E25=Dropdowns!$F11,Dropdowns!$F$1,if($E25=Dropdowns!$G11,Dropdowns!$G$1,"N/A"))))</f>
        <v>3</v>
      </c>
    </row>
    <row r="26">
      <c r="A26" s="136"/>
      <c r="B26" s="137"/>
      <c r="C26" s="140" t="s">
        <v>209</v>
      </c>
      <c r="D26" s="138" t="s">
        <v>210</v>
      </c>
      <c r="E26" s="165" t="s">
        <v>692</v>
      </c>
      <c r="F26" s="114">
        <f>if($E26=Dropdowns!$D12,Dropdowns!$D$1,if($E26=Dropdowns!$E12,Dropdowns!$E$1,if($E26=Dropdowns!$F12,Dropdowns!$F$1,if($E26=Dropdowns!$G12,Dropdowns!$G$1,"N/A"))))</f>
        <v>0</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693</v>
      </c>
      <c r="F28" s="114">
        <f>if($E28=Dropdowns!$D14,Dropdowns!$D$1,if($E28=Dropdowns!$E14,Dropdowns!$E$1,if($E28=Dropdowns!$F14,Dropdowns!$F$1,if($E28=Dropdowns!$G14,Dropdowns!$G$1,"N/A"))))</f>
        <v>3</v>
      </c>
    </row>
    <row r="29">
      <c r="A29" s="136"/>
      <c r="B29" s="137"/>
      <c r="C29" s="138" t="s">
        <v>218</v>
      </c>
      <c r="D29" s="138" t="s">
        <v>219</v>
      </c>
      <c r="E29" s="165" t="s">
        <v>220</v>
      </c>
      <c r="F29" s="114">
        <f>if($E29=Dropdowns!$D15,Dropdowns!$D$1,if($E29=Dropdowns!$E15,Dropdowns!$E$1,if($E29=Dropdowns!$F15,Dropdowns!$F$1,if($E29=Dropdowns!$G15,Dropdowns!$G$1,"N/A"))))</f>
        <v>0</v>
      </c>
    </row>
    <row r="30">
      <c r="A30" s="136"/>
      <c r="B30" s="137"/>
      <c r="C30" s="138" t="s">
        <v>221</v>
      </c>
      <c r="D30" s="138" t="s">
        <v>222</v>
      </c>
      <c r="E30" s="165" t="s">
        <v>694</v>
      </c>
      <c r="F30" s="114">
        <f>if($E30=Dropdowns!$D16,Dropdowns!$D$1,if($E30=Dropdowns!$E16,Dropdowns!$E$1,if($E30=Dropdowns!$F16,Dropdowns!$F$1,if($E30=Dropdowns!$G16,Dropdowns!$G$1,"N/A"))))</f>
        <v>2</v>
      </c>
    </row>
    <row r="31">
      <c r="A31" s="136"/>
      <c r="B31" s="137"/>
      <c r="C31" s="138" t="s">
        <v>224</v>
      </c>
      <c r="D31" s="138" t="s">
        <v>225</v>
      </c>
      <c r="E31" s="165" t="s">
        <v>226</v>
      </c>
      <c r="F31" s="114">
        <f>if($E31=Dropdowns!$D17,Dropdowns!$D$1,if($E31=Dropdowns!$E17,Dropdowns!$E$1,if($E31=Dropdowns!$F17,Dropdowns!$F$1,if($E31=Dropdowns!$G17,Dropdowns!$G$1,"N/A"))))</f>
        <v>3</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232</v>
      </c>
      <c r="F33" s="114">
        <f>if($E33=Dropdowns!$D19,Dropdowns!$D$1,if($E33=Dropdowns!$E19,Dropdowns!$E$1,if($E33=Dropdowns!$F19,Dropdowns!$F$1,if($E33=Dropdowns!$G19,Dropdowns!$G$1,"N/A"))))</f>
        <v>2</v>
      </c>
    </row>
    <row r="34">
      <c r="A34" s="136"/>
      <c r="B34" s="137"/>
      <c r="C34" s="138" t="s">
        <v>233</v>
      </c>
      <c r="D34" s="138" t="s">
        <v>234</v>
      </c>
      <c r="E34" s="165" t="s">
        <v>695</v>
      </c>
      <c r="F34" s="114">
        <f>if($E34=Dropdowns!$D20,Dropdowns!$D$1,if($E34=Dropdowns!$E20,Dropdowns!$E$1,if($E34=Dropdowns!$F20,Dropdowns!$F$1,if($E34=Dropdowns!$G20,Dropdowns!$G$1,"N/A"))))</f>
        <v>2</v>
      </c>
    </row>
    <row r="35">
      <c r="A35" s="136"/>
      <c r="B35" s="137"/>
      <c r="C35" s="138" t="s">
        <v>236</v>
      </c>
      <c r="D35" s="138" t="s">
        <v>237</v>
      </c>
      <c r="E35" s="165" t="s">
        <v>238</v>
      </c>
      <c r="F35" s="114">
        <f>if($E35=Dropdowns!$D21,Dropdowns!$D$1,if($E35=Dropdowns!$E21,Dropdowns!$E$1,if($E35=Dropdowns!$F21,Dropdowns!$F$1,if($E35=Dropdowns!$G21,Dropdowns!$G$1,"N/A"))))</f>
        <v>3</v>
      </c>
    </row>
    <row r="36">
      <c r="A36" s="142"/>
      <c r="B36" s="143"/>
      <c r="C36" s="148"/>
      <c r="D36" s="144"/>
      <c r="E36" s="166"/>
      <c r="F36" s="147"/>
    </row>
    <row r="37">
      <c r="A37" s="136">
        <f>sum(F37:F49)/Dropdowns!H23</f>
        <v>0.5897435897</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Average</v>
      </c>
      <c r="B38" s="137"/>
      <c r="C38" s="138" t="s">
        <v>243</v>
      </c>
      <c r="D38" s="138" t="s">
        <v>244</v>
      </c>
      <c r="E38" s="165" t="s">
        <v>696</v>
      </c>
      <c r="F38" s="114">
        <f>if($E38=Dropdowns!$D24,Dropdowns!$D$1,if($E38=Dropdowns!$E24,Dropdowns!$E$1,if($E38=Dropdowns!$F24,Dropdowns!$F$1,if($E38=Dropdowns!$G24,Dropdowns!$G$1,"N/A"))))</f>
        <v>2</v>
      </c>
    </row>
    <row r="39">
      <c r="A39" s="136"/>
      <c r="B39" s="137"/>
      <c r="C39" s="138" t="s">
        <v>246</v>
      </c>
      <c r="D39" s="138" t="s">
        <v>247</v>
      </c>
      <c r="E39" s="165" t="s">
        <v>248</v>
      </c>
      <c r="F39" s="114">
        <f>if($E39=Dropdowns!$D25,Dropdowns!$D$1,if($E39=Dropdowns!$E25,Dropdowns!$E$1,if($E39=Dropdowns!$F25,Dropdowns!$F$1,if($E39=Dropdowns!$G25,Dropdowns!$G$1,"N/A"))))</f>
        <v>2</v>
      </c>
    </row>
    <row r="40">
      <c r="A40" s="136"/>
      <c r="B40" s="137"/>
      <c r="C40" s="138" t="s">
        <v>249</v>
      </c>
      <c r="D40" s="138" t="s">
        <v>250</v>
      </c>
      <c r="E40" s="165" t="s">
        <v>697</v>
      </c>
      <c r="F40" s="114">
        <f>if($E40=Dropdowns!$D26,Dropdowns!$D$1,if($E40=Dropdowns!$E26,Dropdowns!$E$1,if($E40=Dropdowns!$F26,Dropdowns!$F$1,if($E40=Dropdowns!$G26,Dropdowns!$G$1,"N/A"))))</f>
        <v>2</v>
      </c>
    </row>
    <row r="41">
      <c r="A41" s="136"/>
      <c r="B41" s="137"/>
      <c r="C41" s="138" t="s">
        <v>252</v>
      </c>
      <c r="D41" s="138" t="s">
        <v>253</v>
      </c>
      <c r="E41" s="165" t="s">
        <v>698</v>
      </c>
      <c r="F41" s="114">
        <f>if($E41=Dropdowns!$D27,Dropdowns!$D$1,if($E41=Dropdowns!$E27,Dropdowns!$E$1,if($E41=Dropdowns!$F27,Dropdowns!$F$1,if($E41=Dropdowns!$G27,Dropdowns!$G$1,"N/A"))))</f>
        <v>2</v>
      </c>
    </row>
    <row r="42">
      <c r="A42" s="136"/>
      <c r="B42" s="137"/>
      <c r="C42" s="138" t="s">
        <v>255</v>
      </c>
      <c r="D42" s="138" t="s">
        <v>256</v>
      </c>
      <c r="E42" s="165" t="s">
        <v>699</v>
      </c>
      <c r="F42" s="114">
        <f>if($E42=Dropdowns!$D28,Dropdowns!$D$1,if($E42=Dropdowns!$E28,Dropdowns!$E$1,if($E42=Dropdowns!$F28,Dropdowns!$F$1,if($E42=Dropdowns!$G28,Dropdowns!$G$1,"N/A"))))</f>
        <v>2</v>
      </c>
    </row>
    <row r="43">
      <c r="A43" s="136"/>
      <c r="B43" s="137"/>
      <c r="C43" s="138" t="s">
        <v>258</v>
      </c>
      <c r="D43" s="138" t="s">
        <v>259</v>
      </c>
      <c r="E43" s="165" t="s">
        <v>700</v>
      </c>
      <c r="F43" s="114">
        <f>if($E43=Dropdowns!$D29,Dropdowns!$D$1,if($E43=Dropdowns!$E29,Dropdowns!$E$1,if($E43=Dropdowns!$F29,Dropdowns!$F$1,if($E43=Dropdowns!$G29,Dropdowns!$G$1,"N/A"))))</f>
        <v>2</v>
      </c>
    </row>
    <row r="44">
      <c r="A44" s="136"/>
      <c r="B44" s="137"/>
      <c r="C44" s="138" t="s">
        <v>261</v>
      </c>
      <c r="D44" s="138" t="s">
        <v>262</v>
      </c>
      <c r="E44" s="165" t="s">
        <v>701</v>
      </c>
      <c r="F44" s="114">
        <f>if($E44=Dropdowns!$D30,Dropdowns!$D$1,if($E44=Dropdowns!$E30,Dropdowns!$E$1,if($E44=Dropdowns!$F30,Dropdowns!$F$1,if($E44=Dropdowns!$G30,Dropdowns!$G$1,"N/A"))))</f>
        <v>2</v>
      </c>
    </row>
    <row r="45">
      <c r="A45" s="136"/>
      <c r="B45" s="137"/>
      <c r="C45" s="138" t="s">
        <v>264</v>
      </c>
      <c r="D45" s="138" t="s">
        <v>265</v>
      </c>
      <c r="E45" s="165" t="s">
        <v>266</v>
      </c>
      <c r="F45" s="114">
        <f>if($E45=Dropdowns!$D31,Dropdowns!$D$1,if($E45=Dropdowns!$E31,Dropdowns!$E$1,if($E45=Dropdowns!$F31,Dropdowns!$F$1,if($E45=Dropdowns!$G31,Dropdowns!$G$1,"N/A"))))</f>
        <v>1</v>
      </c>
    </row>
    <row r="46">
      <c r="A46" s="136"/>
      <c r="B46" s="137"/>
      <c r="C46" s="138" t="s">
        <v>267</v>
      </c>
      <c r="D46" s="138" t="s">
        <v>268</v>
      </c>
      <c r="E46" s="165" t="s">
        <v>269</v>
      </c>
      <c r="F46" s="114">
        <f>if($E46=Dropdowns!$D32,Dropdowns!$D$1,if($E46=Dropdowns!$E32,Dropdowns!$E$1,if($E46=Dropdowns!$F32,Dropdowns!$F$1,if($E46=Dropdowns!$G32,Dropdowns!$G$1,"N/A"))))</f>
        <v>1</v>
      </c>
    </row>
    <row r="47">
      <c r="A47" s="136"/>
      <c r="B47" s="137"/>
      <c r="C47" s="138" t="s">
        <v>270</v>
      </c>
      <c r="D47" s="138" t="s">
        <v>271</v>
      </c>
      <c r="E47" s="165" t="s">
        <v>702</v>
      </c>
      <c r="F47" s="114">
        <f>if($E47=Dropdowns!$D33,Dropdowns!$D$1,if($E47=Dropdowns!$E33,Dropdowns!$E$1,if($E47=Dropdowns!$F33,Dropdowns!$F$1,if($E47=Dropdowns!$G33,Dropdowns!$G$1,"N/A"))))</f>
        <v>2</v>
      </c>
    </row>
    <row r="48">
      <c r="A48" s="136"/>
      <c r="B48" s="137"/>
      <c r="C48" s="138" t="s">
        <v>273</v>
      </c>
      <c r="D48" s="138" t="s">
        <v>274</v>
      </c>
      <c r="E48" s="165" t="s">
        <v>703</v>
      </c>
      <c r="F48" s="114">
        <f>if($E48=Dropdowns!$D34,Dropdowns!$D$1,if($E48=Dropdowns!$E34,Dropdowns!$E$1,if($E48=Dropdowns!$F34,Dropdowns!$F$1,if($E48=Dropdowns!$G34,Dropdowns!$G$1,"N/A"))))</f>
        <v>2</v>
      </c>
    </row>
    <row r="49">
      <c r="A49" s="136"/>
      <c r="B49" s="137"/>
      <c r="C49" s="138" t="s">
        <v>276</v>
      </c>
      <c r="D49" s="138" t="s">
        <v>277</v>
      </c>
      <c r="E49" s="165" t="s">
        <v>704</v>
      </c>
      <c r="F49" s="114">
        <f>if($E49=Dropdowns!$D35,Dropdowns!$D$1,if($E49=Dropdowns!$E35,Dropdowns!$E$1,if($E49=Dropdowns!$F35,Dropdowns!$F$1,if($E49=Dropdowns!$G35,Dropdowns!$G$1,"N/A"))))</f>
        <v>2</v>
      </c>
    </row>
    <row r="50">
      <c r="A50" s="142"/>
      <c r="B50" s="143"/>
      <c r="C50" s="144"/>
      <c r="D50" s="144"/>
      <c r="E50" s="166"/>
      <c r="F50" s="147"/>
    </row>
    <row r="51">
      <c r="A51" s="136">
        <f>sum(F51:F76)/Dropdowns!H37</f>
        <v>0.6923076923</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705</v>
      </c>
      <c r="F54" s="114">
        <f>if($E54=Dropdowns!$D40,Dropdowns!$D$1,if($E54=Dropdowns!$E40,Dropdowns!$E$1,if($E54=Dropdowns!$F40,Dropdowns!$F$1,if($E54=Dropdowns!$G40,Dropdowns!$G$1,"N/A"))))</f>
        <v>2</v>
      </c>
    </row>
    <row r="55">
      <c r="A55" s="136"/>
      <c r="B55" s="137"/>
      <c r="C55" s="140" t="s">
        <v>292</v>
      </c>
      <c r="D55" s="138" t="s">
        <v>293</v>
      </c>
      <c r="E55" s="165" t="s">
        <v>706</v>
      </c>
      <c r="F55" s="114">
        <f>if($E55=Dropdowns!$D41,Dropdowns!$D$1,if($E55=Dropdowns!$E41,Dropdowns!$E$1,if($E55=Dropdowns!$F41,Dropdowns!$F$1,if($E55=Dropdowns!$G41,Dropdowns!$G$1,"N/A"))))</f>
        <v>2</v>
      </c>
    </row>
    <row r="56">
      <c r="A56" s="136"/>
      <c r="B56" s="137"/>
      <c r="C56" s="140" t="s">
        <v>295</v>
      </c>
      <c r="D56" s="140" t="s">
        <v>296</v>
      </c>
      <c r="E56" s="165" t="s">
        <v>297</v>
      </c>
      <c r="F56" s="114">
        <f>if($E56=Dropdowns!$D42,Dropdowns!$D$1,if($E56=Dropdowns!$E42,Dropdowns!$E$1,if($E56=Dropdowns!$F42,Dropdowns!$F$1,if($E56=Dropdowns!$G42,Dropdowns!$G$1,"N/A"))))</f>
        <v>3</v>
      </c>
    </row>
    <row r="57">
      <c r="A57" s="136"/>
      <c r="B57" s="137"/>
      <c r="C57" s="140" t="s">
        <v>298</v>
      </c>
      <c r="D57" s="140" t="s">
        <v>299</v>
      </c>
      <c r="E57" s="165" t="s">
        <v>300</v>
      </c>
      <c r="F57" s="114">
        <f>if($E57=Dropdowns!$D43,Dropdowns!$D$1,if($E57=Dropdowns!$E43,Dropdowns!$E$1,if($E57=Dropdowns!$F43,Dropdowns!$F$1,if($E57=Dropdowns!$G43,Dropdowns!$G$1,"N/A"))))</f>
        <v>2</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309</v>
      </c>
      <c r="F60" s="114">
        <f>if($E60=Dropdowns!$D46,Dropdowns!$D$1,if($E60=Dropdowns!$E46,Dropdowns!$E$1,if($E60=Dropdowns!$F46,Dropdowns!$F$1,if($E60=Dropdowns!$G46,Dropdowns!$G$1,"N/A"))))</f>
        <v>0</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327</v>
      </c>
      <c r="F66" s="114">
        <f>if($E66=Dropdowns!$D52,Dropdowns!$D$1,if($E66=Dropdowns!$E52,Dropdowns!$E$1,if($E66=Dropdowns!$F52,Dropdowns!$F$1,if($E66=Dropdowns!$G52,Dropdowns!$G$1,"N/A"))))</f>
        <v>3</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708</v>
      </c>
      <c r="F68" s="114">
        <f>if($E68=Dropdowns!$D54,Dropdowns!$D$1,if($E68=Dropdowns!$E54,Dropdowns!$E$1,if($E68=Dropdowns!$F54,Dropdowns!$F$1,if($E68=Dropdowns!$G54,Dropdowns!$G$1,"N/A"))))</f>
        <v>3</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339</v>
      </c>
      <c r="F70" s="114">
        <f>if($E70=Dropdowns!$D56,Dropdowns!$D$1,if($E70=Dropdowns!$E56,Dropdowns!$E$1,if($E70=Dropdowns!$F56,Dropdowns!$F$1,if($E70=Dropdowns!$G56,Dropdowns!$G$1,"N/A"))))</f>
        <v>3</v>
      </c>
    </row>
    <row r="71">
      <c r="A71" s="136"/>
      <c r="B71" s="137"/>
      <c r="C71" s="140" t="s">
        <v>340</v>
      </c>
      <c r="D71" s="140" t="s">
        <v>341</v>
      </c>
      <c r="E71" s="165" t="s">
        <v>710</v>
      </c>
      <c r="F71" s="114">
        <f>if($E71=Dropdowns!$D57,Dropdowns!$D$1,if($E71=Dropdowns!$E57,Dropdowns!$E$1,if($E71=Dropdowns!$F57,Dropdowns!$F$1,if($E71=Dropdowns!$G57,Dropdowns!$G$1,"N/A"))))</f>
        <v>3</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711</v>
      </c>
      <c r="F74" s="114">
        <f>if($E74=Dropdowns!$D60,Dropdowns!$D$1,if($E74=Dropdowns!$E60,Dropdowns!$E$1,if($E74=Dropdowns!$F60,Dropdowns!$F$1,if($E74=Dropdowns!$G60,Dropdowns!$G$1,"N/A"))))</f>
        <v>1</v>
      </c>
    </row>
    <row r="75">
      <c r="A75" s="136"/>
      <c r="B75" s="137"/>
      <c r="C75" s="138" t="s">
        <v>352</v>
      </c>
      <c r="D75" s="138" t="s">
        <v>353</v>
      </c>
      <c r="E75" s="165" t="s">
        <v>354</v>
      </c>
      <c r="F75" s="114">
        <f>if($E75=Dropdowns!$D61,Dropdowns!$D$1,if($E75=Dropdowns!$E61,Dropdowns!$E$1,if($E75=Dropdowns!$F61,Dropdowns!$F$1,if($E75=Dropdowns!$G61,Dropdowns!$G$1,"N/A"))))</f>
        <v>3</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0.8333333333</v>
      </c>
      <c r="B78" s="137" t="s">
        <v>358</v>
      </c>
      <c r="C78" s="138" t="s">
        <v>359</v>
      </c>
      <c r="D78" s="138" t="s">
        <v>360</v>
      </c>
      <c r="E78" s="165" t="s">
        <v>361</v>
      </c>
      <c r="F78" s="114">
        <f>if($E78=Dropdowns!$D64,Dropdowns!$D$1,if($E78=Dropdowns!$E64,Dropdowns!$E$1,if($E78=Dropdowns!$F64,Dropdowns!$F$1,if($E78=Dropdowns!$G64,Dropdowns!$G$1,"N/A"))))</f>
        <v>3</v>
      </c>
    </row>
    <row r="79">
      <c r="A79" s="136" t="str">
        <f>IFS($A78&gt;=0.81, "Best", $A78&gt;=0.61, "Good", $A78&gt;=0.41, "Average", $A78&gt;=0.21, "Fair", TRUE, "Poor")</f>
        <v>Best</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0.696969697</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386</v>
      </c>
      <c r="F87" s="114">
        <f>if($E87=Dropdowns!$D73,Dropdowns!$D$1,if($E87=Dropdowns!$E73,Dropdowns!$E$1,if($E87=Dropdowns!$F73,Dropdowns!$F$1,if($E87=Dropdowns!$G73,Dropdowns!$G$1,"N/A"))))</f>
        <v>2</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401</v>
      </c>
      <c r="F92" s="114">
        <f>if($E92=Dropdowns!$D78,Dropdowns!$D$1,if($E92=Dropdowns!$E78,Dropdowns!$E$1,if($E92=Dropdowns!$F78,Dropdowns!$F$1,if($E92=Dropdowns!$G78,Dropdowns!$G$1,"N/A"))))</f>
        <v>2</v>
      </c>
    </row>
    <row r="93">
      <c r="A93" s="136"/>
      <c r="B93" s="137"/>
      <c r="C93" s="138" t="s">
        <v>402</v>
      </c>
      <c r="D93" s="138" t="s">
        <v>403</v>
      </c>
      <c r="E93" s="165" t="s">
        <v>404</v>
      </c>
      <c r="F93" s="114">
        <f>if($E93=Dropdowns!$D79,Dropdowns!$D$1,if($E93=Dropdowns!$E79,Dropdowns!$E$1,if($E93=Dropdowns!$F79,Dropdowns!$F$1,if($E93=Dropdowns!$G79,Dropdowns!$G$1,"N/A"))))</f>
        <v>2</v>
      </c>
    </row>
    <row r="94">
      <c r="A94" s="136"/>
      <c r="B94" s="137"/>
      <c r="C94" s="138" t="s">
        <v>405</v>
      </c>
      <c r="D94" s="138" t="s">
        <v>406</v>
      </c>
      <c r="E94" s="165" t="s">
        <v>407</v>
      </c>
      <c r="F94" s="114">
        <f>if($E94=Dropdowns!$D80,Dropdowns!$D$1,if($E94=Dropdowns!$E80,Dropdowns!$E$1,if($E94=Dropdowns!$F80,Dropdowns!$F$1,if($E94=Dropdowns!$G80,Dropdowns!$G$1,"N/A"))))</f>
        <v>2</v>
      </c>
    </row>
    <row r="95">
      <c r="A95" s="136"/>
      <c r="B95" s="137"/>
      <c r="C95" s="138" t="s">
        <v>408</v>
      </c>
      <c r="D95" s="138" t="s">
        <v>409</v>
      </c>
      <c r="E95" s="165" t="s">
        <v>410</v>
      </c>
      <c r="F95" s="114">
        <f>if($E95=Dropdowns!$D81,Dropdowns!$D$1,if($E95=Dropdowns!$E81,Dropdowns!$E$1,if($E95=Dropdowns!$F81,Dropdowns!$F$1,if($E95=Dropdowns!$G81,Dropdowns!$G$1,"N/A"))))</f>
        <v>2</v>
      </c>
    </row>
    <row r="96">
      <c r="A96" s="142"/>
      <c r="B96" s="143"/>
      <c r="C96" s="148"/>
      <c r="D96" s="144"/>
      <c r="E96" s="166"/>
      <c r="F96" s="147"/>
    </row>
    <row r="97">
      <c r="A97" s="136">
        <f>sum(F97:F112)/Dropdowns!H83</f>
        <v>0.8125</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Best</v>
      </c>
      <c r="B98" s="137"/>
      <c r="C98" s="138" t="s">
        <v>415</v>
      </c>
      <c r="D98" s="138" t="s">
        <v>416</v>
      </c>
      <c r="E98" s="165" t="s">
        <v>714</v>
      </c>
      <c r="F98" s="114">
        <f>if($E98=Dropdowns!$D84,Dropdowns!$D$1,if($E98=Dropdowns!$E84,Dropdowns!$E$1,if($E98=Dropdowns!$F84,Dropdowns!$F$1,if($E98=Dropdowns!$G84,Dropdowns!$G$1,"N/A"))))</f>
        <v>2</v>
      </c>
    </row>
    <row r="99">
      <c r="A99" s="136"/>
      <c r="B99" s="137"/>
      <c r="C99" s="138" t="s">
        <v>418</v>
      </c>
      <c r="D99" s="138" t="s">
        <v>419</v>
      </c>
      <c r="E99" s="165" t="s">
        <v>420</v>
      </c>
      <c r="F99" s="114">
        <f>if($E99=Dropdowns!$D85,Dropdowns!$D$1,if($E99=Dropdowns!$E85,Dropdowns!$E$1,if($E99=Dropdowns!$F85,Dropdowns!$F$1,if($E99=Dropdowns!$G85,Dropdowns!$G$1,"N/A"))))</f>
        <v>3</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426</v>
      </c>
      <c r="F101" s="114">
        <f>if($E101=Dropdowns!$D87,Dropdowns!$D$1,if($E101=Dropdowns!$E87,Dropdowns!$E$1,if($E101=Dropdowns!$F87,Dropdowns!$F$1,if($E101=Dropdowns!$G87,Dropdowns!$G$1,"N/A"))))</f>
        <v>3</v>
      </c>
    </row>
    <row r="102">
      <c r="A102" s="136"/>
      <c r="B102" s="137"/>
      <c r="C102" s="138" t="s">
        <v>427</v>
      </c>
      <c r="D102" s="138" t="s">
        <v>428</v>
      </c>
      <c r="E102" s="165" t="s">
        <v>429</v>
      </c>
      <c r="F102" s="114">
        <f>if($E102=Dropdowns!$D88,Dropdowns!$D$1,if($E102=Dropdowns!$E88,Dropdowns!$E$1,if($E102=Dropdowns!$F88,Dropdowns!$F$1,if($E102=Dropdowns!$G88,Dropdowns!$G$1,"N/A"))))</f>
        <v>3</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441</v>
      </c>
      <c r="F106" s="114">
        <f>if($E106=Dropdowns!$D92,Dropdowns!$D$1,if($E106=Dropdowns!$E92,Dropdowns!$E$1,if($E106=Dropdowns!$F92,Dropdowns!$F$1,if($E106=Dropdowns!$G92,Dropdowns!$G$1,"N/A"))))</f>
        <v>2</v>
      </c>
    </row>
    <row r="107">
      <c r="A107" s="136"/>
      <c r="B107" s="137"/>
      <c r="C107" s="138" t="s">
        <v>442</v>
      </c>
      <c r="D107" s="138" t="s">
        <v>443</v>
      </c>
      <c r="E107" s="165" t="s">
        <v>444</v>
      </c>
      <c r="F107" s="114">
        <f>if($E107=Dropdowns!$D93,Dropdowns!$D$1,if($E107=Dropdowns!$E93,Dropdowns!$E$1,if($E107=Dropdowns!$F93,Dropdowns!$F$1,if($E107=Dropdowns!$G93,Dropdowns!$G$1,"N/A"))))</f>
        <v>2</v>
      </c>
    </row>
    <row r="108">
      <c r="A108" s="136"/>
      <c r="B108" s="137"/>
      <c r="C108" s="138" t="s">
        <v>445</v>
      </c>
      <c r="D108" s="138" t="s">
        <v>446</v>
      </c>
      <c r="E108" s="165" t="s">
        <v>447</v>
      </c>
      <c r="F108" s="114">
        <f>if($E108=Dropdowns!$D94,Dropdowns!$D$1,if($E108=Dropdowns!$E94,Dropdowns!$E$1,if($E108=Dropdowns!$F94,Dropdowns!$F$1,if($E108=Dropdowns!$G94,Dropdowns!$G$1,"N/A"))))</f>
        <v>3</v>
      </c>
    </row>
    <row r="109">
      <c r="A109" s="136"/>
      <c r="B109" s="137"/>
      <c r="C109" s="138" t="s">
        <v>448</v>
      </c>
      <c r="D109" s="138" t="s">
        <v>449</v>
      </c>
      <c r="E109" s="165" t="s">
        <v>450</v>
      </c>
      <c r="F109" s="114">
        <f>if($E109=Dropdowns!$D95,Dropdowns!$D$1,if($E109=Dropdowns!$E95,Dropdowns!$E$1,if($E109=Dropdowns!$F95,Dropdowns!$F$1,if($E109=Dropdowns!$G95,Dropdowns!$G$1,"N/A"))))</f>
        <v>3</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8" t="s">
        <v>719</v>
      </c>
      <c r="F112" s="114">
        <f>if($E112=Dropdowns!$D98,Dropdowns!$D$1,if($E112=Dropdowns!$E98,Dropdowns!$E$1,if($E112=Dropdowns!$F98,Dropdowns!$F$1,if($E112=Dropdowns!$G98,Dropdowns!$G$1,"N/A"))))</f>
        <v>2</v>
      </c>
    </row>
    <row r="113">
      <c r="A113" s="142"/>
      <c r="B113" s="143"/>
      <c r="C113" s="148"/>
      <c r="D113" s="148"/>
      <c r="E113" s="166"/>
      <c r="F113" s="147"/>
    </row>
    <row r="114">
      <c r="A114" s="136">
        <f>sum(F114:F118)/Dropdowns!H100</f>
        <v>0.8</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$A114&gt;=0.61,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475</v>
      </c>
      <c r="F118" s="114">
        <f>if($E118=Dropdowns!$D104,Dropdowns!$D$1,if($E118=Dropdowns!$E104,Dropdowns!$E$1,if($E118=Dropdowns!$F104,Dropdowns!$F$1,if($E118=Dropdowns!$G104,Dropdowns!$G$1,"N/A"))))</f>
        <v>3</v>
      </c>
    </row>
    <row r="119">
      <c r="A119" s="142"/>
      <c r="B119" s="143"/>
      <c r="C119" s="144"/>
      <c r="D119" s="145"/>
      <c r="E119" s="166"/>
      <c r="F119" s="147"/>
    </row>
    <row r="120">
      <c r="A120" s="136">
        <f>sum(F120:F131)/Dropdowns!H106</f>
        <v>0.8333333333</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Best</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722</v>
      </c>
      <c r="F122" s="114">
        <f>if($E122=Dropdowns!$D108,Dropdowns!$D$1,if($E122=Dropdowns!$E108,Dropdowns!$E$1,if($E122=Dropdowns!$F108,Dropdowns!$F$1,if($E122=Dropdowns!$G108,Dropdowns!$G$1,"N/A"))))</f>
        <v>2</v>
      </c>
    </row>
    <row r="123">
      <c r="A123" s="136"/>
      <c r="B123" s="137"/>
      <c r="C123" s="138" t="s">
        <v>486</v>
      </c>
      <c r="D123" s="138" t="s">
        <v>487</v>
      </c>
      <c r="E123" s="165" t="s">
        <v>488</v>
      </c>
      <c r="F123" s="114">
        <f>if($E123=Dropdowns!$D109,Dropdowns!$D$1,if($E123=Dropdowns!$E109,Dropdowns!$E$1,if($E123=Dropdowns!$F109,Dropdowns!$F$1,if($E123=Dropdowns!$G109,Dropdowns!$G$1,"N/A"))))</f>
        <v>2</v>
      </c>
    </row>
    <row r="124">
      <c r="A124" s="136"/>
      <c r="B124" s="137"/>
      <c r="C124" s="138" t="s">
        <v>489</v>
      </c>
      <c r="D124" s="138" t="s">
        <v>490</v>
      </c>
      <c r="E124" s="165" t="s">
        <v>491</v>
      </c>
      <c r="F124" s="114">
        <f>if($E124=Dropdowns!$D110,Dropdowns!$D$1,if($E124=Dropdowns!$E110,Dropdowns!$E$1,if($E124=Dropdowns!$F110,Dropdowns!$F$1,if($E124=Dropdowns!$G110,Dropdowns!$G$1,"N/A"))))</f>
        <v>3</v>
      </c>
    </row>
    <row r="125">
      <c r="A125" s="136"/>
      <c r="B125" s="137"/>
      <c r="C125" s="140" t="s">
        <v>492</v>
      </c>
      <c r="D125" s="138" t="s">
        <v>493</v>
      </c>
      <c r="E125" s="165" t="s">
        <v>494</v>
      </c>
      <c r="F125" s="114">
        <f>if($E125=Dropdowns!$D111,Dropdowns!$D$1,if($E125=Dropdowns!$E111,Dropdowns!$E$1,if($E125=Dropdowns!$F111,Dropdowns!$F$1,if($E125=Dropdowns!$G111,Dropdowns!$G$1,"N/A"))))</f>
        <v>3</v>
      </c>
    </row>
    <row r="126">
      <c r="A126" s="136"/>
      <c r="B126" s="137"/>
      <c r="C126" s="138" t="s">
        <v>495</v>
      </c>
      <c r="D126" s="138" t="s">
        <v>496</v>
      </c>
      <c r="E126" s="165" t="s">
        <v>497</v>
      </c>
      <c r="F126" s="114">
        <f>if($E126=Dropdowns!$D112,Dropdowns!$D$1,if($E126=Dropdowns!$E112,Dropdowns!$E$1,if($E126=Dropdowns!$F112,Dropdowns!$F$1,if($E126=Dropdowns!$G112,Dropdowns!$G$1,"N/A"))))</f>
        <v>3</v>
      </c>
    </row>
    <row r="127">
      <c r="A127" s="136"/>
      <c r="B127" s="137"/>
      <c r="C127" s="138" t="s">
        <v>498</v>
      </c>
      <c r="D127" s="138" t="s">
        <v>499</v>
      </c>
      <c r="E127" s="165" t="s">
        <v>500</v>
      </c>
      <c r="F127" s="114">
        <f>if($E127=Dropdowns!$D113,Dropdowns!$D$1,if($E127=Dropdowns!$E113,Dropdowns!$E$1,if($E127=Dropdowns!$F113,Dropdowns!$F$1,if($E127=Dropdowns!$G113,Dropdowns!$G$1,"N/A"))))</f>
        <v>3</v>
      </c>
    </row>
    <row r="128">
      <c r="A128" s="136"/>
      <c r="B128" s="137"/>
      <c r="C128" s="138" t="s">
        <v>501</v>
      </c>
      <c r="D128" s="138" t="s">
        <v>502</v>
      </c>
      <c r="E128" s="165" t="s">
        <v>503</v>
      </c>
      <c r="F128" s="114">
        <f>if($E128=Dropdowns!$D114,Dropdowns!$D$1,if($E128=Dropdowns!$E114,Dropdowns!$E$1,if($E128=Dropdowns!$F114,Dropdowns!$F$1,if($E128=Dropdowns!$G114,Dropdowns!$G$1,"N/A"))))</f>
        <v>3</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509</v>
      </c>
      <c r="F130" s="114">
        <f>if($E130=Dropdowns!$D116,Dropdowns!$D$1,if($E130=Dropdowns!$E116,Dropdowns!$E$1,if($E130=Dropdowns!$F116,Dropdowns!$F$1,if($E130=Dropdowns!$G116,Dropdowns!$G$1,"N/A"))))</f>
        <v>3</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0.6666666667</v>
      </c>
      <c r="B133" s="137" t="s">
        <v>513</v>
      </c>
      <c r="C133" s="138" t="s">
        <v>514</v>
      </c>
      <c r="D133" s="138" t="s">
        <v>515</v>
      </c>
      <c r="E133" s="165" t="s">
        <v>516</v>
      </c>
      <c r="F133" s="114">
        <f>if($E133=Dropdowns!$D119,Dropdowns!$D$1,if($E133=Dropdowns!$E119,Dropdowns!$E$1,if($E133=Dropdowns!$F119,Dropdowns!$F$1,if($E133=Dropdowns!$G119,Dropdowns!$G$1,"N/A"))))</f>
        <v>2</v>
      </c>
    </row>
    <row r="134">
      <c r="A134" s="136" t="str">
        <f>IFS($A133&gt;=0.81, "Best", $A133&gt;=0.61, "Good", $A133&gt;=0.41, "Average", $A133&gt;=0.21, "Fair", TRUE, "Poor")</f>
        <v>Good</v>
      </c>
      <c r="B134" s="137"/>
      <c r="C134" s="138" t="s">
        <v>517</v>
      </c>
      <c r="D134" s="138" t="s">
        <v>518</v>
      </c>
      <c r="E134" s="165" t="s">
        <v>519</v>
      </c>
      <c r="F134" s="114">
        <f>if($E134=Dropdowns!$D120,Dropdowns!$D$1,if($E134=Dropdowns!$E120,Dropdowns!$E$1,if($E134=Dropdowns!$F120,Dropdowns!$F$1,if($E134=Dropdowns!$G120,Dropdowns!$G$1,"N/A"))))</f>
        <v>2</v>
      </c>
    </row>
    <row r="135">
      <c r="A135" s="136"/>
      <c r="B135" s="137"/>
      <c r="C135" s="138" t="s">
        <v>520</v>
      </c>
      <c r="D135" s="138" t="s">
        <v>521</v>
      </c>
      <c r="E135" s="165" t="s">
        <v>724</v>
      </c>
      <c r="F135" s="114">
        <f>if($E135=Dropdowns!$D121,Dropdowns!$D$1,if($E135=Dropdowns!$E121,Dropdowns!$E$1,if($E135=Dropdowns!$F121,Dropdowns!$F$1,if($E135=Dropdowns!$G121,Dropdowns!$G$1,"N/A"))))</f>
        <v>2</v>
      </c>
    </row>
    <row r="136">
      <c r="A136" s="136"/>
      <c r="B136" s="137"/>
      <c r="C136" s="138" t="s">
        <v>523</v>
      </c>
      <c r="D136" s="138" t="s">
        <v>524</v>
      </c>
      <c r="E136" s="165" t="s">
        <v>725</v>
      </c>
      <c r="F136" s="114">
        <f>if($E136=Dropdowns!$D122,Dropdowns!$D$1,if($E136=Dropdowns!$E122,Dropdowns!$E$1,if($E136=Dropdowns!$F122,Dropdowns!$F$1,if($E136=Dropdowns!$G122,Dropdowns!$G$1,"N/A"))))</f>
        <v>2</v>
      </c>
    </row>
    <row r="137">
      <c r="A137" s="136"/>
      <c r="B137" s="137"/>
      <c r="C137" s="138" t="s">
        <v>526</v>
      </c>
      <c r="D137" s="138" t="s">
        <v>527</v>
      </c>
      <c r="E137" s="165" t="s">
        <v>726</v>
      </c>
      <c r="F137" s="114">
        <f>if($E137=Dropdowns!$D123,Dropdowns!$D$1,if($E137=Dropdowns!$E123,Dropdowns!$E$1,if($E137=Dropdowns!$F123,Dropdowns!$F$1,if($E137=Dropdowns!$G123,Dropdowns!$G$1,"N/A"))))</f>
        <v>2</v>
      </c>
    </row>
    <row r="138">
      <c r="A138" s="136"/>
      <c r="B138" s="137"/>
      <c r="C138" s="140" t="s">
        <v>529</v>
      </c>
      <c r="D138" s="138" t="s">
        <v>530</v>
      </c>
      <c r="E138" s="165" t="s">
        <v>727</v>
      </c>
      <c r="F138" s="114">
        <f>if($E138=Dropdowns!$D124,Dropdowns!$D$1,if($E138=Dropdowns!$E124,Dropdowns!$E$1,if($E138=Dropdowns!$F124,Dropdowns!$F$1,if($E138=Dropdowns!$G124,Dropdowns!$G$1,"N/A"))))</f>
        <v>2</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537</v>
      </c>
      <c r="F140" s="114">
        <f>if($E140=Dropdowns!$D126,Dropdowns!$D$1,if($E140=Dropdowns!$E126,Dropdowns!$E$1,if($E140=Dropdowns!$F126,Dropdowns!$F$1,if($E140=Dropdowns!$G126,Dropdowns!$G$1,"N/A"))))</f>
        <v>2</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546</v>
      </c>
      <c r="F143" s="114">
        <f>if($E143=Dropdowns!$D129,Dropdowns!$D$1,if($E143=Dropdowns!$E129,Dropdowns!$E$1,if($E143=Dropdowns!$F129,Dropdowns!$F$1,if($E143=Dropdowns!$G129,Dropdowns!$G$1,"N/A"))))</f>
        <v>2</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0.6923076923</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Good</v>
      </c>
      <c r="B147" s="137"/>
      <c r="C147" s="138" t="s">
        <v>554</v>
      </c>
      <c r="D147" s="138" t="s">
        <v>555</v>
      </c>
      <c r="E147" s="165" t="s">
        <v>556</v>
      </c>
      <c r="F147" s="114">
        <f>if($E147=Dropdowns!$D133,Dropdowns!$D$1,if($E147=Dropdowns!$E133,Dropdowns!$E$1,if($E147=Dropdowns!$F133,Dropdowns!$F$1,if($E147=Dropdowns!$G133,Dropdowns!$G$1,"N/A"))))</f>
        <v>3</v>
      </c>
    </row>
    <row r="148">
      <c r="A148" s="136"/>
      <c r="B148" s="137"/>
      <c r="C148" s="138" t="s">
        <v>557</v>
      </c>
      <c r="D148" s="138" t="s">
        <v>558</v>
      </c>
      <c r="E148" s="165" t="s">
        <v>559</v>
      </c>
      <c r="F148" s="114">
        <f>if($E148=Dropdowns!$D134,Dropdowns!$D$1,if($E148=Dropdowns!$E134,Dropdowns!$E$1,if($E148=Dropdowns!$F134,Dropdowns!$F$1,if($E148=Dropdowns!$G134,Dropdowns!$G$1,"N/A"))))</f>
        <v>3</v>
      </c>
    </row>
    <row r="149">
      <c r="A149" s="136"/>
      <c r="B149" s="137"/>
      <c r="C149" s="140" t="s">
        <v>560</v>
      </c>
      <c r="D149" s="138" t="s">
        <v>561</v>
      </c>
      <c r="E149" s="165" t="s">
        <v>728</v>
      </c>
      <c r="F149" s="114">
        <f>if($E149=Dropdowns!$D135,Dropdowns!$D$1,if($E149=Dropdowns!$E135,Dropdowns!$E$1,if($E149=Dropdowns!$F135,Dropdowns!$F$1,if($E149=Dropdowns!$G135,Dropdowns!$G$1,"N/A"))))</f>
        <v>2</v>
      </c>
    </row>
    <row r="150">
      <c r="A150" s="136"/>
      <c r="B150" s="137"/>
      <c r="C150" s="138" t="s">
        <v>563</v>
      </c>
      <c r="D150" s="138" t="s">
        <v>564</v>
      </c>
      <c r="E150" s="165" t="s">
        <v>565</v>
      </c>
      <c r="F150" s="114">
        <f>if($E150=Dropdowns!$D136,Dropdowns!$D$1,if($E150=Dropdowns!$E136,Dropdowns!$E$1,if($E150=Dropdowns!$F136,Dropdowns!$F$1,if($E150=Dropdowns!$G136,Dropdowns!$G$1,"N/A"))))</f>
        <v>3</v>
      </c>
    </row>
    <row r="151">
      <c r="A151" s="136"/>
      <c r="B151" s="137"/>
      <c r="C151" s="138" t="s">
        <v>566</v>
      </c>
      <c r="D151" s="138" t="s">
        <v>567</v>
      </c>
      <c r="E151" s="165" t="s">
        <v>729</v>
      </c>
      <c r="F151" s="114">
        <f>if($E151=Dropdowns!$D137,Dropdowns!$D$1,if($E151=Dropdowns!$E137,Dropdowns!$E$1,if($E151=Dropdowns!$F137,Dropdowns!$F$1,if($E151=Dropdowns!$G137,Dropdowns!$G$1,"N/A"))))</f>
        <v>2</v>
      </c>
    </row>
    <row r="152">
      <c r="A152" s="136"/>
      <c r="B152" s="137"/>
      <c r="C152" s="138" t="s">
        <v>569</v>
      </c>
      <c r="D152" s="138" t="s">
        <v>570</v>
      </c>
      <c r="E152" s="165" t="s">
        <v>571</v>
      </c>
      <c r="F152" s="114">
        <f>if($E152=Dropdowns!$D138,Dropdowns!$D$1,if($E152=Dropdowns!$E138,Dropdowns!$E$1,if($E152=Dropdowns!$F138,Dropdowns!$F$1,if($E152=Dropdowns!$G138,Dropdowns!$G$1,"N/A"))))</f>
        <v>3</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730</v>
      </c>
      <c r="F154" s="114">
        <f>if($E154=Dropdowns!$D140,Dropdowns!$D$1,if($E154=Dropdowns!$E140,Dropdowns!$E$1,if($E154=Dropdowns!$F140,Dropdowns!$F$1,if($E154=Dropdowns!$G140,Dropdowns!$G$1,"N/A"))))</f>
        <v>1</v>
      </c>
    </row>
    <row r="155">
      <c r="A155" s="136"/>
      <c r="B155" s="137"/>
      <c r="C155" s="138" t="s">
        <v>578</v>
      </c>
      <c r="D155" s="138" t="s">
        <v>579</v>
      </c>
      <c r="E155" s="165" t="s">
        <v>580</v>
      </c>
      <c r="F155" s="114">
        <f>if($E155=Dropdowns!$D141,Dropdowns!$D$1,if($E155=Dropdowns!$E141,Dropdowns!$E$1,if($E155=Dropdowns!$F141,Dropdowns!$F$1,if($E155=Dropdowns!$G141,Dropdowns!$G$1,"N/A"))))</f>
        <v>1</v>
      </c>
    </row>
    <row r="156">
      <c r="A156" s="136"/>
      <c r="B156" s="137"/>
      <c r="C156" s="138" t="s">
        <v>581</v>
      </c>
      <c r="D156" s="138" t="s">
        <v>582</v>
      </c>
      <c r="E156" s="165" t="s">
        <v>583</v>
      </c>
      <c r="F156" s="114">
        <f>if($E156=Dropdowns!$D142,Dropdowns!$D$1,if($E156=Dropdowns!$E142,Dropdowns!$E$1,if($E156=Dropdowns!$F142,Dropdowns!$F$1,if($E156=Dropdowns!$G142,Dropdowns!$G$1,"N/A"))))</f>
        <v>3</v>
      </c>
    </row>
    <row r="157">
      <c r="A157" s="136"/>
      <c r="B157" s="137"/>
      <c r="C157" s="138" t="s">
        <v>584</v>
      </c>
      <c r="D157" s="138" t="s">
        <v>585</v>
      </c>
      <c r="E157" s="165" t="s">
        <v>731</v>
      </c>
      <c r="F157" s="114">
        <f>if($E157=Dropdowns!$D143,Dropdowns!$D$1,if($E157=Dropdowns!$E143,Dropdowns!$E$1,if($E157=Dropdowns!$F143,Dropdowns!$F$1,if($E157=Dropdowns!$G143,Dropdowns!$G$1,"N/A"))))</f>
        <v>0</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0.8076923077</v>
      </c>
      <c r="B160" s="137" t="s">
        <v>590</v>
      </c>
      <c r="C160" s="138" t="s">
        <v>591</v>
      </c>
      <c r="D160" s="138" t="s">
        <v>592</v>
      </c>
      <c r="E160" s="165" t="s">
        <v>593</v>
      </c>
      <c r="F160" s="114">
        <f>if($E160=Dropdowns!$D146,Dropdowns!$D$1,if($E160=Dropdowns!$E146,Dropdowns!$E$1,if($E160=Dropdowns!$F146,Dropdowns!$F$1,if($E160=Dropdowns!$G146,Dropdowns!$G$1,"N/A"))))</f>
        <v>3</v>
      </c>
    </row>
    <row r="161">
      <c r="A161" s="136" t="str">
        <f>IFS($A160&gt;=0.8, "Best", $A160&gt;=0.61, "Good", $A160&gt;=0.41, "Average", $A160&gt;=0.21, "Fair", TRUE, "Poor")</f>
        <v>Best</v>
      </c>
      <c r="B161" s="137"/>
      <c r="C161" s="138" t="s">
        <v>594</v>
      </c>
      <c r="D161" s="138" t="s">
        <v>595</v>
      </c>
      <c r="E161" s="165" t="s">
        <v>596</v>
      </c>
      <c r="F161" s="114">
        <f>if($E161=Dropdowns!$D147,Dropdowns!$D$1,if($E161=Dropdowns!$E147,Dropdowns!$E$1,if($E161=Dropdowns!$F147,Dropdowns!$F$1,if($E161=Dropdowns!$G147,Dropdowns!$G$1,"N/A"))))</f>
        <v>3</v>
      </c>
    </row>
    <row r="162">
      <c r="A162" s="136"/>
      <c r="B162" s="137"/>
      <c r="C162" s="138" t="s">
        <v>597</v>
      </c>
      <c r="D162" s="138" t="s">
        <v>598</v>
      </c>
      <c r="E162" s="165" t="s">
        <v>732</v>
      </c>
      <c r="F162" s="114">
        <f>if($E162=Dropdowns!$D148,Dropdowns!$D$1,if($E162=Dropdowns!$E148,Dropdowns!$E$1,if($E162=Dropdowns!$F148,Dropdowns!$F$1,if($E162=Dropdowns!$G148,Dropdowns!$G$1,"N/A"))))</f>
        <v>2</v>
      </c>
    </row>
    <row r="163">
      <c r="A163" s="136"/>
      <c r="B163" s="137"/>
      <c r="C163" s="138" t="s">
        <v>600</v>
      </c>
      <c r="D163" s="138" t="s">
        <v>601</v>
      </c>
      <c r="E163" s="165" t="s">
        <v>733</v>
      </c>
      <c r="F163" s="114">
        <f>if($E163=Dropdowns!$D149,Dropdowns!$D$1,if($E163=Dropdowns!$E149,Dropdowns!$E$1,if($E163=Dropdowns!$F149,Dropdowns!$F$1,if($E163=Dropdowns!$G149,Dropdowns!$G$1,"N/A"))))</f>
        <v>2</v>
      </c>
    </row>
    <row r="164">
      <c r="A164" s="136"/>
      <c r="B164" s="137"/>
      <c r="C164" s="138" t="s">
        <v>603</v>
      </c>
      <c r="D164" s="138" t="s">
        <v>604</v>
      </c>
      <c r="E164" s="165" t="s">
        <v>734</v>
      </c>
      <c r="F164" s="114">
        <f>if($E164=Dropdowns!$D150,Dropdowns!$D$1,if($E164=Dropdowns!$E150,Dropdowns!$E$1,if($E164=Dropdowns!$F150,Dropdowns!$F$1,if($E164=Dropdowns!$G150,Dropdowns!$G$1,"N/A"))))</f>
        <v>2</v>
      </c>
    </row>
    <row r="165">
      <c r="A165" s="136"/>
      <c r="B165" s="137"/>
      <c r="C165" s="138" t="s">
        <v>606</v>
      </c>
      <c r="D165" s="138" t="s">
        <v>607</v>
      </c>
      <c r="E165" s="165" t="s">
        <v>608</v>
      </c>
      <c r="F165" s="114">
        <f>if($E165=Dropdowns!$D151,Dropdowns!$D$1,if($E165=Dropdowns!$E151,Dropdowns!$E$1,if($E165=Dropdowns!$F151,Dropdowns!$F$1,if($E165=Dropdowns!$G151,Dropdowns!$G$1,"N/A"))))</f>
        <v>3</v>
      </c>
    </row>
    <row r="166">
      <c r="A166" s="136"/>
      <c r="B166" s="137"/>
      <c r="C166" s="138" t="s">
        <v>609</v>
      </c>
      <c r="D166" s="138" t="s">
        <v>610</v>
      </c>
      <c r="E166" s="165" t="s">
        <v>611</v>
      </c>
      <c r="F166" s="114">
        <f>if($E166=Dropdowns!$D152,Dropdowns!$D$1,if($E166=Dropdowns!$E152,Dropdowns!$E$1,if($E166=Dropdowns!$F152,Dropdowns!$F$1,if($E166=Dropdowns!$G152,Dropdowns!$G$1,"N/A"))))</f>
        <v>3</v>
      </c>
    </row>
    <row r="167">
      <c r="A167" s="136"/>
      <c r="B167" s="137"/>
      <c r="C167" s="138" t="s">
        <v>612</v>
      </c>
      <c r="D167" s="138" t="s">
        <v>613</v>
      </c>
      <c r="E167" s="165" t="s">
        <v>614</v>
      </c>
      <c r="F167" s="114">
        <f>if($E167=Dropdowns!$D153,Dropdowns!$D$1,if($E167=Dropdowns!$E153,Dropdowns!$E$1,if($E167=Dropdowns!$F153,Dropdowns!$F$1,if($E167=Dropdowns!$G153,Dropdowns!$G$1,"N/A"))))</f>
        <v>3</v>
      </c>
    </row>
    <row r="168">
      <c r="A168" s="136"/>
      <c r="B168" s="137"/>
      <c r="C168" s="138" t="s">
        <v>615</v>
      </c>
      <c r="D168" s="138" t="s">
        <v>616</v>
      </c>
      <c r="E168" s="165" t="s">
        <v>617</v>
      </c>
      <c r="F168" s="114">
        <f>if($E168=Dropdowns!$D154,Dropdowns!$D$1,if($E168=Dropdowns!$E154,Dropdowns!$E$1,if($E168=Dropdowns!$F154,Dropdowns!$F$1,if($E168=Dropdowns!$G154,Dropdowns!$G$1,"N/A"))))</f>
        <v>3</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629</v>
      </c>
      <c r="F172" s="114">
        <f>if($E172=Dropdowns!$D158,Dropdowns!$D$1,if($E172=Dropdowns!$E158,Dropdowns!$E$1,if($E172=Dropdowns!$F158,Dropdowns!$F$1,if($E172=Dropdowns!$G158,Dropdowns!$G$1,"N/A"))))</f>
        <v>2</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735</v>
      </c>
      <c r="F178" s="114">
        <f>if($E178=Dropdowns!$D164,Dropdowns!$D$1,if($E178=Dropdowns!$E164,Dropdowns!$E$1,if($E178=Dropdowns!$F164,Dropdowns!$F$1,if($E178=Dropdowns!$G164,Dropdowns!$G$1,"N/A"))))</f>
        <v>2</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653</v>
      </c>
      <c r="F180" s="114">
        <f>if($E180=Dropdowns!$D166,Dropdowns!$D$1,if($E180=Dropdowns!$E166,Dropdowns!$E$1,if($E180=Dropdowns!$F166,Dropdowns!$F$1,if($E180=Dropdowns!$G166,Dropdowns!$G$1,"N/A"))))</f>
        <v>3</v>
      </c>
    </row>
    <row r="181">
      <c r="A181" s="136"/>
      <c r="B181" s="137"/>
      <c r="C181" s="138" t="s">
        <v>654</v>
      </c>
      <c r="D181" s="138" t="s">
        <v>655</v>
      </c>
      <c r="E181" s="165" t="s">
        <v>656</v>
      </c>
      <c r="F181" s="114">
        <f>if($E181=Dropdowns!$D167,Dropdowns!$D$1,if($E181=Dropdowns!$E167,Dropdowns!$E$1,if($E181=Dropdowns!$F167,Dropdowns!$F$1,if($E181=Dropdowns!$G167,Dropdowns!$G$1,"N/A"))))</f>
        <v>3</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662</v>
      </c>
      <c r="F183" s="114">
        <f>if($E183=Dropdowns!$D169,Dropdowns!$D$1,if($E183=Dropdowns!$E169,Dropdowns!$E$1,if($E183=Dropdowns!$F169,Dropdowns!$F$1,if($E183=Dropdowns!$G169,Dropdowns!$G$1,"N/A"))))</f>
        <v>3</v>
      </c>
    </row>
    <row r="184">
      <c r="A184" s="136"/>
      <c r="B184" s="137"/>
      <c r="C184" s="138" t="s">
        <v>663</v>
      </c>
      <c r="D184" s="138" t="s">
        <v>664</v>
      </c>
      <c r="E184" s="165" t="s">
        <v>736</v>
      </c>
      <c r="F184" s="114">
        <f>if($E184=Dropdowns!$D170,Dropdowns!$D$1,if($E184=Dropdowns!$E170,Dropdowns!$E$1,if($E184=Dropdowns!$F170,Dropdowns!$F$1,if($E184=Dropdowns!$G170,Dropdowns!$G$1,"N/A"))))</f>
        <v>2</v>
      </c>
    </row>
    <row r="185">
      <c r="A185" s="136"/>
      <c r="B185" s="137"/>
      <c r="C185" s="138" t="s">
        <v>666</v>
      </c>
      <c r="D185" s="138" t="s">
        <v>667</v>
      </c>
      <c r="E185" s="165" t="s">
        <v>668</v>
      </c>
      <c r="F185" s="114">
        <f>if($E185=Dropdowns!$D171,Dropdowns!$D$1,if($E185=Dropdowns!$E171,Dropdowns!$E$1,if($E185=Dropdowns!$F171,Dropdowns!$F$1,if($E185=Dropdowns!$G171,Dropdowns!$G$1,"N/A"))))</f>
        <v>2</v>
      </c>
    </row>
    <row r="186">
      <c r="A186" s="113"/>
      <c r="B186" s="129"/>
      <c r="C186" s="130"/>
      <c r="D186" s="151"/>
      <c r="E186" s="131"/>
      <c r="F186" s="114"/>
    </row>
    <row r="187">
      <c r="A187" s="152" t="s">
        <v>669</v>
      </c>
      <c r="F187" s="114"/>
    </row>
    <row r="188">
      <c r="A188" s="153" t="s">
        <v>737</v>
      </c>
      <c r="B188" s="138"/>
      <c r="C188" s="130"/>
      <c r="D188" s="154" t="s">
        <v>671</v>
      </c>
      <c r="E188" s="131"/>
      <c r="F188" s="114"/>
    </row>
    <row r="189">
      <c r="A189" s="170" t="s">
        <v>738</v>
      </c>
      <c r="B189" s="138"/>
      <c r="C189" s="155"/>
      <c r="D189" s="154" t="s">
        <v>673</v>
      </c>
      <c r="E189" s="131"/>
      <c r="F189" s="114"/>
    </row>
    <row r="190">
      <c r="A190" s="170" t="s">
        <v>739</v>
      </c>
      <c r="B190" s="138"/>
      <c r="C190" s="130"/>
      <c r="D190" s="156" t="s">
        <v>675</v>
      </c>
      <c r="E190" s="131"/>
      <c r="F190" s="114"/>
    </row>
    <row r="191">
      <c r="A191" s="153" t="s">
        <v>740</v>
      </c>
      <c r="B191" s="138"/>
      <c r="C191" s="130"/>
      <c r="D191" s="154" t="s">
        <v>679</v>
      </c>
      <c r="E191" s="131"/>
      <c r="F191" s="114"/>
    </row>
    <row r="192">
      <c r="A192" s="153" t="s">
        <v>741</v>
      </c>
      <c r="B192" s="138"/>
      <c r="C192" s="130"/>
      <c r="D192" s="151"/>
      <c r="E192" s="131"/>
      <c r="F192" s="114"/>
    </row>
    <row r="193">
      <c r="A193" s="157"/>
      <c r="B193" s="129"/>
      <c r="C193" s="155"/>
      <c r="D193" s="151"/>
      <c r="E193" s="131"/>
      <c r="F193" s="114"/>
    </row>
    <row r="194">
      <c r="A194" s="157" t="s">
        <v>63</v>
      </c>
      <c r="B194" s="158" t="s">
        <v>680</v>
      </c>
      <c r="C194" s="155"/>
      <c r="D194" s="151"/>
      <c r="E194" s="131"/>
      <c r="F194" s="114"/>
    </row>
    <row r="195">
      <c r="A195" s="157" t="s">
        <v>681</v>
      </c>
      <c r="B195" s="159" t="s">
        <v>682</v>
      </c>
      <c r="F195" s="114"/>
    </row>
    <row r="196">
      <c r="A196" s="157"/>
      <c r="B196" s="129"/>
      <c r="C196" s="155"/>
      <c r="D196" s="151"/>
      <c r="E196" s="131"/>
      <c r="F196" s="114"/>
    </row>
    <row r="197">
      <c r="A197" s="157"/>
      <c r="B197" s="129"/>
      <c r="C197" s="155"/>
      <c r="D197" s="151"/>
      <c r="E197" s="131"/>
      <c r="F197" s="114"/>
    </row>
  </sheetData>
  <mergeCells count="15">
    <mergeCell ref="C8:D8"/>
    <mergeCell ref="C9:D9"/>
    <mergeCell ref="C10:D10"/>
    <mergeCell ref="A11:E11"/>
    <mergeCell ref="A12:E12"/>
    <mergeCell ref="A13:E13"/>
    <mergeCell ref="A187:E187"/>
    <mergeCell ref="B195:E195"/>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formula>
    </cfRule>
  </conditionalFormatting>
  <conditionalFormatting sqref="A16 A20 A37 A51 A78 A85 A97 A114 A120 A133 A146 A160">
    <cfRule type="cellIs" dxfId="4" priority="2" operator="between">
      <formula>0.8</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B5:B6">
    <cfRule type="cellIs" dxfId="7" priority="6" operator="lessThanOrEqual">
      <formula>"33%"</formula>
    </cfRule>
  </conditionalFormatting>
  <conditionalFormatting sqref="B5:B6">
    <cfRule type="cellIs" dxfId="5" priority="7" operator="between">
      <formula>"67%"</formula>
      <formula>"32%"</formula>
    </cfRule>
  </conditionalFormatting>
  <conditionalFormatting sqref="B5:B6">
    <cfRule type="cellIs" dxfId="3" priority="8" operator="between">
      <formula>"101%"</formula>
      <formula>"65%"</formula>
    </cfRule>
  </conditionalFormatting>
  <conditionalFormatting sqref="C5:C6">
    <cfRule type="cellIs" dxfId="3" priority="9" operator="equal">
      <formula>"PASS"</formula>
    </cfRule>
  </conditionalFormatting>
  <conditionalFormatting sqref="C5:C6">
    <cfRule type="cellIs" dxfId="5" priority="10" operator="equal">
      <formula>"WARNING"</formula>
    </cfRule>
  </conditionalFormatting>
  <conditionalFormatting sqref="C5:C6">
    <cfRule type="cellIs" dxfId="7" priority="11" operator="equal">
      <formula>"FAIL"</formula>
    </cfRule>
  </conditionalFormatting>
  <conditionalFormatting sqref="A17 A21 A38 A52 A79 A86 A98 A115 A121 A134 A147 A161">
    <cfRule type="cellIs" dxfId="3" priority="12" operator="equal">
      <formula>"Best"</formula>
    </cfRule>
  </conditionalFormatting>
  <conditionalFormatting sqref="A17 A21 A38 A52 A79 A86 A98 A115 A121 A134 A147 A161">
    <cfRule type="cellIs" dxfId="4" priority="13" operator="equal">
      <formula>"Good"</formula>
    </cfRule>
  </conditionalFormatting>
  <conditionalFormatting sqref="A17 A21 A38 A52 A79 A86 A98 A115 A121 A134 A147 A161">
    <cfRule type="cellIs" dxfId="5" priority="14" operator="equal">
      <formula>"Average"</formula>
    </cfRule>
  </conditionalFormatting>
  <conditionalFormatting sqref="A17 A21 A38 A52 A79 A86 A98 A115 A121 A134 A147 A161">
    <cfRule type="cellIs" dxfId="6" priority="15" operator="equal">
      <formula>"Fair"</formula>
    </cfRule>
  </conditionalFormatting>
  <conditionalFormatting sqref="A17 A21 A38 A52 A79 A86 A98 A115 A121 A134 A147 A161">
    <cfRule type="cellIs" dxfId="8" priority="16" operator="equal">
      <formula>"Poor"</formula>
    </cfRule>
  </conditionalFormatting>
  <dataValidations>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B7:B10">
      <formula1>"✅ Yes,🚫 No,⚠️ Unsure,🟠 With caution"</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A190"/>
    <hyperlink r:id="rId7" ref="D190"/>
    <hyperlink r:id="rId8" ref="A191"/>
    <hyperlink r:id="rId9" ref="D191"/>
    <hyperlink r:id="rId10" ref="A192"/>
    <hyperlink r:id="rId11" ref="B194"/>
  </hyperlinks>
  <drawing r:id="rId12"/>
</worksheet>
</file>

<file path=xl/worksheets/sheet5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4285F4"/>
    <outlinePr summaryBelow="0" summaryRight="0"/>
  </sheetPr>
  <sheetViews>
    <sheetView workbookViewId="0"/>
  </sheetViews>
  <sheetFormatPr customHeight="1" defaultColWidth="12.63" defaultRowHeight="15.75"/>
  <cols>
    <col customWidth="1" min="1" max="1" width="17.63"/>
    <col customWidth="1" min="2" max="2" width="23.63"/>
    <col customWidth="1" min="3" max="3" width="30.5"/>
    <col customWidth="1" min="4" max="4" width="60.13"/>
    <col customWidth="1" min="5" max="5" width="56.75"/>
    <col customWidth="1" hidden="1" min="6" max="6" width="8.13"/>
  </cols>
  <sheetData>
    <row r="1">
      <c r="A1" s="67" t="s">
        <v>137</v>
      </c>
    </row>
    <row r="2">
      <c r="A2" s="68" t="s">
        <v>32</v>
      </c>
    </row>
    <row r="3">
      <c r="A3" s="111" t="s">
        <v>1607</v>
      </c>
    </row>
    <row r="4">
      <c r="A4" s="113"/>
      <c r="F4" s="114"/>
    </row>
    <row r="5">
      <c r="A5" s="115" t="s">
        <v>164</v>
      </c>
      <c r="B5" s="116">
        <f>sum(F16:F198)/Dropdowns!I2</f>
        <v>0.7274633124</v>
      </c>
      <c r="C5" s="117" t="str">
        <f t="shared" ref="C5:C6" si="1">IF(AND(B5 &gt;= 0, B5 &lt; 0.33), "FAIL", IF(AND(B5 &gt;= 0.33, B5 &lt;= 0.66), "WARNING", IF(AND(B5 &gt; 0.66, B5 &lt;= 1), "PASS", "")))
</f>
        <v>PASS</v>
      </c>
      <c r="D5" s="118" t="str">
        <f>IFERROR(__xludf.DUMMYFUNCTION("SPARKLINE(B5,{""charttype"",""bar"";""max"",1;""min"",0;""color1"",""#33a854""})"),"")</f>
        <v/>
      </c>
      <c r="E5" s="119" t="s">
        <v>1608</v>
      </c>
      <c r="F5" s="120"/>
    </row>
    <row r="6">
      <c r="A6" s="115" t="s">
        <v>166</v>
      </c>
      <c r="B6" s="116">
        <f>sum(F20,F30,F34,F37,F49,F51,F52,F56,F58,F70,F75,F85,F97,F102,F109,F114,F121,F122,F125,F127,F128,F130,F133,F136,F139,F140,F147,F148,F149,F150,F151,F165,F169,F173)/Dropdowns!M2</f>
        <v>0.7156862745</v>
      </c>
      <c r="C6" s="117" t="str">
        <f t="shared" si="1"/>
        <v>PASS</v>
      </c>
      <c r="D6" s="118" t="str">
        <f>IFERROR(__xludf.DUMMYFUNCTION("SPARKLINE(B6,{""charttype"",""bar"";""max"",1;""min"",0;""color1"",""#33a854""})"),"")</f>
        <v/>
      </c>
      <c r="E6" s="121" t="s">
        <v>167</v>
      </c>
      <c r="F6" s="114"/>
    </row>
    <row r="7">
      <c r="A7" s="113"/>
      <c r="B7" s="123" t="s">
        <v>140</v>
      </c>
      <c r="C7" s="124" t="s">
        <v>168</v>
      </c>
      <c r="E7" s="201"/>
      <c r="F7" s="114"/>
    </row>
    <row r="8">
      <c r="B8" s="123" t="s">
        <v>140</v>
      </c>
      <c r="C8" s="126" t="s">
        <v>1609</v>
      </c>
      <c r="E8" s="72"/>
      <c r="F8" s="114"/>
    </row>
    <row r="9">
      <c r="B9" s="123" t="s">
        <v>140</v>
      </c>
      <c r="C9" s="126" t="s">
        <v>1610</v>
      </c>
      <c r="E9" s="72"/>
      <c r="F9" s="114"/>
    </row>
    <row r="10">
      <c r="B10" s="123" t="s">
        <v>140</v>
      </c>
      <c r="C10" s="126" t="s">
        <v>1611</v>
      </c>
      <c r="E10" s="78"/>
      <c r="F10" s="114"/>
    </row>
    <row r="11">
      <c r="A11" s="113"/>
      <c r="F11" s="114"/>
    </row>
    <row r="12">
      <c r="A12" s="127" t="s">
        <v>173</v>
      </c>
      <c r="B12" s="50"/>
      <c r="C12" s="50"/>
      <c r="D12" s="50"/>
      <c r="E12" s="51"/>
      <c r="F12" s="114"/>
    </row>
    <row r="13">
      <c r="A13" s="162" t="s">
        <v>1612</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1</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Best</v>
      </c>
      <c r="B17" s="137"/>
      <c r="C17" s="138" t="s">
        <v>184</v>
      </c>
      <c r="D17" s="138" t="s">
        <v>185</v>
      </c>
      <c r="E17" s="164" t="s">
        <v>186</v>
      </c>
      <c r="F17" s="114">
        <f>if($E17=Dropdowns!$D3,Dropdowns!$D$1,if($E17=Dropdowns!$E3,Dropdowns!$E$1,if($E17=Dropdowns!$F3,Dropdowns!$F$1,if($E17=Dropdowns!$G3,Dropdowns!$G$1,"N/A"))))</f>
        <v>3</v>
      </c>
    </row>
    <row r="18">
      <c r="A18" s="136"/>
      <c r="B18" s="137"/>
      <c r="C18" s="140" t="s">
        <v>187</v>
      </c>
      <c r="D18" s="138" t="s">
        <v>188</v>
      </c>
      <c r="E18" s="164" t="s">
        <v>189</v>
      </c>
      <c r="F18" s="114">
        <f>if($E18=Dropdowns!$D4,Dropdowns!$D$1,if($E18=Dropdowns!$E4,Dropdowns!$E$1,if($E18=Dropdowns!$F4,Dropdowns!$F$1,if($E18=Dropdowns!$G4,Dropdowns!$G$1,"N/A"))))</f>
        <v>3</v>
      </c>
    </row>
    <row r="19">
      <c r="A19" s="142"/>
      <c r="B19" s="143"/>
      <c r="C19" s="144"/>
      <c r="D19" s="145"/>
      <c r="E19" s="166"/>
      <c r="F19" s="147"/>
    </row>
    <row r="20">
      <c r="A20" s="136">
        <f>sum(F20:F35)/Dropdowns!H6</f>
        <v>0.875</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Best</v>
      </c>
      <c r="B21" s="137"/>
      <c r="C21" s="138" t="s">
        <v>194</v>
      </c>
      <c r="D21" s="138" t="s">
        <v>195</v>
      </c>
      <c r="E21" s="165" t="s">
        <v>193</v>
      </c>
      <c r="F21" s="114" t="str">
        <f>if($E21=Dropdowns!$D7,Dropdowns!$D$1,if($E21=Dropdowns!$E7,Dropdowns!$E$1,if($E21=Dropdowns!$F7,Dropdowns!$F$1,if($E21=Dropdowns!$G7,Dropdowns!$G$1,"N/A"))))</f>
        <v>N/A</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202</v>
      </c>
      <c r="F23" s="114">
        <f>if($E23=Dropdowns!$D9,Dropdowns!$D$1,if($E23=Dropdowns!$E9,Dropdowns!$E$1,if($E23=Dropdowns!$F9,Dropdowns!$F$1,if($E23=Dropdowns!$G9,Dropdowns!$G$1,"N/A"))))</f>
        <v>3</v>
      </c>
    </row>
    <row r="24">
      <c r="A24" s="136"/>
      <c r="B24" s="137"/>
      <c r="C24" s="138" t="s">
        <v>203</v>
      </c>
      <c r="D24" s="140" t="s">
        <v>204</v>
      </c>
      <c r="E24" s="167" t="s">
        <v>205</v>
      </c>
      <c r="F24" s="114">
        <f>if($E24=Dropdowns!$D10,Dropdowns!$D$1,if($E24=Dropdowns!$E10,Dropdowns!$E$1,if($E24=Dropdowns!$F10,Dropdowns!$F$1,if($E24=Dropdowns!$G10,Dropdowns!$G$1,"N/A"))))</f>
        <v>3</v>
      </c>
    </row>
    <row r="25">
      <c r="A25" s="136"/>
      <c r="B25" s="137"/>
      <c r="C25" s="138" t="s">
        <v>206</v>
      </c>
      <c r="D25" s="138" t="s">
        <v>207</v>
      </c>
      <c r="E25" s="165" t="s">
        <v>208</v>
      </c>
      <c r="F25" s="114">
        <f>if($E25=Dropdowns!$D11,Dropdowns!$D$1,if($E25=Dropdowns!$E11,Dropdowns!$E$1,if($E25=Dropdowns!$F11,Dropdowns!$F$1,if($E25=Dropdowns!$G11,Dropdowns!$G$1,"N/A"))))</f>
        <v>2</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693</v>
      </c>
      <c r="F28" s="114">
        <f>if($E28=Dropdowns!$D14,Dropdowns!$D$1,if($E28=Dropdowns!$E14,Dropdowns!$E$1,if($E28=Dropdowns!$F14,Dropdowns!$F$1,if($E28=Dropdowns!$G14,Dropdowns!$G$1,"N/A"))))</f>
        <v>3</v>
      </c>
    </row>
    <row r="29">
      <c r="A29" s="136"/>
      <c r="B29" s="137"/>
      <c r="C29" s="138" t="s">
        <v>218</v>
      </c>
      <c r="D29" s="138" t="s">
        <v>219</v>
      </c>
      <c r="E29" s="165" t="s">
        <v>751</v>
      </c>
      <c r="F29" s="114">
        <f>if($E29=Dropdowns!$D15,Dropdowns!$D$1,if($E29=Dropdowns!$E15,Dropdowns!$E$1,if($E29=Dropdowns!$F15,Dropdowns!$F$1,if($E29=Dropdowns!$G15,Dropdowns!$G$1,"N/A"))))</f>
        <v>2</v>
      </c>
    </row>
    <row r="30">
      <c r="A30" s="136"/>
      <c r="B30" s="174"/>
      <c r="C30" s="138" t="s">
        <v>221</v>
      </c>
      <c r="D30" s="138" t="s">
        <v>222</v>
      </c>
      <c r="E30" s="165" t="s">
        <v>223</v>
      </c>
      <c r="F30" s="114">
        <f>if($E30=Dropdowns!$D16,Dropdowns!$D$1,if($E30=Dropdowns!$E16,Dropdowns!$E$1,if($E30=Dropdowns!$F16,Dropdowns!$F$1,if($E30=Dropdowns!$G16,Dropdowns!$G$1,"N/A"))))</f>
        <v>3</v>
      </c>
    </row>
    <row r="31">
      <c r="A31" s="136"/>
      <c r="B31" s="137"/>
      <c r="C31" s="138" t="s">
        <v>224</v>
      </c>
      <c r="D31" s="138" t="s">
        <v>225</v>
      </c>
      <c r="E31" s="165" t="s">
        <v>226</v>
      </c>
      <c r="F31" s="114">
        <f>if($E31=Dropdowns!$D17,Dropdowns!$D$1,if($E31=Dropdowns!$E17,Dropdowns!$E$1,if($E31=Dropdowns!$F17,Dropdowns!$F$1,if($E31=Dropdowns!$G17,Dropdowns!$G$1,"N/A"))))</f>
        <v>3</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232</v>
      </c>
      <c r="F33" s="114">
        <f>if($E33=Dropdowns!$D19,Dropdowns!$D$1,if($E33=Dropdowns!$E19,Dropdowns!$E$1,if($E33=Dropdowns!$F19,Dropdowns!$F$1,if($E33=Dropdowns!$G19,Dropdowns!$G$1,"N/A"))))</f>
        <v>2</v>
      </c>
    </row>
    <row r="34">
      <c r="A34" s="136"/>
      <c r="B34" s="137"/>
      <c r="C34" s="138" t="s">
        <v>233</v>
      </c>
      <c r="D34" s="138" t="s">
        <v>234</v>
      </c>
      <c r="E34" s="165" t="s">
        <v>235</v>
      </c>
      <c r="F34" s="114">
        <f>if($E34=Dropdowns!$D20,Dropdowns!$D$1,if($E34=Dropdowns!$E20,Dropdowns!$E$1,if($E34=Dropdowns!$F20,Dropdowns!$F$1,if($E34=Dropdowns!$G20,Dropdowns!$G$1,"N/A"))))</f>
        <v>3</v>
      </c>
    </row>
    <row r="35">
      <c r="A35" s="136"/>
      <c r="B35" s="137"/>
      <c r="C35" s="138" t="s">
        <v>236</v>
      </c>
      <c r="D35" s="138" t="s">
        <v>237</v>
      </c>
      <c r="E35" s="165" t="s">
        <v>238</v>
      </c>
      <c r="F35" s="114">
        <f>if($E35=Dropdowns!$D21,Dropdowns!$D$1,if($E35=Dropdowns!$E21,Dropdowns!$E$1,if($E35=Dropdowns!$F21,Dropdowns!$F$1,if($E35=Dropdowns!$G21,Dropdowns!$G$1,"N/A"))))</f>
        <v>3</v>
      </c>
    </row>
    <row r="36">
      <c r="A36" s="142"/>
      <c r="B36" s="143"/>
      <c r="C36" s="148"/>
      <c r="D36" s="144"/>
      <c r="E36" s="166"/>
      <c r="F36" s="147"/>
    </row>
    <row r="37">
      <c r="A37" s="136">
        <f>sum(F37:F49)/Dropdowns!H23</f>
        <v>0.4871794872</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Average</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797</v>
      </c>
      <c r="F39" s="114">
        <f>if($E39=Dropdowns!$D25,Dropdowns!$D$1,if($E39=Dropdowns!$E25,Dropdowns!$E$1,if($E39=Dropdowns!$F25,Dropdowns!$F$1,if($E39=Dropdowns!$G25,Dropdowns!$G$1,"N/A"))))</f>
        <v>1</v>
      </c>
    </row>
    <row r="40">
      <c r="A40" s="136"/>
      <c r="B40" s="137"/>
      <c r="C40" s="138" t="s">
        <v>249</v>
      </c>
      <c r="D40" s="138" t="s">
        <v>250</v>
      </c>
      <c r="E40" s="165" t="s">
        <v>697</v>
      </c>
      <c r="F40" s="114">
        <f>if($E40=Dropdowns!$D26,Dropdowns!$D$1,if($E40=Dropdowns!$E26,Dropdowns!$E$1,if($E40=Dropdowns!$F26,Dropdowns!$F$1,if($E40=Dropdowns!$G26,Dropdowns!$G$1,"N/A"))))</f>
        <v>2</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699</v>
      </c>
      <c r="F42" s="114">
        <f>if($E42=Dropdowns!$D28,Dropdowns!$D$1,if($E42=Dropdowns!$E28,Dropdowns!$E$1,if($E42=Dropdowns!$F28,Dropdowns!$F$1,if($E42=Dropdowns!$G28,Dropdowns!$G$1,"N/A"))))</f>
        <v>2</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833</v>
      </c>
      <c r="F44" s="114">
        <f>if($E44=Dropdowns!$D30,Dropdowns!$D$1,if($E44=Dropdowns!$E30,Dropdowns!$E$1,if($E44=Dropdowns!$F30,Dropdowns!$F$1,if($E44=Dropdowns!$G30,Dropdowns!$G$1,"N/A"))))</f>
        <v>0</v>
      </c>
    </row>
    <row r="45">
      <c r="A45" s="136"/>
      <c r="B45" s="174"/>
      <c r="C45" s="138" t="s">
        <v>264</v>
      </c>
      <c r="D45" s="138" t="s">
        <v>265</v>
      </c>
      <c r="E45" s="165" t="s">
        <v>266</v>
      </c>
      <c r="F45" s="114">
        <f>if($E45=Dropdowns!$D31,Dropdowns!$D$1,if($E45=Dropdowns!$E31,Dropdowns!$E$1,if($E45=Dropdowns!$F31,Dropdowns!$F$1,if($E45=Dropdowns!$G31,Dropdowns!$G$1,"N/A"))))</f>
        <v>1</v>
      </c>
    </row>
    <row r="46">
      <c r="A46" s="136"/>
      <c r="B46" s="174"/>
      <c r="C46" s="138" t="s">
        <v>267</v>
      </c>
      <c r="D46" s="138" t="s">
        <v>268</v>
      </c>
      <c r="E46" s="165" t="s">
        <v>269</v>
      </c>
      <c r="F46" s="114">
        <f>if($E46=Dropdowns!$D32,Dropdowns!$D$1,if($E46=Dropdowns!$E32,Dropdowns!$E$1,if($E46=Dropdowns!$F32,Dropdowns!$F$1,if($E46=Dropdowns!$G32,Dropdowns!$G$1,"N/A"))))</f>
        <v>1</v>
      </c>
    </row>
    <row r="47">
      <c r="A47" s="136"/>
      <c r="B47" s="137"/>
      <c r="C47" s="138" t="s">
        <v>270</v>
      </c>
      <c r="D47" s="138" t="s">
        <v>271</v>
      </c>
      <c r="E47" s="165" t="s">
        <v>702</v>
      </c>
      <c r="F47" s="114">
        <f>if($E47=Dropdowns!$D33,Dropdowns!$D$1,if($E47=Dropdowns!$E33,Dropdowns!$E$1,if($E47=Dropdowns!$F33,Dropdowns!$F$1,if($E47=Dropdowns!$G33,Dropdowns!$G$1,"N/A"))))</f>
        <v>2</v>
      </c>
    </row>
    <row r="48">
      <c r="A48" s="136"/>
      <c r="B48" s="137"/>
      <c r="C48" s="138" t="s">
        <v>273</v>
      </c>
      <c r="D48" s="138" t="s">
        <v>274</v>
      </c>
      <c r="E48" s="165" t="s">
        <v>703</v>
      </c>
      <c r="F48" s="114">
        <f>if($E48=Dropdowns!$D34,Dropdowns!$D$1,if($E48=Dropdowns!$E34,Dropdowns!$E$1,if($E48=Dropdowns!$F34,Dropdowns!$F$1,if($E48=Dropdowns!$G34,Dropdowns!$G$1,"N/A"))))</f>
        <v>2</v>
      </c>
    </row>
    <row r="49">
      <c r="A49" s="136"/>
      <c r="B49" s="137"/>
      <c r="C49" s="138" t="s">
        <v>276</v>
      </c>
      <c r="D49" s="138" t="s">
        <v>277</v>
      </c>
      <c r="E49" s="165" t="s">
        <v>704</v>
      </c>
      <c r="F49" s="114">
        <f>if($E49=Dropdowns!$D35,Dropdowns!$D$1,if($E49=Dropdowns!$E35,Dropdowns!$E$1,if($E49=Dropdowns!$F35,Dropdowns!$F$1,if($E49=Dropdowns!$G35,Dropdowns!$G$1,"N/A"))))</f>
        <v>2</v>
      </c>
    </row>
    <row r="50">
      <c r="A50" s="142"/>
      <c r="B50" s="143"/>
      <c r="C50" s="144"/>
      <c r="D50" s="144"/>
      <c r="E50" s="166"/>
      <c r="F50" s="147"/>
    </row>
    <row r="51">
      <c r="A51" s="136">
        <f>sum(F51:F76)/Dropdowns!H37</f>
        <v>0.6666666667</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756</v>
      </c>
      <c r="F52" s="114">
        <f>if($E52=Dropdowns!$D38,Dropdowns!$D$1,if($E52=Dropdowns!$E38,Dropdowns!$E$1,if($E52=Dropdowns!$F38,Dropdowns!$F$1,if($E52=Dropdowns!$G38,Dropdowns!$G$1,"N/A"))))</f>
        <v>2</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893</v>
      </c>
      <c r="F56" s="114">
        <f>if($E56=Dropdowns!$D42,Dropdowns!$D$1,if($E56=Dropdowns!$E42,Dropdowns!$E$1,if($E56=Dropdowns!$F42,Dropdowns!$F$1,if($E56=Dropdowns!$G42,Dropdowns!$G$1,"N/A"))))</f>
        <v>1</v>
      </c>
    </row>
    <row r="57">
      <c r="A57" s="136"/>
      <c r="B57" s="137"/>
      <c r="C57" s="140" t="s">
        <v>298</v>
      </c>
      <c r="D57" s="140" t="s">
        <v>299</v>
      </c>
      <c r="E57" s="165" t="s">
        <v>300</v>
      </c>
      <c r="F57" s="114">
        <f>if($E57=Dropdowns!$D43,Dropdowns!$D$1,if($E57=Dropdowns!$E43,Dropdowns!$E$1,if($E57=Dropdowns!$F43,Dropdowns!$F$1,if($E57=Dropdowns!$G43,Dropdowns!$G$1,"N/A"))))</f>
        <v>2</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1219</v>
      </c>
      <c r="F65" s="114">
        <f>if($E65=Dropdowns!$D51,Dropdowns!$D$1,if($E65=Dropdowns!$E51,Dropdowns!$E$1,if($E65=Dropdowns!$F51,Dropdowns!$F$1,if($E65=Dropdowns!$G51,Dropdowns!$G$1,"N/A"))))</f>
        <v>2</v>
      </c>
    </row>
    <row r="66">
      <c r="A66" s="136"/>
      <c r="B66" s="137"/>
      <c r="C66" s="140" t="s">
        <v>325</v>
      </c>
      <c r="D66" s="138" t="s">
        <v>326</v>
      </c>
      <c r="E66" s="165" t="s">
        <v>802</v>
      </c>
      <c r="F66" s="114">
        <f>if($E66=Dropdowns!$D52,Dropdowns!$D$1,if($E66=Dropdowns!$E52,Dropdowns!$E$1,if($E66=Dropdowns!$F52,Dropdowns!$F$1,if($E66=Dropdowns!$G52,Dropdowns!$G$1,"N/A"))))</f>
        <v>2</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708</v>
      </c>
      <c r="F68" s="114">
        <f>if($E68=Dropdowns!$D54,Dropdowns!$D$1,if($E68=Dropdowns!$E54,Dropdowns!$E$1,if($E68=Dropdowns!$F54,Dropdowns!$F$1,if($E68=Dropdowns!$G54,Dropdowns!$G$1,"N/A"))))</f>
        <v>3</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339</v>
      </c>
      <c r="F70" s="114">
        <f>if($E70=Dropdowns!$D56,Dropdowns!$D$1,if($E70=Dropdowns!$E56,Dropdowns!$E$1,if($E70=Dropdowns!$F56,Dropdowns!$F$1,if($E70=Dropdowns!$G56,Dropdowns!$G$1,"N/A"))))</f>
        <v>3</v>
      </c>
    </row>
    <row r="71">
      <c r="A71" s="136"/>
      <c r="B71" s="137"/>
      <c r="C71" s="140" t="s">
        <v>340</v>
      </c>
      <c r="D71" s="140" t="s">
        <v>341</v>
      </c>
      <c r="E71" s="165" t="s">
        <v>710</v>
      </c>
      <c r="F71" s="114">
        <f>if($E71=Dropdowns!$D57,Dropdowns!$D$1,if($E71=Dropdowns!$E57,Dropdowns!$E$1,if($E71=Dropdowns!$F57,Dropdowns!$F$1,if($E71=Dropdowns!$G57,Dropdowns!$G$1,"N/A"))))</f>
        <v>3</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354</v>
      </c>
      <c r="F75" s="114">
        <f>if($E75=Dropdowns!$D61,Dropdowns!$D$1,if($E75=Dropdowns!$E61,Dropdowns!$E$1,if($E75=Dropdowns!$F61,Dropdowns!$F$1,if($E75=Dropdowns!$G61,Dropdowns!$G$1,"N/A"))))</f>
        <v>3</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0.7777777778</v>
      </c>
      <c r="B78" s="137" t="s">
        <v>358</v>
      </c>
      <c r="C78" s="138" t="s">
        <v>359</v>
      </c>
      <c r="D78" s="138" t="s">
        <v>360</v>
      </c>
      <c r="E78" s="165" t="s">
        <v>361</v>
      </c>
      <c r="F78" s="114">
        <f>if($E78=Dropdowns!$D64,Dropdowns!$D$1,if($E78=Dropdowns!$E64,Dropdowns!$E$1,if($E78=Dropdowns!$F64,Dropdowns!$F$1,if($E78=Dropdowns!$G64,Dropdowns!$G$1,"N/A"))))</f>
        <v>3</v>
      </c>
    </row>
    <row r="79">
      <c r="A79" s="136" t="str">
        <f>IFS($A78&gt;=0.81, "Best", $A78&gt;=0.61, "Good", $A78&gt;=0.41, "Average", $A78&gt;=0.21, "Fair", TRUE, "Poor")</f>
        <v>Good</v>
      </c>
      <c r="B79" s="137"/>
      <c r="C79" s="138" t="s">
        <v>362</v>
      </c>
      <c r="D79" s="138" t="s">
        <v>363</v>
      </c>
      <c r="E79" s="165" t="s">
        <v>1134</v>
      </c>
      <c r="F79" s="114">
        <f>if($E79=Dropdowns!$D65,Dropdowns!$D$1,if($E79=Dropdowns!$E65,Dropdowns!$E$1,if($E79=Dropdowns!$F65,Dropdowns!$F$1,if($E79=Dropdowns!$G65,Dropdowns!$G$1,"N/A"))))</f>
        <v>2</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0.7272727273</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865</v>
      </c>
      <c r="F87" s="114">
        <f>if($E87=Dropdowns!$D73,Dropdowns!$D$1,if($E87=Dropdowns!$E73,Dropdowns!$E$1,if($E87=Dropdowns!$F73,Dropdowns!$F$1,if($E87=Dropdowns!$G73,Dropdowns!$G$1,"N/A"))))</f>
        <v>3</v>
      </c>
    </row>
    <row r="88">
      <c r="A88" s="136"/>
      <c r="B88" s="137"/>
      <c r="C88" s="138" t="s">
        <v>387</v>
      </c>
      <c r="D88" s="138" t="s">
        <v>388</v>
      </c>
      <c r="E88" s="165" t="s">
        <v>924</v>
      </c>
      <c r="F88" s="114">
        <f>if($E88=Dropdowns!$D74,Dropdowns!$D$1,if($E88=Dropdowns!$E74,Dropdowns!$E$1,if($E88=Dropdowns!$F74,Dropdowns!$F$1,if($E88=Dropdowns!$G74,Dropdowns!$G$1,"N/A"))))</f>
        <v>3</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401</v>
      </c>
      <c r="F92" s="114">
        <f>if($E92=Dropdowns!$D78,Dropdowns!$D$1,if($E92=Dropdowns!$E78,Dropdowns!$E$1,if($E92=Dropdowns!$F78,Dropdowns!$F$1,if($E92=Dropdowns!$G78,Dropdowns!$G$1,"N/A"))))</f>
        <v>2</v>
      </c>
    </row>
    <row r="93">
      <c r="A93" s="136"/>
      <c r="B93" s="137"/>
      <c r="C93" s="138" t="s">
        <v>402</v>
      </c>
      <c r="D93" s="138" t="s">
        <v>403</v>
      </c>
      <c r="E93" s="165" t="s">
        <v>806</v>
      </c>
      <c r="F93" s="114">
        <f>if($E93=Dropdowns!$D79,Dropdowns!$D$1,if($E93=Dropdowns!$E79,Dropdowns!$E$1,if($E93=Dropdowns!$F79,Dropdowns!$F$1,if($E93=Dropdowns!$G79,Dropdowns!$G$1,"N/A"))))</f>
        <v>1</v>
      </c>
    </row>
    <row r="94">
      <c r="A94" s="136"/>
      <c r="B94" s="137"/>
      <c r="C94" s="138" t="s">
        <v>405</v>
      </c>
      <c r="D94" s="138" t="s">
        <v>406</v>
      </c>
      <c r="E94" s="165" t="s">
        <v>407</v>
      </c>
      <c r="F94" s="114">
        <f>if($E94=Dropdowns!$D80,Dropdowns!$D$1,if($E94=Dropdowns!$E80,Dropdowns!$E$1,if($E94=Dropdowns!$F80,Dropdowns!$F$1,if($E94=Dropdowns!$G80,Dropdowns!$G$1,"N/A"))))</f>
        <v>2</v>
      </c>
    </row>
    <row r="95">
      <c r="A95" s="136"/>
      <c r="B95" s="137"/>
      <c r="C95" s="138" t="s">
        <v>408</v>
      </c>
      <c r="D95" s="138" t="s">
        <v>409</v>
      </c>
      <c r="E95" s="165" t="s">
        <v>410</v>
      </c>
      <c r="F95" s="114">
        <f>if($E95=Dropdowns!$D81,Dropdowns!$D$1,if($E95=Dropdowns!$E81,Dropdowns!$E$1,if($E95=Dropdowns!$F81,Dropdowns!$F$1,if($E95=Dropdowns!$G81,Dropdowns!$G$1,"N/A"))))</f>
        <v>2</v>
      </c>
    </row>
    <row r="96">
      <c r="A96" s="142"/>
      <c r="B96" s="143"/>
      <c r="C96" s="148"/>
      <c r="D96" s="144"/>
      <c r="E96" s="166"/>
      <c r="F96" s="147"/>
    </row>
    <row r="97">
      <c r="A97" s="136">
        <f>sum(F97:F112)/Dropdowns!H83</f>
        <v>0.75</v>
      </c>
      <c r="B97" s="137" t="s">
        <v>411</v>
      </c>
      <c r="C97" s="138" t="s">
        <v>412</v>
      </c>
      <c r="D97" s="138" t="s">
        <v>413</v>
      </c>
      <c r="E97" s="165" t="s">
        <v>808</v>
      </c>
      <c r="F97" s="114">
        <f>if($E97=Dropdowns!$D83,Dropdowns!$D$1,if($E97=Dropdowns!$E83,Dropdowns!$E$1,if($E97=Dropdowns!$F83,Dropdowns!$F$1,if($E97=Dropdowns!$G83,Dropdowns!$G$1,"N/A"))))</f>
        <v>2</v>
      </c>
    </row>
    <row r="98">
      <c r="A98" s="136" t="str">
        <f>IFS($A97&gt;=0.81, "Best", $A97&gt;=0.61, "Good", $A97&gt;=0.41, "Average", $A97&gt;=0.21, "Fair", TRUE, "Poor")</f>
        <v>Good</v>
      </c>
      <c r="B98" s="137"/>
      <c r="C98" s="138" t="s">
        <v>415</v>
      </c>
      <c r="D98" s="138" t="s">
        <v>416</v>
      </c>
      <c r="E98" s="165" t="s">
        <v>417</v>
      </c>
      <c r="F98" s="114">
        <f>if($E98=Dropdowns!$D84,Dropdowns!$D$1,if($E98=Dropdowns!$E84,Dropdowns!$E$1,if($E98=Dropdowns!$F84,Dropdowns!$F$1,if($E98=Dropdowns!$G84,Dropdowns!$G$1,"N/A"))))</f>
        <v>3</v>
      </c>
    </row>
    <row r="99">
      <c r="A99" s="136"/>
      <c r="B99" s="137"/>
      <c r="C99" s="138" t="s">
        <v>418</v>
      </c>
      <c r="D99" s="138" t="s">
        <v>419</v>
      </c>
      <c r="E99" s="165" t="s">
        <v>420</v>
      </c>
      <c r="F99" s="114">
        <f>if($E99=Dropdowns!$D85,Dropdowns!$D$1,if($E99=Dropdowns!$E85,Dropdowns!$E$1,if($E99=Dropdowns!$F85,Dropdowns!$F$1,if($E99=Dropdowns!$G85,Dropdowns!$G$1,"N/A"))))</f>
        <v>3</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426</v>
      </c>
      <c r="F101" s="114">
        <f>if($E101=Dropdowns!$D87,Dropdowns!$D$1,if($E101=Dropdowns!$E87,Dropdowns!$E$1,if($E101=Dropdowns!$F87,Dropdowns!$F$1,if($E101=Dropdowns!$G87,Dropdowns!$G$1,"N/A"))))</f>
        <v>3</v>
      </c>
    </row>
    <row r="102">
      <c r="A102" s="136"/>
      <c r="B102" s="137"/>
      <c r="C102" s="138" t="s">
        <v>427</v>
      </c>
      <c r="D102" s="138" t="s">
        <v>428</v>
      </c>
      <c r="E102" s="165" t="s">
        <v>429</v>
      </c>
      <c r="F102" s="114">
        <f>if($E102=Dropdowns!$D88,Dropdowns!$D$1,if($E102=Dropdowns!$E88,Dropdowns!$E$1,if($E102=Dropdowns!$F88,Dropdowns!$F$1,if($E102=Dropdowns!$G88,Dropdowns!$G$1,"N/A"))))</f>
        <v>3</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435</v>
      </c>
      <c r="F104" s="114">
        <f>if($E104=Dropdowns!$D90,Dropdowns!$D$1,if($E104=Dropdowns!$E90,Dropdowns!$E$1,if($E104=Dropdowns!$F90,Dropdowns!$F$1,if($E104=Dropdowns!$G90,Dropdowns!$G$1,"N/A"))))</f>
        <v>2</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441</v>
      </c>
      <c r="F106" s="114">
        <f>if($E106=Dropdowns!$D92,Dropdowns!$D$1,if($E106=Dropdowns!$E92,Dropdowns!$E$1,if($E106=Dropdowns!$F92,Dropdowns!$F$1,if($E106=Dropdowns!$G92,Dropdowns!$G$1,"N/A"))))</f>
        <v>2</v>
      </c>
    </row>
    <row r="107">
      <c r="A107" s="136"/>
      <c r="B107" s="137"/>
      <c r="C107" s="138" t="s">
        <v>442</v>
      </c>
      <c r="D107" s="138" t="s">
        <v>443</v>
      </c>
      <c r="E107" s="165" t="s">
        <v>444</v>
      </c>
      <c r="F107" s="114">
        <f>if($E107=Dropdowns!$D93,Dropdowns!$D$1,if($E107=Dropdowns!$E93,Dropdowns!$E$1,if($E107=Dropdowns!$F93,Dropdowns!$F$1,if($E107=Dropdowns!$G93,Dropdowns!$G$1,"N/A"))))</f>
        <v>2</v>
      </c>
    </row>
    <row r="108">
      <c r="A108" s="136"/>
      <c r="B108" s="137"/>
      <c r="C108" s="138" t="s">
        <v>445</v>
      </c>
      <c r="D108" s="138" t="s">
        <v>446</v>
      </c>
      <c r="E108" s="165" t="s">
        <v>761</v>
      </c>
      <c r="F108" s="114">
        <f>if($E108=Dropdowns!$D94,Dropdowns!$D$1,if($E108=Dropdowns!$E94,Dropdowns!$E$1,if($E108=Dropdowns!$F94,Dropdowns!$F$1,if($E108=Dropdowns!$G94,Dropdowns!$G$1,"N/A"))))</f>
        <v>2</v>
      </c>
    </row>
    <row r="109">
      <c r="A109" s="136"/>
      <c r="B109" s="137"/>
      <c r="C109" s="138" t="s">
        <v>448</v>
      </c>
      <c r="D109" s="138" t="s">
        <v>449</v>
      </c>
      <c r="E109" s="165" t="s">
        <v>450</v>
      </c>
      <c r="F109" s="114">
        <f>if($E109=Dropdowns!$D95,Dropdowns!$D$1,if($E109=Dropdowns!$E95,Dropdowns!$E$1,if($E109=Dropdowns!$F95,Dropdowns!$F$1,if($E109=Dropdowns!$G95,Dropdowns!$G$1,"N/A"))))</f>
        <v>3</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844</v>
      </c>
      <c r="F111" s="114">
        <f>if($E111=Dropdowns!$D97,Dropdowns!$D$1,if($E111=Dropdowns!$E97,Dropdowns!$E$1,if($E111=Dropdowns!$F97,Dropdowns!$F$1,if($E111=Dropdowns!$G97,Dropdowns!$G$1,"N/A"))))</f>
        <v>3</v>
      </c>
    </row>
    <row r="112">
      <c r="A112" s="136"/>
      <c r="B112" s="137"/>
      <c r="C112" s="138" t="s">
        <v>457</v>
      </c>
      <c r="D112" s="140" t="s">
        <v>458</v>
      </c>
      <c r="E112" s="168" t="s">
        <v>459</v>
      </c>
      <c r="F112" s="114">
        <f>if($E112=Dropdowns!$D98,Dropdowns!$D$1,if($E112=Dropdowns!$E98,Dropdowns!$E$1,if($E112=Dropdowns!$F98,Dropdowns!$F$1,if($E112=Dropdowns!$G98,Dropdowns!$G$1,"N/A"))))</f>
        <v>0</v>
      </c>
    </row>
    <row r="113">
      <c r="A113" s="142"/>
      <c r="B113" s="143"/>
      <c r="C113" s="148"/>
      <c r="D113" s="148"/>
      <c r="E113" s="166"/>
      <c r="F113" s="147"/>
    </row>
    <row r="114">
      <c r="A114" s="171">
        <f>sum(F114:F118)/Dropdowns!H100</f>
        <v>0.8</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$A114&gt;=0.61,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469</v>
      </c>
      <c r="F116" s="114">
        <f>if($E116=Dropdowns!$D102,Dropdowns!$D$1,if($E116=Dropdowns!$E102,Dropdowns!$E$1,if($E116=Dropdowns!$F102,Dropdowns!$F$1,if($E116=Dropdowns!$G102,Dropdowns!$G$1,"N/A"))))</f>
        <v>3</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0.8333333333</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Best</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485</v>
      </c>
      <c r="F122" s="114">
        <f>if($E122=Dropdowns!$D108,Dropdowns!$D$1,if($E122=Dropdowns!$E108,Dropdowns!$E$1,if($E122=Dropdowns!$F108,Dropdowns!$F$1,if($E122=Dropdowns!$G108,Dropdowns!$G$1,"N/A"))))</f>
        <v>3</v>
      </c>
    </row>
    <row r="123">
      <c r="A123" s="136"/>
      <c r="B123" s="137"/>
      <c r="C123" s="138" t="s">
        <v>486</v>
      </c>
      <c r="D123" s="138" t="s">
        <v>487</v>
      </c>
      <c r="E123" s="165" t="s">
        <v>811</v>
      </c>
      <c r="F123" s="114">
        <f>if($E123=Dropdowns!$D109,Dropdowns!$D$1,if($E123=Dropdowns!$E109,Dropdowns!$E$1,if($E123=Dropdowns!$F109,Dropdowns!$F$1,if($E123=Dropdowns!$G109,Dropdowns!$G$1,"N/A"))))</f>
        <v>3</v>
      </c>
    </row>
    <row r="124">
      <c r="A124" s="136"/>
      <c r="B124" s="137"/>
      <c r="C124" s="138" t="s">
        <v>489</v>
      </c>
      <c r="D124" s="138" t="s">
        <v>490</v>
      </c>
      <c r="E124" s="165" t="s">
        <v>491</v>
      </c>
      <c r="F124" s="114">
        <f>if($E124=Dropdowns!$D110,Dropdowns!$D$1,if($E124=Dropdowns!$E110,Dropdowns!$E$1,if($E124=Dropdowns!$F110,Dropdowns!$F$1,if($E124=Dropdowns!$G110,Dropdowns!$G$1,"N/A"))))</f>
        <v>3</v>
      </c>
    </row>
    <row r="125">
      <c r="A125" s="136"/>
      <c r="B125" s="137"/>
      <c r="C125" s="140" t="s">
        <v>492</v>
      </c>
      <c r="D125" s="138" t="s">
        <v>493</v>
      </c>
      <c r="E125" s="165" t="s">
        <v>494</v>
      </c>
      <c r="F125" s="114">
        <f>if($E125=Dropdowns!$D111,Dropdowns!$D$1,if($E125=Dropdowns!$E111,Dropdowns!$E$1,if($E125=Dropdowns!$F111,Dropdowns!$F$1,if($E125=Dropdowns!$G111,Dropdowns!$G$1,"N/A"))))</f>
        <v>3</v>
      </c>
    </row>
    <row r="126">
      <c r="A126" s="136"/>
      <c r="B126" s="137"/>
      <c r="C126" s="138" t="s">
        <v>495</v>
      </c>
      <c r="D126" s="138" t="s">
        <v>496</v>
      </c>
      <c r="E126" s="165" t="s">
        <v>497</v>
      </c>
      <c r="F126" s="114">
        <f>if($E126=Dropdowns!$D112,Dropdowns!$D$1,if($E126=Dropdowns!$E112,Dropdowns!$E$1,if($E126=Dropdowns!$F112,Dropdowns!$F$1,if($E126=Dropdowns!$G112,Dropdowns!$G$1,"N/A"))))</f>
        <v>3</v>
      </c>
    </row>
    <row r="127">
      <c r="A127" s="136"/>
      <c r="B127" s="137"/>
      <c r="C127" s="138" t="s">
        <v>498</v>
      </c>
      <c r="D127" s="138" t="s">
        <v>499</v>
      </c>
      <c r="E127" s="165" t="s">
        <v>846</v>
      </c>
      <c r="F127" s="114">
        <f>if($E127=Dropdowns!$D113,Dropdowns!$D$1,if($E127=Dropdowns!$E113,Dropdowns!$E$1,if($E127=Dropdowns!$F113,Dropdowns!$F$1,if($E127=Dropdowns!$G113,Dropdowns!$G$1,"N/A"))))</f>
        <v>2</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765</v>
      </c>
      <c r="F130" s="114">
        <f>if($E130=Dropdowns!$D116,Dropdowns!$D$1,if($E130=Dropdowns!$E116,Dropdowns!$E$1,if($E130=Dropdowns!$F116,Dropdowns!$F$1,if($E130=Dropdowns!$G116,Dropdowns!$G$1,"N/A"))))</f>
        <v>2</v>
      </c>
    </row>
    <row r="131">
      <c r="A131" s="136"/>
      <c r="B131" s="137"/>
      <c r="C131" s="138" t="s">
        <v>510</v>
      </c>
      <c r="D131" s="138" t="s">
        <v>511</v>
      </c>
      <c r="E131" s="165" t="s">
        <v>512</v>
      </c>
      <c r="F131" s="114">
        <f>if($E131=Dropdowns!$D117,Dropdowns!$D$1,if($E131=Dropdowns!$E117,Dropdowns!$E$1,if($E131=Dropdowns!$F117,Dropdowns!$F$1,if($E131=Dropdowns!$G117,Dropdowns!$G$1,"N/A"))))</f>
        <v>3</v>
      </c>
    </row>
    <row r="132">
      <c r="A132" s="142"/>
      <c r="B132" s="143"/>
      <c r="C132" s="144"/>
      <c r="D132" s="145"/>
      <c r="E132" s="166"/>
      <c r="F132" s="147"/>
    </row>
    <row r="133">
      <c r="A133" s="136">
        <f>sum(F133:F144)/Dropdowns!H119</f>
        <v>0.7222222222</v>
      </c>
      <c r="B133" s="137" t="s">
        <v>513</v>
      </c>
      <c r="C133" s="138" t="s">
        <v>514</v>
      </c>
      <c r="D133" s="138" t="s">
        <v>515</v>
      </c>
      <c r="E133" s="165" t="s">
        <v>516</v>
      </c>
      <c r="F133" s="114">
        <f>if($E133=Dropdowns!$D119,Dropdowns!$D$1,if($E133=Dropdowns!$E119,Dropdowns!$E$1,if($E133=Dropdowns!$F119,Dropdowns!$F$1,if($E133=Dropdowns!$G119,Dropdowns!$G$1,"N/A"))))</f>
        <v>2</v>
      </c>
    </row>
    <row r="134">
      <c r="A134" s="136" t="str">
        <f>IFS($A133&gt;=0.81, "Best", $A133&gt;=0.61, "Good", $A133&gt;=0.41, "Average", $A133&gt;=0.21, "Fair", TRUE, "Poor")</f>
        <v>Good</v>
      </c>
      <c r="B134" s="137"/>
      <c r="C134" s="138" t="s">
        <v>517</v>
      </c>
      <c r="D134" s="138" t="s">
        <v>518</v>
      </c>
      <c r="E134" s="165" t="s">
        <v>519</v>
      </c>
      <c r="F134" s="114">
        <f>if($E134=Dropdowns!$D120,Dropdowns!$D$1,if($E134=Dropdowns!$E120,Dropdowns!$E$1,if($E134=Dropdowns!$F120,Dropdowns!$F$1,if($E134=Dropdowns!$G120,Dropdowns!$G$1,"N/A"))))</f>
        <v>2</v>
      </c>
    </row>
    <row r="135">
      <c r="A135" s="136"/>
      <c r="B135" s="137"/>
      <c r="C135" s="138" t="s">
        <v>520</v>
      </c>
      <c r="D135" s="138" t="s">
        <v>521</v>
      </c>
      <c r="E135" s="165" t="s">
        <v>724</v>
      </c>
      <c r="F135" s="114">
        <f>if($E135=Dropdowns!$D121,Dropdowns!$D$1,if($E135=Dropdowns!$E121,Dropdowns!$E$1,if($E135=Dropdowns!$F121,Dropdowns!$F$1,if($E135=Dropdowns!$G121,Dropdowns!$G$1,"N/A"))))</f>
        <v>2</v>
      </c>
    </row>
    <row r="136">
      <c r="A136" s="136"/>
      <c r="B136" s="137"/>
      <c r="C136" s="138" t="s">
        <v>523</v>
      </c>
      <c r="D136" s="138" t="s">
        <v>524</v>
      </c>
      <c r="E136" s="165" t="s">
        <v>1019</v>
      </c>
      <c r="F136" s="114">
        <f>if($E136=Dropdowns!$D122,Dropdowns!$D$1,if($E136=Dropdowns!$E122,Dropdowns!$E$1,if($E136=Dropdowns!$F122,Dropdowns!$F$1,if($E136=Dropdowns!$G122,Dropdowns!$G$1,"N/A"))))</f>
        <v>1</v>
      </c>
    </row>
    <row r="137">
      <c r="A137" s="136"/>
      <c r="B137" s="137"/>
      <c r="C137" s="138" t="s">
        <v>526</v>
      </c>
      <c r="D137" s="138" t="s">
        <v>527</v>
      </c>
      <c r="E137" s="165" t="s">
        <v>528</v>
      </c>
      <c r="F137" s="114">
        <f>if($E137=Dropdowns!$D123,Dropdowns!$D$1,if($E137=Dropdowns!$E123,Dropdowns!$E$1,if($E137=Dropdowns!$F123,Dropdowns!$F$1,if($E137=Dropdowns!$G123,Dropdowns!$G$1,"N/A"))))</f>
        <v>3</v>
      </c>
    </row>
    <row r="138">
      <c r="A138" s="136"/>
      <c r="B138" s="137"/>
      <c r="C138" s="140" t="s">
        <v>529</v>
      </c>
      <c r="D138" s="138" t="s">
        <v>530</v>
      </c>
      <c r="E138" s="165" t="s">
        <v>531</v>
      </c>
      <c r="F138" s="114">
        <f>if($E138=Dropdowns!$D124,Dropdowns!$D$1,if($E138=Dropdowns!$E124,Dropdowns!$E$1,if($E138=Dropdowns!$F124,Dropdowns!$F$1,if($E138=Dropdowns!$G124,Dropdowns!$G$1,"N/A"))))</f>
        <v>3</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537</v>
      </c>
      <c r="F140" s="114">
        <f>if($E140=Dropdowns!$D126,Dropdowns!$D$1,if($E140=Dropdowns!$E126,Dropdowns!$E$1,if($E140=Dropdowns!$F126,Dropdowns!$F$1,if($E140=Dropdowns!$G126,Dropdowns!$G$1,"N/A"))))</f>
        <v>2</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901</v>
      </c>
      <c r="F143" s="114">
        <f>if($E143=Dropdowns!$D129,Dropdowns!$D$1,if($E143=Dropdowns!$E129,Dropdowns!$E$1,if($E143=Dropdowns!$F129,Dropdowns!$F$1,if($E143=Dropdowns!$G129,Dropdowns!$G$1,"N/A"))))</f>
        <v>3</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0.6153846154</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Good</v>
      </c>
      <c r="B147" s="137"/>
      <c r="C147" s="138" t="s">
        <v>554</v>
      </c>
      <c r="D147" s="138" t="s">
        <v>555</v>
      </c>
      <c r="E147" s="165" t="s">
        <v>902</v>
      </c>
      <c r="F147" s="114">
        <f>if($E147=Dropdowns!$D133,Dropdowns!$D$1,if($E147=Dropdowns!$E133,Dropdowns!$E$1,if($E147=Dropdowns!$F133,Dropdowns!$F$1,if($E147=Dropdowns!$G133,Dropdowns!$G$1,"N/A"))))</f>
        <v>2</v>
      </c>
    </row>
    <row r="148">
      <c r="A148" s="136"/>
      <c r="B148" s="137"/>
      <c r="C148" s="138" t="s">
        <v>557</v>
      </c>
      <c r="D148" s="138" t="s">
        <v>558</v>
      </c>
      <c r="E148" s="165" t="s">
        <v>903</v>
      </c>
      <c r="F148" s="114">
        <f>if($E148=Dropdowns!$D134,Dropdowns!$D$1,if($E148=Dropdowns!$E134,Dropdowns!$E$1,if($E148=Dropdowns!$F134,Dropdowns!$F$1,if($E148=Dropdowns!$G134,Dropdowns!$G$1,"N/A"))))</f>
        <v>1</v>
      </c>
    </row>
    <row r="149">
      <c r="A149" s="136"/>
      <c r="B149" s="137"/>
      <c r="C149" s="140" t="s">
        <v>560</v>
      </c>
      <c r="D149" s="138" t="s">
        <v>561</v>
      </c>
      <c r="E149" s="165" t="s">
        <v>562</v>
      </c>
      <c r="F149" s="114">
        <f>if($E149=Dropdowns!$D135,Dropdowns!$D$1,if($E149=Dropdowns!$E135,Dropdowns!$E$1,if($E149=Dropdowns!$F135,Dropdowns!$F$1,if($E149=Dropdowns!$G135,Dropdowns!$G$1,"N/A"))))</f>
        <v>1</v>
      </c>
    </row>
    <row r="150">
      <c r="A150" s="136"/>
      <c r="B150" s="137"/>
      <c r="C150" s="138" t="s">
        <v>563</v>
      </c>
      <c r="D150" s="138" t="s">
        <v>564</v>
      </c>
      <c r="E150" s="165" t="s">
        <v>904</v>
      </c>
      <c r="F150" s="114">
        <f>if($E150=Dropdowns!$D136,Dropdowns!$D$1,if($E150=Dropdowns!$E136,Dropdowns!$E$1,if($E150=Dropdowns!$F136,Dropdowns!$F$1,if($E150=Dropdowns!$G136,Dropdowns!$G$1,"N/A"))))</f>
        <v>1</v>
      </c>
    </row>
    <row r="151">
      <c r="A151" s="136"/>
      <c r="B151" s="137"/>
      <c r="C151" s="138" t="s">
        <v>566</v>
      </c>
      <c r="D151" s="138" t="s">
        <v>567</v>
      </c>
      <c r="E151" s="165" t="s">
        <v>729</v>
      </c>
      <c r="F151" s="114">
        <f>if($E151=Dropdowns!$D137,Dropdowns!$D$1,if($E151=Dropdowns!$E137,Dropdowns!$E$1,if($E151=Dropdowns!$F137,Dropdowns!$F$1,if($E151=Dropdowns!$G137,Dropdowns!$G$1,"N/A"))))</f>
        <v>2</v>
      </c>
    </row>
    <row r="152">
      <c r="A152" s="136"/>
      <c r="B152" s="137"/>
      <c r="C152" s="138" t="s">
        <v>569</v>
      </c>
      <c r="D152" s="138" t="s">
        <v>570</v>
      </c>
      <c r="E152" s="165" t="s">
        <v>905</v>
      </c>
      <c r="F152" s="114">
        <f>if($E152=Dropdowns!$D138,Dropdowns!$D$1,if($E152=Dropdowns!$E138,Dropdowns!$E$1,if($E152=Dropdowns!$F138,Dropdowns!$F$1,if($E152=Dropdowns!$G138,Dropdowns!$G$1,"N/A"))))</f>
        <v>2</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772</v>
      </c>
      <c r="F154" s="114">
        <f>if($E154=Dropdowns!$D140,Dropdowns!$D$1,if($E154=Dropdowns!$E140,Dropdowns!$E$1,if($E154=Dropdowns!$F140,Dropdowns!$F$1,if($E154=Dropdowns!$G140,Dropdowns!$G$1,"N/A"))))</f>
        <v>2</v>
      </c>
    </row>
    <row r="155">
      <c r="A155" s="136"/>
      <c r="B155" s="137"/>
      <c r="C155" s="138" t="s">
        <v>578</v>
      </c>
      <c r="D155" s="138" t="s">
        <v>579</v>
      </c>
      <c r="E155" s="165" t="s">
        <v>817</v>
      </c>
      <c r="F155" s="114">
        <f>if($E155=Dropdowns!$D141,Dropdowns!$D$1,if($E155=Dropdowns!$E141,Dropdowns!$E$1,if($E155=Dropdowns!$F141,Dropdowns!$F$1,if($E155=Dropdowns!$G141,Dropdowns!$G$1,"N/A"))))</f>
        <v>2</v>
      </c>
    </row>
    <row r="156">
      <c r="A156" s="136"/>
      <c r="B156" s="137"/>
      <c r="C156" s="138" t="s">
        <v>581</v>
      </c>
      <c r="D156" s="138" t="s">
        <v>582</v>
      </c>
      <c r="E156" s="165" t="s">
        <v>583</v>
      </c>
      <c r="F156" s="114">
        <f>if($E156=Dropdowns!$D142,Dropdowns!$D$1,if($E156=Dropdowns!$E142,Dropdowns!$E$1,if($E156=Dropdowns!$F142,Dropdowns!$F$1,if($E156=Dropdowns!$G142,Dropdowns!$G$1,"N/A"))))</f>
        <v>3</v>
      </c>
    </row>
    <row r="157">
      <c r="A157" s="136"/>
      <c r="B157" s="137"/>
      <c r="C157" s="138" t="s">
        <v>584</v>
      </c>
      <c r="D157" s="138" t="s">
        <v>585</v>
      </c>
      <c r="E157" s="165" t="s">
        <v>819</v>
      </c>
      <c r="F157" s="114">
        <f>if($E157=Dropdowns!$D143,Dropdowns!$D$1,if($E157=Dropdowns!$E143,Dropdowns!$E$1,if($E157=Dropdowns!$F143,Dropdowns!$F$1,if($E157=Dropdowns!$G143,Dropdowns!$G$1,"N/A"))))</f>
        <v>2</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0.7564102564</v>
      </c>
      <c r="B160" s="137" t="s">
        <v>590</v>
      </c>
      <c r="C160" s="138" t="s">
        <v>591</v>
      </c>
      <c r="D160" s="138" t="s">
        <v>592</v>
      </c>
      <c r="E160" s="165" t="s">
        <v>593</v>
      </c>
      <c r="F160" s="114">
        <f>if($E160=Dropdowns!$D146,Dropdowns!$D$1,if($E160=Dropdowns!$E146,Dropdowns!$E$1,if($E160=Dropdowns!$F146,Dropdowns!$F$1,if($E160=Dropdowns!$G146,Dropdowns!$G$1,"N/A"))))</f>
        <v>3</v>
      </c>
    </row>
    <row r="161">
      <c r="A161" s="136" t="str">
        <f>IFS($A160&gt;=0.8, "Best", $A160&gt;=0.61, "Good", $A160&gt;=0.41, "Average", $A160&gt;=0.21, "Fair", TRUE, "Poor")</f>
        <v>Good</v>
      </c>
      <c r="B161" s="137"/>
      <c r="C161" s="138" t="s">
        <v>594</v>
      </c>
      <c r="D161" s="138" t="s">
        <v>595</v>
      </c>
      <c r="E161" s="165" t="s">
        <v>596</v>
      </c>
      <c r="F161" s="114">
        <f>if($E161=Dropdowns!$D147,Dropdowns!$D$1,if($E161=Dropdowns!$E147,Dropdowns!$E$1,if($E161=Dropdowns!$F147,Dropdowns!$F$1,if($E161=Dropdowns!$G147,Dropdowns!$G$1,"N/A"))))</f>
        <v>3</v>
      </c>
    </row>
    <row r="162">
      <c r="A162" s="136"/>
      <c r="B162" s="137"/>
      <c r="C162" s="138" t="s">
        <v>597</v>
      </c>
      <c r="D162" s="138" t="s">
        <v>598</v>
      </c>
      <c r="E162" s="165" t="s">
        <v>776</v>
      </c>
      <c r="F162" s="114">
        <f>if($E162=Dropdowns!$D148,Dropdowns!$D$1,if($E162=Dropdowns!$E148,Dropdowns!$E$1,if($E162=Dropdowns!$F148,Dropdowns!$F$1,if($E162=Dropdowns!$G148,Dropdowns!$G$1,"N/A"))))</f>
        <v>3</v>
      </c>
    </row>
    <row r="163">
      <c r="A163" s="136"/>
      <c r="B163" s="137"/>
      <c r="C163" s="138" t="s">
        <v>600</v>
      </c>
      <c r="D163" s="138" t="s">
        <v>601</v>
      </c>
      <c r="E163" s="165" t="s">
        <v>602</v>
      </c>
      <c r="F163" s="114">
        <f>if($E163=Dropdowns!$D149,Dropdowns!$D$1,if($E163=Dropdowns!$E149,Dropdowns!$E$1,if($E163=Dropdowns!$F149,Dropdowns!$F$1,if($E163=Dropdowns!$G149,Dropdowns!$G$1,"N/A"))))</f>
        <v>0</v>
      </c>
    </row>
    <row r="164">
      <c r="A164" s="136"/>
      <c r="B164" s="137"/>
      <c r="C164" s="138" t="s">
        <v>603</v>
      </c>
      <c r="D164" s="138" t="s">
        <v>604</v>
      </c>
      <c r="E164" s="165" t="s">
        <v>734</v>
      </c>
      <c r="F164" s="114">
        <f>if($E164=Dropdowns!$D150,Dropdowns!$D$1,if($E164=Dropdowns!$E150,Dropdowns!$E$1,if($E164=Dropdowns!$F150,Dropdowns!$F$1,if($E164=Dropdowns!$G150,Dropdowns!$G$1,"N/A"))))</f>
        <v>2</v>
      </c>
    </row>
    <row r="165">
      <c r="A165" s="136"/>
      <c r="B165" s="137"/>
      <c r="C165" s="138" t="s">
        <v>606</v>
      </c>
      <c r="D165" s="138" t="s">
        <v>607</v>
      </c>
      <c r="E165" s="165" t="s">
        <v>931</v>
      </c>
      <c r="F165" s="114">
        <f>if($E165=Dropdowns!$D151,Dropdowns!$D$1,if($E165=Dropdowns!$E151,Dropdowns!$E$1,if($E165=Dropdowns!$F151,Dropdowns!$F$1,if($E165=Dropdowns!$G151,Dropdowns!$G$1,"N/A"))))</f>
        <v>1</v>
      </c>
    </row>
    <row r="166">
      <c r="A166" s="136"/>
      <c r="B166" s="137"/>
      <c r="C166" s="138" t="s">
        <v>609</v>
      </c>
      <c r="D166" s="138" t="s">
        <v>610</v>
      </c>
      <c r="E166" s="165" t="s">
        <v>777</v>
      </c>
      <c r="F166" s="114">
        <f>if($E166=Dropdowns!$D152,Dropdowns!$D$1,if($E166=Dropdowns!$E152,Dropdowns!$E$1,if($E166=Dropdowns!$F152,Dropdowns!$F$1,if($E166=Dropdowns!$G152,Dropdowns!$G$1,"N/A"))))</f>
        <v>2</v>
      </c>
    </row>
    <row r="167">
      <c r="A167" s="136"/>
      <c r="B167" s="137"/>
      <c r="C167" s="138" t="s">
        <v>612</v>
      </c>
      <c r="D167" s="138" t="s">
        <v>613</v>
      </c>
      <c r="E167" s="165" t="s">
        <v>614</v>
      </c>
      <c r="F167" s="114">
        <f>if($E167=Dropdowns!$D153,Dropdowns!$D$1,if($E167=Dropdowns!$E153,Dropdowns!$E$1,if($E167=Dropdowns!$F153,Dropdowns!$F$1,if($E167=Dropdowns!$G153,Dropdowns!$G$1,"N/A"))))</f>
        <v>3</v>
      </c>
    </row>
    <row r="168">
      <c r="A168" s="136"/>
      <c r="B168" s="137"/>
      <c r="C168" s="138" t="s">
        <v>615</v>
      </c>
      <c r="D168" s="138" t="s">
        <v>616</v>
      </c>
      <c r="E168" s="165" t="s">
        <v>1093</v>
      </c>
      <c r="F168" s="114">
        <f>if($E168=Dropdowns!$D154,Dropdowns!$D$1,if($E168=Dropdowns!$E154,Dropdowns!$E$1,if($E168=Dropdowns!$F154,Dropdowns!$F$1,if($E168=Dropdowns!$G154,Dropdowns!$G$1,"N/A"))))</f>
        <v>1</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629</v>
      </c>
      <c r="F172" s="114">
        <f>if($E172=Dropdowns!$D158,Dropdowns!$D$1,if($E172=Dropdowns!$E158,Dropdowns!$E$1,if($E172=Dropdowns!$F158,Dropdowns!$F$1,if($E172=Dropdowns!$G158,Dropdowns!$G$1,"N/A"))))</f>
        <v>2</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647</v>
      </c>
      <c r="F178" s="114">
        <f>if($E178=Dropdowns!$D164,Dropdowns!$D$1,if($E178=Dropdowns!$E164,Dropdowns!$E$1,if($E178=Dropdowns!$F164,Dropdowns!$F$1,if($E178=Dropdowns!$G164,Dropdowns!$G$1,"N/A"))))</f>
        <v>3</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653</v>
      </c>
      <c r="F180" s="114">
        <f>if($E180=Dropdowns!$D166,Dropdowns!$D$1,if($E180=Dropdowns!$E166,Dropdowns!$E$1,if($E180=Dropdowns!$F166,Dropdowns!$F$1,if($E180=Dropdowns!$G166,Dropdowns!$G$1,"N/A"))))</f>
        <v>3</v>
      </c>
    </row>
    <row r="181">
      <c r="A181" s="136"/>
      <c r="B181" s="137"/>
      <c r="C181" s="138" t="s">
        <v>654</v>
      </c>
      <c r="D181" s="138" t="s">
        <v>655</v>
      </c>
      <c r="E181" s="165" t="s">
        <v>656</v>
      </c>
      <c r="F181" s="114">
        <f>if($E181=Dropdowns!$D167,Dropdowns!$D$1,if($E181=Dropdowns!$E167,Dropdowns!$E$1,if($E181=Dropdowns!$F167,Dropdowns!$F$1,if($E181=Dropdowns!$G167,Dropdowns!$G$1,"N/A"))))</f>
        <v>3</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821</v>
      </c>
      <c r="F183" s="114">
        <f>if($E183=Dropdowns!$D169,Dropdowns!$D$1,if($E183=Dropdowns!$E169,Dropdowns!$E$1,if($E183=Dropdowns!$F169,Dropdowns!$F$1,if($E183=Dropdowns!$G169,Dropdowns!$G$1,"N/A"))))</f>
        <v>2</v>
      </c>
    </row>
    <row r="184">
      <c r="A184" s="136"/>
      <c r="B184" s="137"/>
      <c r="C184" s="138" t="s">
        <v>663</v>
      </c>
      <c r="D184" s="138" t="s">
        <v>664</v>
      </c>
      <c r="E184" s="165" t="s">
        <v>665</v>
      </c>
      <c r="F184" s="114">
        <f>if($E184=Dropdowns!$D170,Dropdowns!$D$1,if($E184=Dropdowns!$E170,Dropdowns!$E$1,if($E184=Dropdowns!$F170,Dropdowns!$F$1,if($E184=Dropdowns!$G170,Dropdowns!$G$1,"N/A"))))</f>
        <v>3</v>
      </c>
    </row>
    <row r="185">
      <c r="A185" s="136"/>
      <c r="B185" s="137"/>
      <c r="C185" s="138" t="s">
        <v>666</v>
      </c>
      <c r="D185" s="138" t="s">
        <v>667</v>
      </c>
      <c r="E185" s="165" t="s">
        <v>822</v>
      </c>
      <c r="F185" s="114">
        <f>if($E185=Dropdowns!$D171,Dropdowns!$D$1,if($E185=Dropdowns!$E171,Dropdowns!$E$1,if($E185=Dropdowns!$F171,Dropdowns!$F$1,if($E185=Dropdowns!$G171,Dropdowns!$G$1,"N/A"))))</f>
        <v>3</v>
      </c>
    </row>
    <row r="186">
      <c r="A186" s="113"/>
      <c r="B186" s="129"/>
      <c r="C186" s="130"/>
      <c r="D186" s="151"/>
      <c r="E186" s="131"/>
      <c r="F186" s="114"/>
    </row>
    <row r="187">
      <c r="A187" s="152" t="s">
        <v>669</v>
      </c>
      <c r="F187" s="114"/>
    </row>
    <row r="188">
      <c r="A188" s="170" t="s">
        <v>1613</v>
      </c>
      <c r="B188" s="138"/>
      <c r="C188" s="202" t="s">
        <v>1614</v>
      </c>
      <c r="D188" s="154" t="s">
        <v>671</v>
      </c>
      <c r="E188" s="131"/>
      <c r="F188" s="114"/>
    </row>
    <row r="189">
      <c r="A189" s="170" t="s">
        <v>1615</v>
      </c>
      <c r="B189" s="138"/>
      <c r="C189" s="155"/>
      <c r="D189" s="154" t="s">
        <v>673</v>
      </c>
      <c r="E189" s="131"/>
      <c r="F189" s="114"/>
    </row>
    <row r="190">
      <c r="A190" s="170" t="s">
        <v>1616</v>
      </c>
      <c r="B190" s="138"/>
      <c r="C190" s="130"/>
      <c r="D190" s="156" t="s">
        <v>675</v>
      </c>
      <c r="E190" s="131"/>
      <c r="F190" s="114"/>
    </row>
    <row r="191">
      <c r="A191" s="170" t="s">
        <v>1617</v>
      </c>
      <c r="B191" s="138"/>
      <c r="C191" s="130"/>
      <c r="D191" s="154" t="s">
        <v>677</v>
      </c>
      <c r="E191" s="131"/>
      <c r="F191" s="114"/>
    </row>
    <row r="192">
      <c r="A192" s="170" t="s">
        <v>1618</v>
      </c>
      <c r="B192" s="138"/>
      <c r="C192" s="130"/>
      <c r="D192" s="154" t="s">
        <v>679</v>
      </c>
      <c r="E192" s="131"/>
      <c r="F192" s="114"/>
    </row>
    <row r="193">
      <c r="A193" s="170" t="s">
        <v>1619</v>
      </c>
      <c r="B193" s="129"/>
      <c r="C193" s="155"/>
      <c r="D193" s="151"/>
      <c r="E193" s="131"/>
      <c r="F193" s="114"/>
    </row>
    <row r="194">
      <c r="A194" s="157"/>
      <c r="B194" s="129"/>
      <c r="C194" s="155"/>
      <c r="D194" s="151"/>
      <c r="E194" s="131"/>
      <c r="F194" s="114"/>
    </row>
    <row r="195">
      <c r="A195" s="157" t="s">
        <v>63</v>
      </c>
      <c r="B195" s="158" t="s">
        <v>680</v>
      </c>
      <c r="C195" s="155"/>
      <c r="D195" s="151"/>
      <c r="E195" s="131"/>
      <c r="F195" s="114"/>
    </row>
    <row r="196">
      <c r="A196" s="157" t="s">
        <v>681</v>
      </c>
      <c r="B196" s="159" t="s">
        <v>682</v>
      </c>
      <c r="F196" s="114"/>
    </row>
    <row r="197">
      <c r="A197" s="157"/>
      <c r="B197" s="129"/>
      <c r="C197" s="155"/>
      <c r="D197" s="151"/>
      <c r="E197" s="131"/>
      <c r="F197" s="114"/>
    </row>
    <row r="198">
      <c r="A198" s="157"/>
      <c r="B198" s="129"/>
      <c r="C198" s="155"/>
      <c r="D198" s="151"/>
      <c r="E198" s="131"/>
      <c r="F198" s="114"/>
    </row>
  </sheetData>
  <mergeCells count="15">
    <mergeCell ref="C8:D8"/>
    <mergeCell ref="C9:D9"/>
    <mergeCell ref="C10:D10"/>
    <mergeCell ref="A11:E11"/>
    <mergeCell ref="A12:E12"/>
    <mergeCell ref="A13:E13"/>
    <mergeCell ref="A187:E187"/>
    <mergeCell ref="B196:E196"/>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7" priority="11" operator="lessThanOrEqual">
      <formula>"33%"</formula>
    </cfRule>
  </conditionalFormatting>
  <conditionalFormatting sqref="B5:B6">
    <cfRule type="cellIs" dxfId="5" priority="12" operator="between">
      <formula>"67%"</formula>
      <formula>"32%"</formula>
    </cfRule>
  </conditionalFormatting>
  <conditionalFormatting sqref="B5:B6">
    <cfRule type="cellIs" dxfId="3" priority="13" operator="between">
      <formula>"101%"</formula>
      <formula>"65%"</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conditionalFormatting sqref="E160">
    <cfRule type="notContainsBlanks" dxfId="9" priority="22">
      <formula>LEN(TRIM(E160))&gt;0</formula>
    </cfRule>
  </conditionalFormatting>
  <dataValidations>
    <dataValidation type="list" allowBlank="1" showErrorMessage="1" sqref="B7:B10">
      <formula1>"✅ Yes,🚫 No,⚠️ Under 18 With Parent Consent Only,🟠 With caution"</formula1>
    </dataValidation>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C188"/>
    <hyperlink r:id="rId4" ref="D188"/>
    <hyperlink r:id="rId5" ref="A189"/>
    <hyperlink r:id="rId6" ref="D189"/>
    <hyperlink r:id="rId7" ref="A190"/>
    <hyperlink r:id="rId8" ref="D190"/>
    <hyperlink r:id="rId9" ref="A191"/>
    <hyperlink r:id="rId10" ref="D191"/>
    <hyperlink r:id="rId11" ref="A192"/>
    <hyperlink r:id="rId12" ref="D192"/>
    <hyperlink r:id="rId13" ref="A193"/>
    <hyperlink r:id="rId14" ref="B195"/>
  </hyperlinks>
  <drawing r:id="rId15"/>
</worksheet>
</file>

<file path=xl/worksheets/sheet5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4285F4"/>
    <outlinePr summaryBelow="0" summaryRight="0"/>
  </sheetPr>
  <sheetViews>
    <sheetView workbookViewId="0"/>
  </sheetViews>
  <sheetFormatPr customHeight="1" defaultColWidth="12.63" defaultRowHeight="15.75"/>
  <cols>
    <col customWidth="1" min="1" max="1" width="17.63"/>
    <col customWidth="1" min="2" max="2" width="23.63"/>
    <col customWidth="1" min="3" max="3" width="28.5"/>
    <col customWidth="1" min="4" max="4" width="60.13"/>
    <col customWidth="1" min="5" max="5" width="56.75"/>
    <col customWidth="1" hidden="1" min="6" max="6" width="8.13"/>
  </cols>
  <sheetData>
    <row r="1">
      <c r="A1" s="67" t="s">
        <v>137</v>
      </c>
    </row>
    <row r="2">
      <c r="A2" s="68" t="s">
        <v>105</v>
      </c>
    </row>
    <row r="3">
      <c r="A3" s="111" t="s">
        <v>786</v>
      </c>
    </row>
    <row r="4">
      <c r="A4" s="113"/>
      <c r="F4" s="114"/>
    </row>
    <row r="5">
      <c r="A5" s="115" t="s">
        <v>164</v>
      </c>
      <c r="B5" s="116">
        <f>sum(F16:F198)/Dropdowns!I2</f>
        <v>0.6331236897</v>
      </c>
      <c r="C5" s="117" t="str">
        <f t="shared" ref="C5:C6" si="1">IF(AND(B5 &gt;= 0, B5 &lt; 0.33), "FAIL", IF(AND(B5 &gt;= 0.33, B5 &lt;= 0.66), "WARNING", IF(AND(B5 &gt; 0.66, B5 &lt;= 1), "PASS", "")))
</f>
        <v>WARNING</v>
      </c>
      <c r="D5" s="118" t="str">
        <f>IFERROR(__xludf.DUMMYFUNCTION("SPARKLINE(B5,{""charttype"",""bar"";""max"",1;""min"",0;""color1"",""#b18f2b""})"),"")</f>
        <v/>
      </c>
      <c r="E5" s="119" t="s">
        <v>1620</v>
      </c>
      <c r="F5" s="120"/>
    </row>
    <row r="6">
      <c r="A6" s="115" t="s">
        <v>166</v>
      </c>
      <c r="B6" s="116">
        <f>sum(F20,F30,F34,F37,F49,F51,F52,F56,F58,F70,F75,F85,F97,F102,F109,F114,F121,F122,F125,F127,F128,F130,F133,F136,F139,F140,F147,F148,F149,F150,F151,F165,F169,F173)/Dropdowns!M2</f>
        <v>0.637254902</v>
      </c>
      <c r="C6" s="117" t="str">
        <f t="shared" si="1"/>
        <v>WARNING</v>
      </c>
      <c r="D6" s="118" t="str">
        <f>IFERROR(__xludf.DUMMYFUNCTION("SPARKLINE(B6,{""charttype"",""bar"";""max"",1;""min"",0;""color1"",""#b18f2b""})"),"")</f>
        <v/>
      </c>
      <c r="E6" s="121" t="s">
        <v>167</v>
      </c>
      <c r="F6" s="114"/>
    </row>
    <row r="7">
      <c r="A7" s="113"/>
      <c r="B7" s="123" t="s">
        <v>140</v>
      </c>
      <c r="C7" s="124" t="s">
        <v>168</v>
      </c>
      <c r="E7" s="161"/>
      <c r="F7" s="114"/>
    </row>
    <row r="8">
      <c r="B8" s="123" t="s">
        <v>146</v>
      </c>
      <c r="C8" s="126" t="s">
        <v>1621</v>
      </c>
      <c r="E8" s="72"/>
      <c r="F8" s="114"/>
    </row>
    <row r="9">
      <c r="B9" s="123" t="s">
        <v>146</v>
      </c>
      <c r="C9" s="126" t="s">
        <v>1622</v>
      </c>
      <c r="E9" s="72"/>
      <c r="F9" s="114"/>
    </row>
    <row r="10">
      <c r="B10" s="123" t="s">
        <v>158</v>
      </c>
      <c r="C10" s="126" t="s">
        <v>1623</v>
      </c>
      <c r="E10" s="78"/>
      <c r="F10" s="114"/>
    </row>
    <row r="11">
      <c r="A11" s="113"/>
      <c r="F11" s="114"/>
    </row>
    <row r="12">
      <c r="A12" s="127" t="s">
        <v>173</v>
      </c>
      <c r="B12" s="50"/>
      <c r="C12" s="50"/>
      <c r="D12" s="50"/>
      <c r="E12" s="51"/>
      <c r="F12" s="114"/>
    </row>
    <row r="13">
      <c r="A13" s="162" t="s">
        <v>1624</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0.6666666667</v>
      </c>
      <c r="B16" s="137" t="s">
        <v>180</v>
      </c>
      <c r="C16" s="138" t="s">
        <v>181</v>
      </c>
      <c r="D16" s="138" t="s">
        <v>182</v>
      </c>
      <c r="E16" s="198" t="s">
        <v>1160</v>
      </c>
      <c r="F16" s="114">
        <f>if($E16=Dropdowns!$D2,Dropdowns!$D$1,if($E16=Dropdowns!$E2,Dropdowns!$E$1,if($E16=Dropdowns!$F2,Dropdowns!$F$1,if($E16=Dropdowns!$G2,Dropdowns!$G$1,"N/A"))))</f>
        <v>2</v>
      </c>
    </row>
    <row r="17">
      <c r="A17" s="136" t="str">
        <f>IFS($A16&gt;=0.81, "Best", $A16&gt;=0.61, "Good", $A16&gt;=0.41, "Average", $A16&gt;=0.21, "Fair", TRUE, "Poor")</f>
        <v>Good</v>
      </c>
      <c r="B17" s="137"/>
      <c r="C17" s="138" t="s">
        <v>184</v>
      </c>
      <c r="D17" s="138" t="s">
        <v>185</v>
      </c>
      <c r="E17" s="165" t="s">
        <v>749</v>
      </c>
      <c r="F17" s="114">
        <f>if($E17=Dropdowns!$D3,Dropdowns!$D$1,if($E17=Dropdowns!$E3,Dropdowns!$E$1,if($E17=Dropdowns!$F3,Dropdowns!$F$1,if($E17=Dropdowns!$G3,Dropdowns!$G$1,"N/A"))))</f>
        <v>2</v>
      </c>
    </row>
    <row r="18">
      <c r="A18" s="136"/>
      <c r="B18" s="137"/>
      <c r="C18" s="140" t="s">
        <v>187</v>
      </c>
      <c r="D18" s="138" t="s">
        <v>188</v>
      </c>
      <c r="E18" s="165" t="s">
        <v>690</v>
      </c>
      <c r="F18" s="114">
        <f>if($E18=Dropdowns!$D4,Dropdowns!$D$1,if($E18=Dropdowns!$E4,Dropdowns!$E$1,if($E18=Dropdowns!$F4,Dropdowns!$F$1,if($E18=Dropdowns!$G4,Dropdowns!$G$1,"N/A"))))</f>
        <v>2</v>
      </c>
    </row>
    <row r="19">
      <c r="A19" s="142"/>
      <c r="B19" s="143"/>
      <c r="C19" s="144"/>
      <c r="D19" s="145"/>
      <c r="E19" s="166"/>
      <c r="F19" s="147"/>
    </row>
    <row r="20">
      <c r="A20" s="136">
        <f>sum(F20:F35)/Dropdowns!H6</f>
        <v>0.6875</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Good</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202</v>
      </c>
      <c r="F23" s="114">
        <f>if($E23=Dropdowns!$D9,Dropdowns!$D$1,if($E23=Dropdowns!$E9,Dropdowns!$E$1,if($E23=Dropdowns!$F9,Dropdowns!$F$1,if($E23=Dropdowns!$G9,Dropdowns!$G$1,"N/A"))))</f>
        <v>3</v>
      </c>
    </row>
    <row r="24">
      <c r="A24" s="136"/>
      <c r="B24" s="137"/>
      <c r="C24" s="138" t="s">
        <v>203</v>
      </c>
      <c r="D24" s="140" t="s">
        <v>204</v>
      </c>
      <c r="E24" s="167" t="s">
        <v>750</v>
      </c>
      <c r="F24" s="114">
        <f>if($E24=Dropdowns!$D10,Dropdowns!$D$1,if($E24=Dropdowns!$E10,Dropdowns!$E$1,if($E24=Dropdowns!$F10,Dropdowns!$F$1,if($E24=Dropdowns!$G10,Dropdowns!$G$1,"N/A"))))</f>
        <v>2</v>
      </c>
    </row>
    <row r="25">
      <c r="A25" s="136"/>
      <c r="B25" s="137"/>
      <c r="C25" s="138" t="s">
        <v>206</v>
      </c>
      <c r="D25" s="138" t="s">
        <v>207</v>
      </c>
      <c r="E25" s="165" t="s">
        <v>208</v>
      </c>
      <c r="F25" s="114">
        <f>if($E25=Dropdowns!$D11,Dropdowns!$D$1,if($E25=Dropdowns!$E11,Dropdowns!$E$1,if($E25=Dropdowns!$F11,Dropdowns!$F$1,if($E25=Dropdowns!$G11,Dropdowns!$G$1,"N/A"))))</f>
        <v>2</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693</v>
      </c>
      <c r="F28" s="114">
        <f>if($E28=Dropdowns!$D14,Dropdowns!$D$1,if($E28=Dropdowns!$E14,Dropdowns!$E$1,if($E28=Dropdowns!$F14,Dropdowns!$F$1,if($E28=Dropdowns!$G14,Dropdowns!$G$1,"N/A"))))</f>
        <v>3</v>
      </c>
    </row>
    <row r="29">
      <c r="A29" s="136"/>
      <c r="B29" s="137"/>
      <c r="C29" s="138" t="s">
        <v>218</v>
      </c>
      <c r="D29" s="138" t="s">
        <v>219</v>
      </c>
      <c r="E29" s="165" t="s">
        <v>220</v>
      </c>
      <c r="F29" s="114">
        <f>if($E29=Dropdowns!$D15,Dropdowns!$D$1,if($E29=Dropdowns!$E15,Dropdowns!$E$1,if($E29=Dropdowns!$F15,Dropdowns!$F$1,if($E29=Dropdowns!$G15,Dropdowns!$G$1,"N/A"))))</f>
        <v>0</v>
      </c>
    </row>
    <row r="30">
      <c r="A30" s="136"/>
      <c r="B30" s="174"/>
      <c r="C30" s="138" t="s">
        <v>221</v>
      </c>
      <c r="D30" s="138" t="s">
        <v>222</v>
      </c>
      <c r="E30" s="165" t="s">
        <v>752</v>
      </c>
      <c r="F30" s="114">
        <f>if($E30=Dropdowns!$D16,Dropdowns!$D$1,if($E30=Dropdowns!$E16,Dropdowns!$E$1,if($E30=Dropdowns!$F16,Dropdowns!$F$1,if($E30=Dropdowns!$G16,Dropdowns!$G$1,"N/A"))))</f>
        <v>1</v>
      </c>
    </row>
    <row r="31">
      <c r="A31" s="136"/>
      <c r="B31" s="137"/>
      <c r="C31" s="138" t="s">
        <v>224</v>
      </c>
      <c r="D31" s="138" t="s">
        <v>225</v>
      </c>
      <c r="E31" s="165" t="s">
        <v>753</v>
      </c>
      <c r="F31" s="114">
        <f>if($E31=Dropdowns!$D17,Dropdowns!$D$1,if($E31=Dropdowns!$E17,Dropdowns!$E$1,if($E31=Dropdowns!$F17,Dropdowns!$F$1,if($E31=Dropdowns!$G17,Dropdowns!$G$1,"N/A"))))</f>
        <v>2</v>
      </c>
    </row>
    <row r="32">
      <c r="A32" s="136"/>
      <c r="B32" s="137"/>
      <c r="C32" s="138" t="s">
        <v>227</v>
      </c>
      <c r="D32" s="138" t="s">
        <v>228</v>
      </c>
      <c r="E32" s="165" t="s">
        <v>861</v>
      </c>
      <c r="F32" s="114">
        <f>if($E32=Dropdowns!$D18,Dropdowns!$D$1,if($E32=Dropdowns!$E18,Dropdowns!$E$1,if($E32=Dropdowns!$F18,Dropdowns!$F$1,if($E32=Dropdowns!$G18,Dropdowns!$G$1,"N/A"))))</f>
        <v>2</v>
      </c>
    </row>
    <row r="33">
      <c r="A33" s="136"/>
      <c r="B33" s="137"/>
      <c r="C33" s="138" t="s">
        <v>230</v>
      </c>
      <c r="D33" s="138" t="s">
        <v>231</v>
      </c>
      <c r="E33" s="165" t="s">
        <v>232</v>
      </c>
      <c r="F33" s="114">
        <f>if($E33=Dropdowns!$D19,Dropdowns!$D$1,if($E33=Dropdowns!$E19,Dropdowns!$E$1,if($E33=Dropdowns!$F19,Dropdowns!$F$1,if($E33=Dropdowns!$G19,Dropdowns!$G$1,"N/A"))))</f>
        <v>2</v>
      </c>
    </row>
    <row r="34">
      <c r="A34" s="136"/>
      <c r="B34" s="137"/>
      <c r="C34" s="138" t="s">
        <v>233</v>
      </c>
      <c r="D34" s="138" t="s">
        <v>234</v>
      </c>
      <c r="E34" s="165" t="s">
        <v>695</v>
      </c>
      <c r="F34" s="114">
        <f>if($E34=Dropdowns!$D20,Dropdowns!$D$1,if($E34=Dropdowns!$E20,Dropdowns!$E$1,if($E34=Dropdowns!$F20,Dropdowns!$F$1,if($E34=Dropdowns!$G20,Dropdowns!$G$1,"N/A"))))</f>
        <v>2</v>
      </c>
    </row>
    <row r="35">
      <c r="A35" s="136"/>
      <c r="B35" s="137"/>
      <c r="C35" s="138" t="s">
        <v>236</v>
      </c>
      <c r="D35" s="138" t="s">
        <v>237</v>
      </c>
      <c r="E35" s="165" t="s">
        <v>1184</v>
      </c>
      <c r="F35" s="114">
        <f>if($E35=Dropdowns!$D21,Dropdowns!$D$1,if($E35=Dropdowns!$E21,Dropdowns!$E$1,if($E35=Dropdowns!$F21,Dropdowns!$F$1,if($E35=Dropdowns!$G21,Dropdowns!$G$1,"N/A"))))</f>
        <v>0</v>
      </c>
    </row>
    <row r="36">
      <c r="A36" s="142"/>
      <c r="B36" s="143"/>
      <c r="C36" s="148"/>
      <c r="D36" s="144"/>
      <c r="E36" s="166"/>
      <c r="F36" s="147"/>
    </row>
    <row r="37">
      <c r="A37" s="136">
        <f>sum(F37:F49)/Dropdowns!H23</f>
        <v>0.5128205128</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Average</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797</v>
      </c>
      <c r="F39" s="114">
        <f>if($E39=Dropdowns!$D25,Dropdowns!$D$1,if($E39=Dropdowns!$E25,Dropdowns!$E$1,if($E39=Dropdowns!$F25,Dropdowns!$F$1,if($E39=Dropdowns!$G25,Dropdowns!$G$1,"N/A"))))</f>
        <v>1</v>
      </c>
    </row>
    <row r="40">
      <c r="A40" s="136"/>
      <c r="B40" s="137"/>
      <c r="C40" s="138" t="s">
        <v>249</v>
      </c>
      <c r="D40" s="138" t="s">
        <v>250</v>
      </c>
      <c r="E40" s="165" t="s">
        <v>984</v>
      </c>
      <c r="F40" s="114">
        <f>if($E40=Dropdowns!$D26,Dropdowns!$D$1,if($E40=Dropdowns!$E26,Dropdowns!$E$1,if($E40=Dropdowns!$F26,Dropdowns!$F$1,if($E40=Dropdowns!$G26,Dropdowns!$G$1,"N/A"))))</f>
        <v>0</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699</v>
      </c>
      <c r="F42" s="114">
        <f>if($E42=Dropdowns!$D28,Dropdowns!$D$1,if($E42=Dropdowns!$E28,Dropdowns!$E$1,if($E42=Dropdowns!$F28,Dropdowns!$F$1,if($E42=Dropdowns!$G28,Dropdowns!$G$1,"N/A"))))</f>
        <v>2</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833</v>
      </c>
      <c r="F44" s="114">
        <f>if($E44=Dropdowns!$D30,Dropdowns!$D$1,if($E44=Dropdowns!$E30,Dropdowns!$E$1,if($E44=Dropdowns!$F30,Dropdowns!$F$1,if($E44=Dropdowns!$G30,Dropdowns!$G$1,"N/A"))))</f>
        <v>0</v>
      </c>
    </row>
    <row r="45">
      <c r="A45" s="136"/>
      <c r="B45" s="174"/>
      <c r="C45" s="138" t="s">
        <v>264</v>
      </c>
      <c r="D45" s="138" t="s">
        <v>265</v>
      </c>
      <c r="E45" s="165" t="s">
        <v>834</v>
      </c>
      <c r="F45" s="114">
        <f>if($E45=Dropdowns!$D31,Dropdowns!$D$1,if($E45=Dropdowns!$E31,Dropdowns!$E$1,if($E45=Dropdowns!$F31,Dropdowns!$F$1,if($E45=Dropdowns!$G31,Dropdowns!$G$1,"N/A"))))</f>
        <v>2</v>
      </c>
    </row>
    <row r="46">
      <c r="A46" s="136"/>
      <c r="B46" s="174"/>
      <c r="C46" s="138" t="s">
        <v>267</v>
      </c>
      <c r="D46" s="138" t="s">
        <v>268</v>
      </c>
      <c r="E46" s="165" t="s">
        <v>755</v>
      </c>
      <c r="F46" s="114">
        <f>if($E46=Dropdowns!$D32,Dropdowns!$D$1,if($E46=Dropdowns!$E32,Dropdowns!$E$1,if($E46=Dropdowns!$F32,Dropdowns!$F$1,if($E46=Dropdowns!$G32,Dropdowns!$G$1,"N/A"))))</f>
        <v>3</v>
      </c>
    </row>
    <row r="47">
      <c r="A47" s="136"/>
      <c r="B47" s="137"/>
      <c r="C47" s="138" t="s">
        <v>270</v>
      </c>
      <c r="D47" s="138" t="s">
        <v>271</v>
      </c>
      <c r="E47" s="165" t="s">
        <v>702</v>
      </c>
      <c r="F47" s="114">
        <f>if($E47=Dropdowns!$D33,Dropdowns!$D$1,if($E47=Dropdowns!$E33,Dropdowns!$E$1,if($E47=Dropdowns!$F33,Dropdowns!$F$1,if($E47=Dropdowns!$G33,Dropdowns!$G$1,"N/A"))))</f>
        <v>2</v>
      </c>
    </row>
    <row r="48">
      <c r="A48" s="136"/>
      <c r="B48" s="137"/>
      <c r="C48" s="138" t="s">
        <v>273</v>
      </c>
      <c r="D48" s="138" t="s">
        <v>274</v>
      </c>
      <c r="E48" s="165" t="s">
        <v>275</v>
      </c>
      <c r="F48" s="114">
        <f>if($E48=Dropdowns!$D34,Dropdowns!$D$1,if($E48=Dropdowns!$E34,Dropdowns!$E$1,if($E48=Dropdowns!$F34,Dropdowns!$F$1,if($E48=Dropdowns!$G34,Dropdowns!$G$1,"N/A"))))</f>
        <v>3</v>
      </c>
    </row>
    <row r="49">
      <c r="A49" s="136"/>
      <c r="B49" s="137"/>
      <c r="C49" s="138" t="s">
        <v>276</v>
      </c>
      <c r="D49" s="138" t="s">
        <v>277</v>
      </c>
      <c r="E49" s="165" t="s">
        <v>1200</v>
      </c>
      <c r="F49" s="114">
        <f>if($E49=Dropdowns!$D35,Dropdowns!$D$1,if($E49=Dropdowns!$E35,Dropdowns!$E$1,if($E49=Dropdowns!$F35,Dropdowns!$F$1,if($E49=Dropdowns!$G35,Dropdowns!$G$1,"N/A"))))</f>
        <v>1</v>
      </c>
    </row>
    <row r="50">
      <c r="A50" s="142"/>
      <c r="B50" s="143"/>
      <c r="C50" s="144"/>
      <c r="D50" s="144"/>
      <c r="E50" s="166"/>
      <c r="F50" s="147"/>
    </row>
    <row r="51">
      <c r="A51" s="136">
        <f>sum(F51:F76)/Dropdowns!H37</f>
        <v>0.6794871795</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893</v>
      </c>
      <c r="F56" s="114">
        <f>if($E56=Dropdowns!$D42,Dropdowns!$D$1,if($E56=Dropdowns!$E42,Dropdowns!$E$1,if($E56=Dropdowns!$F42,Dropdowns!$F$1,if($E56=Dropdowns!$G42,Dropdowns!$G$1,"N/A"))))</f>
        <v>1</v>
      </c>
    </row>
    <row r="57">
      <c r="A57" s="136"/>
      <c r="B57" s="137"/>
      <c r="C57" s="140" t="s">
        <v>298</v>
      </c>
      <c r="D57" s="140" t="s">
        <v>299</v>
      </c>
      <c r="E57" s="165" t="s">
        <v>300</v>
      </c>
      <c r="F57" s="114">
        <f>if($E57=Dropdowns!$D43,Dropdowns!$D$1,if($E57=Dropdowns!$E43,Dropdowns!$E$1,if($E57=Dropdowns!$F43,Dropdowns!$F$1,if($E57=Dropdowns!$G43,Dropdowns!$G$1,"N/A"))))</f>
        <v>2</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309</v>
      </c>
      <c r="F60" s="114">
        <f>if($E60=Dropdowns!$D46,Dropdowns!$D$1,if($E60=Dropdowns!$E46,Dropdowns!$E$1,if($E60=Dropdowns!$F46,Dropdowns!$F$1,if($E60=Dropdowns!$G46,Dropdowns!$G$1,"N/A"))))</f>
        <v>0</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802</v>
      </c>
      <c r="F66" s="114">
        <f>if($E66=Dropdowns!$D52,Dropdowns!$D$1,if($E66=Dropdowns!$E52,Dropdowns!$E$1,if($E66=Dropdowns!$F52,Dropdowns!$F$1,if($E66=Dropdowns!$G52,Dropdowns!$G$1,"N/A"))))</f>
        <v>2</v>
      </c>
    </row>
    <row r="67">
      <c r="A67" s="136"/>
      <c r="B67" s="137"/>
      <c r="C67" s="138" t="s">
        <v>328</v>
      </c>
      <c r="D67" s="138" t="s">
        <v>329</v>
      </c>
      <c r="E67" s="165" t="s">
        <v>330</v>
      </c>
      <c r="F67" s="114">
        <f>if($E67=Dropdowns!$D53,Dropdowns!$D$1,if($E67=Dropdowns!$E53,Dropdowns!$E$1,if($E67=Dropdowns!$F53,Dropdowns!$F$1,if($E67=Dropdowns!$G53,Dropdowns!$G$1,"N/A"))))</f>
        <v>3</v>
      </c>
    </row>
    <row r="68">
      <c r="A68" s="136"/>
      <c r="B68" s="137"/>
      <c r="C68" s="140" t="s">
        <v>331</v>
      </c>
      <c r="D68" s="138" t="s">
        <v>332</v>
      </c>
      <c r="E68" s="165" t="s">
        <v>708</v>
      </c>
      <c r="F68" s="114">
        <f>if($E68=Dropdowns!$D54,Dropdowns!$D$1,if($E68=Dropdowns!$E54,Dropdowns!$E$1,if($E68=Dropdowns!$F54,Dropdowns!$F$1,if($E68=Dropdowns!$G54,Dropdowns!$G$1,"N/A"))))</f>
        <v>3</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339</v>
      </c>
      <c r="F70" s="114">
        <f>if($E70=Dropdowns!$D56,Dropdowns!$D$1,if($E70=Dropdowns!$E56,Dropdowns!$E$1,if($E70=Dropdowns!$F56,Dropdowns!$F$1,if($E70=Dropdowns!$G56,Dropdowns!$G$1,"N/A"))))</f>
        <v>3</v>
      </c>
    </row>
    <row r="71">
      <c r="A71" s="136"/>
      <c r="B71" s="137"/>
      <c r="C71" s="140" t="s">
        <v>340</v>
      </c>
      <c r="D71" s="140" t="s">
        <v>341</v>
      </c>
      <c r="E71" s="165" t="s">
        <v>710</v>
      </c>
      <c r="F71" s="114">
        <f>if($E71=Dropdowns!$D57,Dropdowns!$D$1,if($E71=Dropdowns!$E57,Dropdowns!$E$1,if($E71=Dropdowns!$F57,Dropdowns!$F$1,if($E71=Dropdowns!$G57,Dropdowns!$G$1,"N/A"))))</f>
        <v>3</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354</v>
      </c>
      <c r="F75" s="114">
        <f>if($E75=Dropdowns!$D61,Dropdowns!$D$1,if($E75=Dropdowns!$E61,Dropdowns!$E$1,if($E75=Dropdowns!$F61,Dropdowns!$F$1,if($E75=Dropdowns!$G61,Dropdowns!$G$1,"N/A"))))</f>
        <v>3</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0.6666666667</v>
      </c>
      <c r="B78" s="137" t="s">
        <v>358</v>
      </c>
      <c r="C78" s="138" t="s">
        <v>359</v>
      </c>
      <c r="D78" s="138" t="s">
        <v>360</v>
      </c>
      <c r="E78" s="165" t="s">
        <v>1242</v>
      </c>
      <c r="F78" s="114">
        <f>if($E78=Dropdowns!$D64,Dropdowns!$D$1,if($E78=Dropdowns!$E64,Dropdowns!$E$1,if($E78=Dropdowns!$F64,Dropdowns!$F$1,if($E78=Dropdowns!$G64,Dropdowns!$G$1,"N/A"))))</f>
        <v>0</v>
      </c>
    </row>
    <row r="79">
      <c r="A79" s="136" t="str">
        <f>IFS($A78&gt;=0.81, "Best", $A78&gt;=0.61, "Good", $A78&gt;=0.41, "Average", $A78&gt;=0.21, "Fair", TRUE, "Poor")</f>
        <v>Good</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0.696969697</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386</v>
      </c>
      <c r="F87" s="114">
        <f>if($E87=Dropdowns!$D73,Dropdowns!$D$1,if($E87=Dropdowns!$E73,Dropdowns!$E$1,if($E87=Dropdowns!$F73,Dropdowns!$F$1,if($E87=Dropdowns!$G73,Dropdowns!$G$1,"N/A"))))</f>
        <v>2</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401</v>
      </c>
      <c r="F92" s="114">
        <f>if($E92=Dropdowns!$D78,Dropdowns!$D$1,if($E92=Dropdowns!$E78,Dropdowns!$E$1,if($E92=Dropdowns!$F78,Dropdowns!$F$1,if($E92=Dropdowns!$G78,Dropdowns!$G$1,"N/A"))))</f>
        <v>2</v>
      </c>
    </row>
    <row r="93">
      <c r="A93" s="136"/>
      <c r="B93" s="137"/>
      <c r="C93" s="138" t="s">
        <v>402</v>
      </c>
      <c r="D93" s="138" t="s">
        <v>403</v>
      </c>
      <c r="E93" s="165" t="s">
        <v>1120</v>
      </c>
      <c r="F93" s="114">
        <f>if($E93=Dropdowns!$D79,Dropdowns!$D$1,if($E93=Dropdowns!$E79,Dropdowns!$E$1,if($E93=Dropdowns!$F79,Dropdowns!$F$1,if($E93=Dropdowns!$G79,Dropdowns!$G$1,"N/A"))))</f>
        <v>3</v>
      </c>
    </row>
    <row r="94">
      <c r="A94" s="136"/>
      <c r="B94" s="137"/>
      <c r="C94" s="138" t="s">
        <v>405</v>
      </c>
      <c r="D94" s="138" t="s">
        <v>406</v>
      </c>
      <c r="E94" s="165" t="s">
        <v>840</v>
      </c>
      <c r="F94" s="114">
        <f>if($E94=Dropdowns!$D80,Dropdowns!$D$1,if($E94=Dropdowns!$E80,Dropdowns!$E$1,if($E94=Dropdowns!$F80,Dropdowns!$F$1,if($E94=Dropdowns!$G80,Dropdowns!$G$1,"N/A"))))</f>
        <v>1</v>
      </c>
    </row>
    <row r="95">
      <c r="A95" s="136"/>
      <c r="B95" s="137"/>
      <c r="C95" s="138" t="s">
        <v>408</v>
      </c>
      <c r="D95" s="138" t="s">
        <v>409</v>
      </c>
      <c r="E95" s="165" t="s">
        <v>410</v>
      </c>
      <c r="F95" s="114">
        <f>if($E95=Dropdowns!$D81,Dropdowns!$D$1,if($E95=Dropdowns!$E81,Dropdowns!$E$1,if($E95=Dropdowns!$F81,Dropdowns!$F$1,if($E95=Dropdowns!$G81,Dropdowns!$G$1,"N/A"))))</f>
        <v>2</v>
      </c>
    </row>
    <row r="96">
      <c r="A96" s="142"/>
      <c r="B96" s="143"/>
      <c r="C96" s="148"/>
      <c r="D96" s="144"/>
      <c r="E96" s="166"/>
      <c r="F96" s="147"/>
    </row>
    <row r="97">
      <c r="A97" s="136">
        <f>sum(F97:F112)/Dropdowns!H83</f>
        <v>0.6875</v>
      </c>
      <c r="B97" s="137" t="s">
        <v>411</v>
      </c>
      <c r="C97" s="138" t="s">
        <v>412</v>
      </c>
      <c r="D97" s="138" t="s">
        <v>413</v>
      </c>
      <c r="E97" s="165" t="s">
        <v>808</v>
      </c>
      <c r="F97" s="114">
        <f>if($E97=Dropdowns!$D83,Dropdowns!$D$1,if($E97=Dropdowns!$E83,Dropdowns!$E$1,if($E97=Dropdowns!$F83,Dropdowns!$F$1,if($E97=Dropdowns!$G83,Dropdowns!$G$1,"N/A"))))</f>
        <v>2</v>
      </c>
    </row>
    <row r="98">
      <c r="A98" s="136" t="str">
        <f>IFS($A97&gt;=0.81, "Best", $A97&gt;=0.61, "Good", $A97&gt;=0.41, "Average", $A97&gt;=0.21, "Fair", TRUE, "Poor")</f>
        <v>Good</v>
      </c>
      <c r="B98" s="137"/>
      <c r="C98" s="138" t="s">
        <v>415</v>
      </c>
      <c r="D98" s="138" t="s">
        <v>416</v>
      </c>
      <c r="E98" s="165" t="s">
        <v>714</v>
      </c>
      <c r="F98" s="114">
        <f>if($E98=Dropdowns!$D84,Dropdowns!$D$1,if($E98=Dropdowns!$E84,Dropdowns!$E$1,if($E98=Dropdowns!$F84,Dropdowns!$F$1,if($E98=Dropdowns!$G84,Dropdowns!$G$1,"N/A"))))</f>
        <v>2</v>
      </c>
    </row>
    <row r="99">
      <c r="A99" s="136"/>
      <c r="B99" s="137"/>
      <c r="C99" s="138" t="s">
        <v>418</v>
      </c>
      <c r="D99" s="138" t="s">
        <v>419</v>
      </c>
      <c r="E99" s="165" t="s">
        <v>758</v>
      </c>
      <c r="F99" s="114">
        <f>if($E99=Dropdowns!$D85,Dropdowns!$D$1,if($E99=Dropdowns!$E85,Dropdowns!$E$1,if($E99=Dropdowns!$F85,Dropdowns!$F$1,if($E99=Dropdowns!$G85,Dropdowns!$G$1,"N/A"))))</f>
        <v>2</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759</v>
      </c>
      <c r="F101" s="114">
        <f>if($E101=Dropdowns!$D87,Dropdowns!$D$1,if($E101=Dropdowns!$E87,Dropdowns!$E$1,if($E101=Dropdowns!$F87,Dropdowns!$F$1,if($E101=Dropdowns!$G87,Dropdowns!$G$1,"N/A"))))</f>
        <v>2</v>
      </c>
    </row>
    <row r="102">
      <c r="A102" s="136"/>
      <c r="B102" s="137"/>
      <c r="C102" s="138" t="s">
        <v>427</v>
      </c>
      <c r="D102" s="138" t="s">
        <v>428</v>
      </c>
      <c r="E102" s="165" t="s">
        <v>841</v>
      </c>
      <c r="F102" s="114">
        <f>if($E102=Dropdowns!$D88,Dropdowns!$D$1,if($E102=Dropdowns!$E88,Dropdowns!$E$1,if($E102=Dropdowns!$F88,Dropdowns!$F$1,if($E102=Dropdowns!$G88,Dropdowns!$G$1,"N/A"))))</f>
        <v>2</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842</v>
      </c>
      <c r="F106" s="114">
        <f>if($E106=Dropdowns!$D92,Dropdowns!$D$1,if($E106=Dropdowns!$E92,Dropdowns!$E$1,if($E106=Dropdowns!$F92,Dropdowns!$F$1,if($E106=Dropdowns!$G92,Dropdowns!$G$1,"N/A"))))</f>
        <v>3</v>
      </c>
    </row>
    <row r="107">
      <c r="A107" s="136"/>
      <c r="B107" s="137"/>
      <c r="C107" s="138" t="s">
        <v>442</v>
      </c>
      <c r="D107" s="138" t="s">
        <v>443</v>
      </c>
      <c r="E107" s="165" t="s">
        <v>444</v>
      </c>
      <c r="F107" s="114">
        <f>if($E107=Dropdowns!$D93,Dropdowns!$D$1,if($E107=Dropdowns!$E93,Dropdowns!$E$1,if($E107=Dropdowns!$F93,Dropdowns!$F$1,if($E107=Dropdowns!$G93,Dropdowns!$G$1,"N/A"))))</f>
        <v>2</v>
      </c>
    </row>
    <row r="108">
      <c r="A108" s="136"/>
      <c r="B108" s="137"/>
      <c r="C108" s="138" t="s">
        <v>445</v>
      </c>
      <c r="D108" s="138" t="s">
        <v>446</v>
      </c>
      <c r="E108" s="165" t="s">
        <v>447</v>
      </c>
      <c r="F108" s="114">
        <f>if($E108=Dropdowns!$D94,Dropdowns!$D$1,if($E108=Dropdowns!$E94,Dropdowns!$E$1,if($E108=Dropdowns!$F94,Dropdowns!$F$1,if($E108=Dropdowns!$G94,Dropdowns!$G$1,"N/A"))))</f>
        <v>3</v>
      </c>
    </row>
    <row r="109">
      <c r="A109" s="136"/>
      <c r="B109" s="137"/>
      <c r="C109" s="138" t="s">
        <v>448</v>
      </c>
      <c r="D109" s="138" t="s">
        <v>449</v>
      </c>
      <c r="E109" s="165" t="s">
        <v>762</v>
      </c>
      <c r="F109" s="114">
        <f>if($E109=Dropdowns!$D95,Dropdowns!$D$1,if($E109=Dropdowns!$E95,Dropdowns!$E$1,if($E109=Dropdowns!$F95,Dropdowns!$F$1,if($E109=Dropdowns!$G95,Dropdowns!$G$1,"N/A"))))</f>
        <v>2</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8" t="s">
        <v>459</v>
      </c>
      <c r="F112" s="114">
        <f>if($E112=Dropdowns!$D98,Dropdowns!$D$1,if($E112=Dropdowns!$E98,Dropdowns!$E$1,if($E112=Dropdowns!$F98,Dropdowns!$F$1,if($E112=Dropdowns!$G98,Dropdowns!$G$1,"N/A"))))</f>
        <v>0</v>
      </c>
    </row>
    <row r="113">
      <c r="A113" s="142"/>
      <c r="B113" s="143"/>
      <c r="C113" s="148"/>
      <c r="D113" s="148"/>
      <c r="E113" s="166"/>
      <c r="F113" s="147"/>
    </row>
    <row r="114">
      <c r="A114" s="171">
        <f>sum(F114:F118)/Dropdowns!H100</f>
        <v>0.7333333333</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$A114&gt;=0.61,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0.5555555556</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Average</v>
      </c>
      <c r="B121" s="137"/>
      <c r="C121" s="140" t="s">
        <v>480</v>
      </c>
      <c r="D121" s="138" t="s">
        <v>481</v>
      </c>
      <c r="E121" s="165" t="s">
        <v>1302</v>
      </c>
      <c r="F121" s="114">
        <f>if($E121=Dropdowns!$D107,Dropdowns!$D$1,if($E121=Dropdowns!$E107,Dropdowns!$E$1,if($E121=Dropdowns!$F107,Dropdowns!$F$1,if($E121=Dropdowns!$G107,Dropdowns!$G$1,"N/A"))))</f>
        <v>2</v>
      </c>
    </row>
    <row r="122">
      <c r="A122" s="136"/>
      <c r="B122" s="137"/>
      <c r="C122" s="138" t="s">
        <v>483</v>
      </c>
      <c r="D122" s="138" t="s">
        <v>484</v>
      </c>
      <c r="E122" s="165" t="s">
        <v>1305</v>
      </c>
      <c r="F122" s="114">
        <f>if($E122=Dropdowns!$D108,Dropdowns!$D$1,if($E122=Dropdowns!$E108,Dropdowns!$E$1,if($E122=Dropdowns!$F108,Dropdowns!$F$1,if($E122=Dropdowns!$G108,Dropdowns!$G$1,"N/A"))))</f>
        <v>0</v>
      </c>
    </row>
    <row r="123">
      <c r="A123" s="136"/>
      <c r="B123" s="137"/>
      <c r="C123" s="138" t="s">
        <v>486</v>
      </c>
      <c r="D123" s="138" t="s">
        <v>487</v>
      </c>
      <c r="E123" s="165" t="s">
        <v>763</v>
      </c>
      <c r="F123" s="114">
        <f>if($E123=Dropdowns!$D109,Dropdowns!$D$1,if($E123=Dropdowns!$E109,Dropdowns!$E$1,if($E123=Dropdowns!$F109,Dropdowns!$F$1,if($E123=Dropdowns!$G109,Dropdowns!$G$1,"N/A"))))</f>
        <v>0</v>
      </c>
    </row>
    <row r="124">
      <c r="A124" s="136"/>
      <c r="B124" s="137"/>
      <c r="C124" s="138" t="s">
        <v>489</v>
      </c>
      <c r="D124" s="138" t="s">
        <v>490</v>
      </c>
      <c r="E124" s="165" t="s">
        <v>491</v>
      </c>
      <c r="F124" s="114">
        <f>if($E124=Dropdowns!$D110,Dropdowns!$D$1,if($E124=Dropdowns!$E110,Dropdowns!$E$1,if($E124=Dropdowns!$F110,Dropdowns!$F$1,if($E124=Dropdowns!$G110,Dropdowns!$G$1,"N/A"))))</f>
        <v>3</v>
      </c>
    </row>
    <row r="125">
      <c r="A125" s="136"/>
      <c r="B125" s="137"/>
      <c r="C125" s="140" t="s">
        <v>492</v>
      </c>
      <c r="D125" s="138" t="s">
        <v>493</v>
      </c>
      <c r="E125" s="165" t="s">
        <v>845</v>
      </c>
      <c r="F125" s="114">
        <f>if($E125=Dropdowns!$D111,Dropdowns!$D$1,if($E125=Dropdowns!$E111,Dropdowns!$E$1,if($E125=Dropdowns!$F111,Dropdowns!$F$1,if($E125=Dropdowns!$G111,Dropdowns!$G$1,"N/A"))))</f>
        <v>2</v>
      </c>
    </row>
    <row r="126">
      <c r="A126" s="136"/>
      <c r="B126" s="137"/>
      <c r="C126" s="138" t="s">
        <v>495</v>
      </c>
      <c r="D126" s="138" t="s">
        <v>496</v>
      </c>
      <c r="E126" s="165" t="s">
        <v>813</v>
      </c>
      <c r="F126" s="114">
        <f>if($E126=Dropdowns!$D112,Dropdowns!$D$1,if($E126=Dropdowns!$E112,Dropdowns!$E$1,if($E126=Dropdowns!$F112,Dropdowns!$F$1,if($E126=Dropdowns!$G112,Dropdowns!$G$1,"N/A"))))</f>
        <v>2</v>
      </c>
    </row>
    <row r="127">
      <c r="A127" s="136"/>
      <c r="B127" s="137"/>
      <c r="C127" s="138" t="s">
        <v>498</v>
      </c>
      <c r="D127" s="138" t="s">
        <v>499</v>
      </c>
      <c r="E127" s="165" t="s">
        <v>846</v>
      </c>
      <c r="F127" s="114">
        <f>if($E127=Dropdowns!$D113,Dropdowns!$D$1,if($E127=Dropdowns!$E113,Dropdowns!$E$1,if($E127=Dropdowns!$F113,Dropdowns!$F$1,if($E127=Dropdowns!$G113,Dropdowns!$G$1,"N/A"))))</f>
        <v>2</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765</v>
      </c>
      <c r="F130" s="114">
        <f>if($E130=Dropdowns!$D116,Dropdowns!$D$1,if($E130=Dropdowns!$E116,Dropdowns!$E$1,if($E130=Dropdowns!$F116,Dropdowns!$F$1,if($E130=Dropdowns!$G116,Dropdowns!$G$1,"N/A"))))</f>
        <v>2</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0.6388888889</v>
      </c>
      <c r="B133" s="137" t="s">
        <v>513</v>
      </c>
      <c r="C133" s="138" t="s">
        <v>514</v>
      </c>
      <c r="D133" s="138" t="s">
        <v>515</v>
      </c>
      <c r="E133" s="165" t="s">
        <v>516</v>
      </c>
      <c r="F133" s="114">
        <f>if($E133=Dropdowns!$D119,Dropdowns!$D$1,if($E133=Dropdowns!$E119,Dropdowns!$E$1,if($E133=Dropdowns!$F119,Dropdowns!$F$1,if($E133=Dropdowns!$G119,Dropdowns!$G$1,"N/A"))))</f>
        <v>2</v>
      </c>
    </row>
    <row r="134">
      <c r="A134" s="136" t="str">
        <f>IFS($A133&gt;=0.81, "Best", $A133&gt;=0.61, "Good", $A133&gt;=0.41, "Average", $A133&gt;=0.21, "Fair", TRUE, "Poor")</f>
        <v>Good</v>
      </c>
      <c r="B134" s="137"/>
      <c r="C134" s="138" t="s">
        <v>517</v>
      </c>
      <c r="D134" s="138" t="s">
        <v>518</v>
      </c>
      <c r="E134" s="165" t="s">
        <v>519</v>
      </c>
      <c r="F134" s="114">
        <f>if($E134=Dropdowns!$D120,Dropdowns!$D$1,if($E134=Dropdowns!$E120,Dropdowns!$E$1,if($E134=Dropdowns!$F120,Dropdowns!$F$1,if($E134=Dropdowns!$G120,Dropdowns!$G$1,"N/A"))))</f>
        <v>2</v>
      </c>
    </row>
    <row r="135">
      <c r="A135" s="136"/>
      <c r="B135" s="137"/>
      <c r="C135" s="138" t="s">
        <v>520</v>
      </c>
      <c r="D135" s="138" t="s">
        <v>521</v>
      </c>
      <c r="E135" s="165" t="s">
        <v>724</v>
      </c>
      <c r="F135" s="114">
        <f>if($E135=Dropdowns!$D121,Dropdowns!$D$1,if($E135=Dropdowns!$E121,Dropdowns!$E$1,if($E135=Dropdowns!$F121,Dropdowns!$F$1,if($E135=Dropdowns!$G121,Dropdowns!$G$1,"N/A"))))</f>
        <v>2</v>
      </c>
    </row>
    <row r="136">
      <c r="A136" s="136"/>
      <c r="B136" s="137"/>
      <c r="C136" s="138" t="s">
        <v>523</v>
      </c>
      <c r="D136" s="138" t="s">
        <v>524</v>
      </c>
      <c r="E136" s="165" t="s">
        <v>725</v>
      </c>
      <c r="F136" s="114">
        <f>if($E136=Dropdowns!$D122,Dropdowns!$D$1,if($E136=Dropdowns!$E122,Dropdowns!$E$1,if($E136=Dropdowns!$F122,Dropdowns!$F$1,if($E136=Dropdowns!$G122,Dropdowns!$G$1,"N/A"))))</f>
        <v>2</v>
      </c>
    </row>
    <row r="137">
      <c r="A137" s="136"/>
      <c r="B137" s="137"/>
      <c r="C137" s="138" t="s">
        <v>526</v>
      </c>
      <c r="D137" s="138" t="s">
        <v>527</v>
      </c>
      <c r="E137" s="165" t="s">
        <v>726</v>
      </c>
      <c r="F137" s="114">
        <f>if($E137=Dropdowns!$D123,Dropdowns!$D$1,if($E137=Dropdowns!$E123,Dropdowns!$E$1,if($E137=Dropdowns!$F123,Dropdowns!$F$1,if($E137=Dropdowns!$G123,Dropdowns!$G$1,"N/A"))))</f>
        <v>2</v>
      </c>
    </row>
    <row r="138">
      <c r="A138" s="136"/>
      <c r="B138" s="137"/>
      <c r="C138" s="140" t="s">
        <v>529</v>
      </c>
      <c r="D138" s="138" t="s">
        <v>530</v>
      </c>
      <c r="E138" s="165" t="s">
        <v>727</v>
      </c>
      <c r="F138" s="114">
        <f>if($E138=Dropdowns!$D124,Dropdowns!$D$1,if($E138=Dropdowns!$E124,Dropdowns!$E$1,if($E138=Dropdowns!$F124,Dropdowns!$F$1,if($E138=Dropdowns!$G124,Dropdowns!$G$1,"N/A"))))</f>
        <v>2</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537</v>
      </c>
      <c r="F140" s="114">
        <f>if($E140=Dropdowns!$D126,Dropdowns!$D$1,if($E140=Dropdowns!$E126,Dropdowns!$E$1,if($E140=Dropdowns!$F126,Dropdowns!$F$1,if($E140=Dropdowns!$G126,Dropdowns!$G$1,"N/A"))))</f>
        <v>2</v>
      </c>
    </row>
    <row r="141">
      <c r="A141" s="136"/>
      <c r="B141" s="137"/>
      <c r="C141" s="138" t="s">
        <v>538</v>
      </c>
      <c r="D141" s="138" t="s">
        <v>539</v>
      </c>
      <c r="E141" s="165" t="s">
        <v>900</v>
      </c>
      <c r="F141" s="114">
        <f>if($E141=Dropdowns!$D127,Dropdowns!$D$1,if($E141=Dropdowns!$E127,Dropdowns!$E$1,if($E141=Dropdowns!$F127,Dropdowns!$F$1,if($E141=Dropdowns!$G127,Dropdowns!$G$1,"N/A"))))</f>
        <v>3</v>
      </c>
    </row>
    <row r="142">
      <c r="A142" s="136"/>
      <c r="B142" s="137"/>
      <c r="C142" s="138" t="s">
        <v>541</v>
      </c>
      <c r="D142" s="138" t="s">
        <v>542</v>
      </c>
      <c r="E142" s="165" t="s">
        <v>953</v>
      </c>
      <c r="F142" s="114">
        <f>if($E142=Dropdowns!$D128,Dropdowns!$D$1,if($E142=Dropdowns!$E128,Dropdowns!$E$1,if($E142=Dropdowns!$F128,Dropdowns!$F$1,if($E142=Dropdowns!$G128,Dropdowns!$G$1,"N/A"))))</f>
        <v>0</v>
      </c>
    </row>
    <row r="143">
      <c r="A143" s="136"/>
      <c r="B143" s="137"/>
      <c r="C143" s="138" t="s">
        <v>544</v>
      </c>
      <c r="D143" s="138" t="s">
        <v>545</v>
      </c>
      <c r="E143" s="165" t="s">
        <v>546</v>
      </c>
      <c r="F143" s="114">
        <f>if($E143=Dropdowns!$D129,Dropdowns!$D$1,if($E143=Dropdowns!$E129,Dropdowns!$E$1,if($E143=Dropdowns!$F129,Dropdowns!$F$1,if($E143=Dropdowns!$G129,Dropdowns!$G$1,"N/A"))))</f>
        <v>2</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0.5641025641</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Average</v>
      </c>
      <c r="B147" s="137"/>
      <c r="C147" s="138" t="s">
        <v>554</v>
      </c>
      <c r="D147" s="138" t="s">
        <v>555</v>
      </c>
      <c r="E147" s="165" t="s">
        <v>902</v>
      </c>
      <c r="F147" s="114">
        <f>if($E147=Dropdowns!$D133,Dropdowns!$D$1,if($E147=Dropdowns!$E133,Dropdowns!$E$1,if($E147=Dropdowns!$F133,Dropdowns!$F$1,if($E147=Dropdowns!$G133,Dropdowns!$G$1,"N/A"))))</f>
        <v>2</v>
      </c>
    </row>
    <row r="148">
      <c r="A148" s="136"/>
      <c r="B148" s="137"/>
      <c r="C148" s="138" t="s">
        <v>557</v>
      </c>
      <c r="D148" s="138" t="s">
        <v>558</v>
      </c>
      <c r="E148" s="165" t="s">
        <v>903</v>
      </c>
      <c r="F148" s="114">
        <f>if($E148=Dropdowns!$D134,Dropdowns!$D$1,if($E148=Dropdowns!$E134,Dropdowns!$E$1,if($E148=Dropdowns!$F134,Dropdowns!$F$1,if($E148=Dropdowns!$G134,Dropdowns!$G$1,"N/A"))))</f>
        <v>1</v>
      </c>
    </row>
    <row r="149">
      <c r="A149" s="136"/>
      <c r="B149" s="137"/>
      <c r="C149" s="140" t="s">
        <v>560</v>
      </c>
      <c r="D149" s="138" t="s">
        <v>561</v>
      </c>
      <c r="E149" s="165" t="s">
        <v>562</v>
      </c>
      <c r="F149" s="114">
        <f>if($E149=Dropdowns!$D135,Dropdowns!$D$1,if($E149=Dropdowns!$E135,Dropdowns!$E$1,if($E149=Dropdowns!$F135,Dropdowns!$F$1,if($E149=Dropdowns!$G135,Dropdowns!$G$1,"N/A"))))</f>
        <v>1</v>
      </c>
    </row>
    <row r="150">
      <c r="A150" s="136"/>
      <c r="B150" s="137"/>
      <c r="C150" s="138" t="s">
        <v>563</v>
      </c>
      <c r="D150" s="138" t="s">
        <v>564</v>
      </c>
      <c r="E150" s="165" t="s">
        <v>969</v>
      </c>
      <c r="F150" s="114">
        <f>if($E150=Dropdowns!$D136,Dropdowns!$D$1,if($E150=Dropdowns!$E136,Dropdowns!$E$1,if($E150=Dropdowns!$F136,Dropdowns!$F$1,if($E150=Dropdowns!$G136,Dropdowns!$G$1,"N/A"))))</f>
        <v>2</v>
      </c>
    </row>
    <row r="151">
      <c r="A151" s="136"/>
      <c r="B151" s="137"/>
      <c r="C151" s="138" t="s">
        <v>566</v>
      </c>
      <c r="D151" s="138" t="s">
        <v>567</v>
      </c>
      <c r="E151" s="165" t="s">
        <v>729</v>
      </c>
      <c r="F151" s="114">
        <f>if($E151=Dropdowns!$D137,Dropdowns!$D$1,if($E151=Dropdowns!$E137,Dropdowns!$E$1,if($E151=Dropdowns!$F137,Dropdowns!$F$1,if($E151=Dropdowns!$G137,Dropdowns!$G$1,"N/A"))))</f>
        <v>2</v>
      </c>
    </row>
    <row r="152">
      <c r="A152" s="136"/>
      <c r="B152" s="137"/>
      <c r="C152" s="138" t="s">
        <v>569</v>
      </c>
      <c r="D152" s="138" t="s">
        <v>570</v>
      </c>
      <c r="E152" s="165" t="s">
        <v>905</v>
      </c>
      <c r="F152" s="114">
        <f>if($E152=Dropdowns!$D138,Dropdowns!$D$1,if($E152=Dropdowns!$E138,Dropdowns!$E$1,if($E152=Dropdowns!$F138,Dropdowns!$F$1,if($E152=Dropdowns!$G138,Dropdowns!$G$1,"N/A"))))</f>
        <v>2</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577</v>
      </c>
      <c r="F154" s="114">
        <f>if($E154=Dropdowns!$D140,Dropdowns!$D$1,if($E154=Dropdowns!$E140,Dropdowns!$E$1,if($E154=Dropdowns!$F140,Dropdowns!$F$1,if($E154=Dropdowns!$G140,Dropdowns!$G$1,"N/A"))))</f>
        <v>0</v>
      </c>
    </row>
    <row r="155">
      <c r="A155" s="136"/>
      <c r="B155" s="137"/>
      <c r="C155" s="138" t="s">
        <v>578</v>
      </c>
      <c r="D155" s="138" t="s">
        <v>579</v>
      </c>
      <c r="E155" s="165" t="s">
        <v>817</v>
      </c>
      <c r="F155" s="114">
        <f>if($E155=Dropdowns!$D141,Dropdowns!$D$1,if($E155=Dropdowns!$E141,Dropdowns!$E$1,if($E155=Dropdowns!$F141,Dropdowns!$F$1,if($E155=Dropdowns!$G141,Dropdowns!$G$1,"N/A"))))</f>
        <v>2</v>
      </c>
    </row>
    <row r="156">
      <c r="A156" s="136"/>
      <c r="B156" s="137"/>
      <c r="C156" s="138" t="s">
        <v>581</v>
      </c>
      <c r="D156" s="138" t="s">
        <v>582</v>
      </c>
      <c r="E156" s="165" t="s">
        <v>583</v>
      </c>
      <c r="F156" s="114">
        <f>if($E156=Dropdowns!$D142,Dropdowns!$D$1,if($E156=Dropdowns!$E142,Dropdowns!$E$1,if($E156=Dropdowns!$F142,Dropdowns!$F$1,if($E156=Dropdowns!$G142,Dropdowns!$G$1,"N/A"))))</f>
        <v>3</v>
      </c>
    </row>
    <row r="157">
      <c r="A157" s="136"/>
      <c r="B157" s="137"/>
      <c r="C157" s="138" t="s">
        <v>584</v>
      </c>
      <c r="D157" s="138" t="s">
        <v>585</v>
      </c>
      <c r="E157" s="165" t="s">
        <v>586</v>
      </c>
      <c r="F157" s="114">
        <f>if($E157=Dropdowns!$D143,Dropdowns!$D$1,if($E157=Dropdowns!$E143,Dropdowns!$E$1,if($E157=Dropdowns!$F143,Dropdowns!$F$1,if($E157=Dropdowns!$G143,Dropdowns!$G$1,"N/A"))))</f>
        <v>1</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0.5897435897</v>
      </c>
      <c r="B160" s="137" t="s">
        <v>590</v>
      </c>
      <c r="C160" s="138" t="s">
        <v>591</v>
      </c>
      <c r="D160" s="138" t="s">
        <v>592</v>
      </c>
      <c r="E160" s="165" t="s">
        <v>774</v>
      </c>
      <c r="F160" s="114">
        <f>if($E160=Dropdowns!$D146,Dropdowns!$D$1,if($E160=Dropdowns!$E146,Dropdowns!$E$1,if($E160=Dropdowns!$F146,Dropdowns!$F$1,if($E160=Dropdowns!$G146,Dropdowns!$G$1,"N/A"))))</f>
        <v>1</v>
      </c>
    </row>
    <row r="161">
      <c r="A161" s="136" t="str">
        <f>IFS($A160&gt;=0.8, "Best", $A160&gt;=0.61, "Good", $A160&gt;=0.41, "Average", $A160&gt;=0.21, "Fair", TRUE, "Poor")</f>
        <v>Average</v>
      </c>
      <c r="B161" s="137"/>
      <c r="C161" s="138" t="s">
        <v>594</v>
      </c>
      <c r="D161" s="138" t="s">
        <v>595</v>
      </c>
      <c r="E161" s="165" t="s">
        <v>775</v>
      </c>
      <c r="F161" s="114">
        <f>if($E161=Dropdowns!$D147,Dropdowns!$D$1,if($E161=Dropdowns!$E147,Dropdowns!$E$1,if($E161=Dropdowns!$F147,Dropdowns!$F$1,if($E161=Dropdowns!$G147,Dropdowns!$G$1,"N/A"))))</f>
        <v>1</v>
      </c>
    </row>
    <row r="162">
      <c r="A162" s="136"/>
      <c r="B162" s="137"/>
      <c r="C162" s="138" t="s">
        <v>597</v>
      </c>
      <c r="D162" s="138" t="s">
        <v>598</v>
      </c>
      <c r="E162" s="165" t="s">
        <v>776</v>
      </c>
      <c r="F162" s="114">
        <f>if($E162=Dropdowns!$D148,Dropdowns!$D$1,if($E162=Dropdowns!$E148,Dropdowns!$E$1,if($E162=Dropdowns!$F148,Dropdowns!$F$1,if($E162=Dropdowns!$G148,Dropdowns!$G$1,"N/A"))))</f>
        <v>3</v>
      </c>
    </row>
    <row r="163">
      <c r="A163" s="136"/>
      <c r="B163" s="137"/>
      <c r="C163" s="138" t="s">
        <v>600</v>
      </c>
      <c r="D163" s="138" t="s">
        <v>601</v>
      </c>
      <c r="E163" s="165" t="s">
        <v>733</v>
      </c>
      <c r="F163" s="114">
        <f>if($E163=Dropdowns!$D149,Dropdowns!$D$1,if($E163=Dropdowns!$E149,Dropdowns!$E$1,if($E163=Dropdowns!$F149,Dropdowns!$F$1,if($E163=Dropdowns!$G149,Dropdowns!$G$1,"N/A"))))</f>
        <v>2</v>
      </c>
    </row>
    <row r="164">
      <c r="A164" s="136"/>
      <c r="B164" s="137"/>
      <c r="C164" s="138" t="s">
        <v>603</v>
      </c>
      <c r="D164" s="138" t="s">
        <v>604</v>
      </c>
      <c r="E164" s="165" t="s">
        <v>734</v>
      </c>
      <c r="F164" s="114">
        <f>if($E164=Dropdowns!$D150,Dropdowns!$D$1,if($E164=Dropdowns!$E150,Dropdowns!$E$1,if($E164=Dropdowns!$F150,Dropdowns!$F$1,if($E164=Dropdowns!$G150,Dropdowns!$G$1,"N/A"))))</f>
        <v>2</v>
      </c>
    </row>
    <row r="165">
      <c r="A165" s="136"/>
      <c r="B165" s="137"/>
      <c r="C165" s="138" t="s">
        <v>606</v>
      </c>
      <c r="D165" s="138" t="s">
        <v>607</v>
      </c>
      <c r="E165" s="165" t="s">
        <v>931</v>
      </c>
      <c r="F165" s="114">
        <f>if($E165=Dropdowns!$D151,Dropdowns!$D$1,if($E165=Dropdowns!$E151,Dropdowns!$E$1,if($E165=Dropdowns!$F151,Dropdowns!$F$1,if($E165=Dropdowns!$G151,Dropdowns!$G$1,"N/A"))))</f>
        <v>1</v>
      </c>
    </row>
    <row r="166">
      <c r="A166" s="136"/>
      <c r="B166" s="137"/>
      <c r="C166" s="138" t="s">
        <v>609</v>
      </c>
      <c r="D166" s="138" t="s">
        <v>610</v>
      </c>
      <c r="E166" s="165" t="s">
        <v>954</v>
      </c>
      <c r="F166" s="114">
        <f>if($E166=Dropdowns!$D152,Dropdowns!$D$1,if($E166=Dropdowns!$E152,Dropdowns!$E$1,if($E166=Dropdowns!$F152,Dropdowns!$F$1,if($E166=Dropdowns!$G152,Dropdowns!$G$1,"N/A"))))</f>
        <v>0</v>
      </c>
    </row>
    <row r="167">
      <c r="A167" s="136"/>
      <c r="B167" s="137"/>
      <c r="C167" s="138" t="s">
        <v>612</v>
      </c>
      <c r="D167" s="138" t="s">
        <v>613</v>
      </c>
      <c r="E167" s="165" t="s">
        <v>820</v>
      </c>
      <c r="F167" s="114">
        <f>if($E167=Dropdowns!$D153,Dropdowns!$D$1,if($E167=Dropdowns!$E153,Dropdowns!$E$1,if($E167=Dropdowns!$F153,Dropdowns!$F$1,if($E167=Dropdowns!$G153,Dropdowns!$G$1,"N/A"))))</f>
        <v>2</v>
      </c>
    </row>
    <row r="168">
      <c r="A168" s="136"/>
      <c r="B168" s="137"/>
      <c r="C168" s="138" t="s">
        <v>615</v>
      </c>
      <c r="D168" s="138" t="s">
        <v>616</v>
      </c>
      <c r="E168" s="165" t="s">
        <v>1093</v>
      </c>
      <c r="F168" s="114">
        <f>if($E168=Dropdowns!$D154,Dropdowns!$D$1,if($E168=Dropdowns!$E154,Dropdowns!$E$1,if($E168=Dropdowns!$F154,Dropdowns!$F$1,if($E168=Dropdowns!$G154,Dropdowns!$G$1,"N/A"))))</f>
        <v>1</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629</v>
      </c>
      <c r="F172" s="114">
        <f>if($E172=Dropdowns!$D158,Dropdowns!$D$1,if($E172=Dropdowns!$E158,Dropdowns!$E$1,if($E172=Dropdowns!$F158,Dropdowns!$F$1,if($E172=Dropdowns!$G158,Dropdowns!$G$1,"N/A"))))</f>
        <v>2</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932</v>
      </c>
      <c r="F176" s="114">
        <f>if($E176=Dropdowns!$D162,Dropdowns!$D$1,if($E176=Dropdowns!$E162,Dropdowns!$E$1,if($E176=Dropdowns!$F162,Dropdowns!$F$1,if($E176=Dropdowns!$G162,Dropdowns!$G$1,"N/A"))))</f>
        <v>0</v>
      </c>
    </row>
    <row r="177">
      <c r="A177" s="136"/>
      <c r="B177" s="137"/>
      <c r="C177" s="138" t="s">
        <v>642</v>
      </c>
      <c r="D177" s="138" t="s">
        <v>643</v>
      </c>
      <c r="E177" s="165" t="s">
        <v>933</v>
      </c>
      <c r="F177" s="114">
        <f>if($E177=Dropdowns!$D163,Dropdowns!$D$1,if($E177=Dropdowns!$E163,Dropdowns!$E$1,if($E177=Dropdowns!$F163,Dropdowns!$F$1,if($E177=Dropdowns!$G163,Dropdowns!$G$1,"N/A"))))</f>
        <v>0</v>
      </c>
    </row>
    <row r="178">
      <c r="A178" s="136"/>
      <c r="B178" s="137"/>
      <c r="C178" s="138" t="s">
        <v>645</v>
      </c>
      <c r="D178" s="138" t="s">
        <v>646</v>
      </c>
      <c r="E178" s="165" t="s">
        <v>934</v>
      </c>
      <c r="F178" s="114">
        <f>if($E178=Dropdowns!$D164,Dropdowns!$D$1,if($E178=Dropdowns!$E164,Dropdowns!$E$1,if($E178=Dropdowns!$F164,Dropdowns!$F$1,if($E178=Dropdowns!$G164,Dropdowns!$G$1,"N/A"))))</f>
        <v>0</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653</v>
      </c>
      <c r="F180" s="114">
        <f>if($E180=Dropdowns!$D166,Dropdowns!$D$1,if($E180=Dropdowns!$E166,Dropdowns!$E$1,if($E180=Dropdowns!$F166,Dropdowns!$F$1,if($E180=Dropdowns!$G166,Dropdowns!$G$1,"N/A"))))</f>
        <v>3</v>
      </c>
    </row>
    <row r="181">
      <c r="A181" s="136"/>
      <c r="B181" s="137"/>
      <c r="C181" s="138" t="s">
        <v>654</v>
      </c>
      <c r="D181" s="138" t="s">
        <v>655</v>
      </c>
      <c r="E181" s="165" t="s">
        <v>656</v>
      </c>
      <c r="F181" s="114">
        <f>if($E181=Dropdowns!$D167,Dropdowns!$D$1,if($E181=Dropdowns!$E167,Dropdowns!$E$1,if($E181=Dropdowns!$F167,Dropdowns!$F$1,if($E181=Dropdowns!$G167,Dropdowns!$G$1,"N/A"))))</f>
        <v>3</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821</v>
      </c>
      <c r="F183" s="114">
        <f>if($E183=Dropdowns!$D169,Dropdowns!$D$1,if($E183=Dropdowns!$E169,Dropdowns!$E$1,if($E183=Dropdowns!$F169,Dropdowns!$F$1,if($E183=Dropdowns!$G169,Dropdowns!$G$1,"N/A"))))</f>
        <v>2</v>
      </c>
    </row>
    <row r="184">
      <c r="A184" s="136"/>
      <c r="B184" s="137"/>
      <c r="C184" s="138" t="s">
        <v>663</v>
      </c>
      <c r="D184" s="138" t="s">
        <v>664</v>
      </c>
      <c r="E184" s="165" t="s">
        <v>736</v>
      </c>
      <c r="F184" s="114">
        <f>if($E184=Dropdowns!$D170,Dropdowns!$D$1,if($E184=Dropdowns!$E170,Dropdowns!$E$1,if($E184=Dropdowns!$F170,Dropdowns!$F$1,if($E184=Dropdowns!$G170,Dropdowns!$G$1,"N/A"))))</f>
        <v>2</v>
      </c>
    </row>
    <row r="185">
      <c r="A185" s="136"/>
      <c r="B185" s="137"/>
      <c r="C185" s="138" t="s">
        <v>666</v>
      </c>
      <c r="D185" s="138" t="s">
        <v>667</v>
      </c>
      <c r="E185" s="165" t="s">
        <v>822</v>
      </c>
      <c r="F185" s="114">
        <f>if($E185=Dropdowns!$D171,Dropdowns!$D$1,if($E185=Dropdowns!$E171,Dropdowns!$E$1,if($E185=Dropdowns!$F171,Dropdowns!$F$1,if($E185=Dropdowns!$G171,Dropdowns!$G$1,"N/A"))))</f>
        <v>3</v>
      </c>
    </row>
    <row r="186">
      <c r="A186" s="113"/>
      <c r="B186" s="129"/>
      <c r="C186" s="130"/>
      <c r="D186" s="151"/>
      <c r="E186" s="131"/>
      <c r="F186" s="114"/>
    </row>
    <row r="187">
      <c r="A187" s="152" t="s">
        <v>669</v>
      </c>
      <c r="F187" s="114"/>
    </row>
    <row r="188">
      <c r="A188" s="170" t="s">
        <v>1625</v>
      </c>
      <c r="B188" s="138"/>
      <c r="C188" s="130"/>
      <c r="D188" s="154" t="s">
        <v>671</v>
      </c>
      <c r="E188" s="131"/>
      <c r="F188" s="114"/>
    </row>
    <row r="189">
      <c r="A189" s="153" t="s">
        <v>1626</v>
      </c>
      <c r="B189" s="138"/>
      <c r="C189" s="155"/>
      <c r="D189" s="154" t="s">
        <v>673</v>
      </c>
      <c r="E189" s="131"/>
      <c r="F189" s="114"/>
    </row>
    <row r="190">
      <c r="A190" s="177"/>
      <c r="B190" s="138"/>
      <c r="C190" s="130"/>
      <c r="D190" s="156" t="s">
        <v>675</v>
      </c>
      <c r="E190" s="131"/>
      <c r="F190" s="114"/>
    </row>
    <row r="191">
      <c r="A191" s="177"/>
      <c r="B191" s="138"/>
      <c r="C191" s="130"/>
      <c r="D191" s="154" t="s">
        <v>677</v>
      </c>
      <c r="E191" s="131"/>
      <c r="F191" s="114"/>
    </row>
    <row r="192">
      <c r="A192" s="176"/>
      <c r="B192" s="138"/>
      <c r="C192" s="130"/>
      <c r="D192" s="154" t="s">
        <v>679</v>
      </c>
      <c r="E192" s="131"/>
      <c r="F192" s="114"/>
    </row>
    <row r="193">
      <c r="A193" s="177"/>
      <c r="B193" s="129"/>
      <c r="C193" s="155"/>
      <c r="D193" s="151"/>
      <c r="E193" s="131"/>
      <c r="F193" s="114"/>
    </row>
    <row r="194">
      <c r="A194" s="157"/>
      <c r="B194" s="129"/>
      <c r="C194" s="155"/>
      <c r="D194" s="151"/>
      <c r="E194" s="131"/>
      <c r="F194" s="114"/>
    </row>
    <row r="195">
      <c r="A195" s="157" t="s">
        <v>63</v>
      </c>
      <c r="B195" s="158" t="s">
        <v>680</v>
      </c>
      <c r="C195" s="155"/>
      <c r="D195" s="151"/>
      <c r="E195" s="131"/>
      <c r="F195" s="114"/>
    </row>
    <row r="196">
      <c r="A196" s="157" t="s">
        <v>681</v>
      </c>
      <c r="B196" s="159" t="s">
        <v>682</v>
      </c>
      <c r="F196" s="114"/>
    </row>
    <row r="197">
      <c r="A197" s="157"/>
      <c r="B197" s="129"/>
      <c r="C197" s="155"/>
      <c r="D197" s="151"/>
      <c r="E197" s="131"/>
      <c r="F197" s="114"/>
    </row>
    <row r="198">
      <c r="A198" s="157"/>
      <c r="B198" s="129"/>
      <c r="C198" s="155"/>
      <c r="D198" s="151"/>
      <c r="E198" s="131"/>
      <c r="F198" s="114"/>
    </row>
  </sheetData>
  <mergeCells count="15">
    <mergeCell ref="C8:D8"/>
    <mergeCell ref="C9:D9"/>
    <mergeCell ref="C10:D10"/>
    <mergeCell ref="A11:E11"/>
    <mergeCell ref="A12:E12"/>
    <mergeCell ref="A13:E13"/>
    <mergeCell ref="A187:E187"/>
    <mergeCell ref="B196:E196"/>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7" priority="11" operator="lessThanOrEqual">
      <formula>"33%"</formula>
    </cfRule>
  </conditionalFormatting>
  <conditionalFormatting sqref="B5:B6">
    <cfRule type="cellIs" dxfId="5" priority="12" operator="between">
      <formula>"67%"</formula>
      <formula>"32%"</formula>
    </cfRule>
  </conditionalFormatting>
  <conditionalFormatting sqref="B5:B6">
    <cfRule type="cellIs" dxfId="3" priority="13" operator="between">
      <formula>"101%"</formula>
      <formula>"65%"</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B7:B10">
      <formula1>"✅ Yes,🚫 No,⚠️ Under 18 With Parent Consent Only,🟠 With caution"</formula1>
    </dataValidation>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D190"/>
    <hyperlink r:id="rId7" ref="D191"/>
    <hyperlink r:id="rId8" ref="D192"/>
    <hyperlink r:id="rId9" ref="B195"/>
  </hyperlinks>
  <drawing r:id="rId10"/>
</worksheet>
</file>

<file path=xl/worksheets/sheet5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4285F4"/>
    <outlinePr summaryBelow="0" summaryRight="0"/>
  </sheetPr>
  <sheetViews>
    <sheetView workbookViewId="0"/>
  </sheetViews>
  <sheetFormatPr customHeight="1" defaultColWidth="12.63" defaultRowHeight="15.75"/>
  <cols>
    <col customWidth="1" min="1" max="1" width="17.63"/>
    <col customWidth="1" min="2" max="2" width="23.63"/>
    <col customWidth="1" min="3" max="3" width="28.5"/>
    <col customWidth="1" min="4" max="4" width="60.13"/>
    <col customWidth="1" min="5" max="5" width="56.75"/>
    <col customWidth="1" hidden="1" min="6" max="6" width="8.13"/>
  </cols>
  <sheetData>
    <row r="1">
      <c r="A1" s="67" t="s">
        <v>137</v>
      </c>
    </row>
    <row r="2">
      <c r="A2" s="68" t="s">
        <v>107</v>
      </c>
    </row>
    <row r="3">
      <c r="A3" s="111" t="s">
        <v>1627</v>
      </c>
    </row>
    <row r="4">
      <c r="A4" s="113"/>
      <c r="F4" s="114"/>
    </row>
    <row r="5">
      <c r="A5" s="115" t="s">
        <v>164</v>
      </c>
      <c r="B5" s="116">
        <f>sum(F16:F198)/Dropdowns!I2</f>
        <v>0.6876310273</v>
      </c>
      <c r="C5" s="117" t="str">
        <f t="shared" ref="C5:C6" si="1">IF(AND(B5 &gt;= 0, B5 &lt; 0.33), "FAIL", IF(AND(B5 &gt;= 0.33, B5 &lt;= 0.66), "WARNING", IF(AND(B5 &gt; 0.66, B5 &lt;= 1), "PASS", "")))
</f>
        <v>PASS</v>
      </c>
      <c r="D5" s="118" t="str">
        <f>IFERROR(__xludf.DUMMYFUNCTION("SPARKLINE(B5,{""charttype"",""bar"";""max"",1;""min"",0;""color1"",""#33a854""})"),"")</f>
        <v/>
      </c>
      <c r="E5" s="119" t="s">
        <v>1628</v>
      </c>
      <c r="F5" s="120"/>
    </row>
    <row r="6">
      <c r="A6" s="115" t="s">
        <v>166</v>
      </c>
      <c r="B6" s="116">
        <f>sum(F20,F30,F34,F37,F49,F51,F52,F56,F58,F70,F75,F85,F97,F102,F109,F114,F121,F122,F125,F127,F128,F130,F133,F136,F139,F140,F147,F148,F149,F150,F151,F165,F169,F173)/Dropdowns!M2</f>
        <v>0.6568627451</v>
      </c>
      <c r="C6" s="117" t="str">
        <f t="shared" si="1"/>
        <v>WARNING</v>
      </c>
      <c r="D6" s="118" t="str">
        <f>IFERROR(__xludf.DUMMYFUNCTION("SPARKLINE(B6,{""charttype"",""bar"";""max"",1;""min"",0;""color1"",""#b18f2b""})"),"")</f>
        <v/>
      </c>
      <c r="E6" s="121" t="s">
        <v>167</v>
      </c>
      <c r="F6" s="114"/>
    </row>
    <row r="7">
      <c r="A7" s="113"/>
      <c r="B7" s="123" t="s">
        <v>140</v>
      </c>
      <c r="C7" s="124" t="s">
        <v>168</v>
      </c>
      <c r="E7" s="161"/>
      <c r="F7" s="114"/>
    </row>
    <row r="8">
      <c r="B8" s="123" t="s">
        <v>146</v>
      </c>
      <c r="C8" s="126" t="s">
        <v>1629</v>
      </c>
      <c r="E8" s="72"/>
      <c r="F8" s="114"/>
    </row>
    <row r="9">
      <c r="B9" s="123" t="s">
        <v>146</v>
      </c>
      <c r="C9" s="126" t="s">
        <v>1630</v>
      </c>
      <c r="E9" s="72"/>
      <c r="F9" s="114"/>
    </row>
    <row r="10">
      <c r="B10" s="123" t="s">
        <v>142</v>
      </c>
      <c r="C10" s="126" t="s">
        <v>1631</v>
      </c>
      <c r="E10" s="78"/>
      <c r="F10" s="114"/>
    </row>
    <row r="11">
      <c r="A11" s="113"/>
      <c r="F11" s="114"/>
    </row>
    <row r="12">
      <c r="A12" s="127" t="s">
        <v>173</v>
      </c>
      <c r="B12" s="50"/>
      <c r="C12" s="50"/>
      <c r="D12" s="50"/>
      <c r="E12" s="51"/>
      <c r="F12" s="114"/>
    </row>
    <row r="13">
      <c r="A13" s="162" t="s">
        <v>1632</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0.3333333333</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Fair</v>
      </c>
      <c r="B17" s="137"/>
      <c r="C17" s="138" t="s">
        <v>184</v>
      </c>
      <c r="D17" s="138" t="s">
        <v>185</v>
      </c>
      <c r="E17" s="165" t="s">
        <v>920</v>
      </c>
      <c r="F17" s="114">
        <f>if($E17=Dropdowns!$D3,Dropdowns!$D$1,if($E17=Dropdowns!$E3,Dropdowns!$E$1,if($E17=Dropdowns!$F3,Dropdowns!$F$1,if($E17=Dropdowns!$G3,Dropdowns!$G$1,"N/A"))))</f>
        <v>0</v>
      </c>
    </row>
    <row r="18">
      <c r="A18" s="136"/>
      <c r="B18" s="137"/>
      <c r="C18" s="140" t="s">
        <v>187</v>
      </c>
      <c r="D18" s="138" t="s">
        <v>188</v>
      </c>
      <c r="E18" s="165" t="s">
        <v>921</v>
      </c>
      <c r="F18" s="114">
        <f>if($E18=Dropdowns!$D4,Dropdowns!$D$1,if($E18=Dropdowns!$E4,Dropdowns!$E$1,if($E18=Dropdowns!$F4,Dropdowns!$F$1,if($E18=Dropdowns!$G4,Dropdowns!$G$1,"N/A"))))</f>
        <v>0</v>
      </c>
    </row>
    <row r="19">
      <c r="A19" s="142"/>
      <c r="B19" s="143"/>
      <c r="C19" s="144"/>
      <c r="D19" s="145"/>
      <c r="E19" s="166"/>
      <c r="F19" s="147"/>
    </row>
    <row r="20">
      <c r="A20" s="136">
        <f>sum(F20:F35)/Dropdowns!H6</f>
        <v>0.8333333333</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Best</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202</v>
      </c>
      <c r="F23" s="114">
        <f>if($E23=Dropdowns!$D9,Dropdowns!$D$1,if($E23=Dropdowns!$E9,Dropdowns!$E$1,if($E23=Dropdowns!$F9,Dropdowns!$F$1,if($E23=Dropdowns!$G9,Dropdowns!$G$1,"N/A"))))</f>
        <v>3</v>
      </c>
    </row>
    <row r="24">
      <c r="A24" s="136"/>
      <c r="B24" s="137"/>
      <c r="C24" s="138" t="s">
        <v>203</v>
      </c>
      <c r="D24" s="140" t="s">
        <v>204</v>
      </c>
      <c r="E24" s="167" t="s">
        <v>966</v>
      </c>
      <c r="F24" s="114">
        <f>if($E24=Dropdowns!$D10,Dropdowns!$D$1,if($E24=Dropdowns!$E10,Dropdowns!$E$1,if($E24=Dropdowns!$F10,Dropdowns!$F$1,if($E24=Dropdowns!$G10,Dropdowns!$G$1,"N/A"))))</f>
        <v>1</v>
      </c>
    </row>
    <row r="25">
      <c r="A25" s="136"/>
      <c r="B25" s="137"/>
      <c r="C25" s="138" t="s">
        <v>206</v>
      </c>
      <c r="D25" s="138" t="s">
        <v>207</v>
      </c>
      <c r="E25" s="165" t="s">
        <v>691</v>
      </c>
      <c r="F25" s="114">
        <f>if($E25=Dropdowns!$D11,Dropdowns!$D$1,if($E25=Dropdowns!$E11,Dropdowns!$E$1,if($E25=Dropdowns!$F11,Dropdowns!$F$1,if($E25=Dropdowns!$G11,Dropdowns!$G$1,"N/A"))))</f>
        <v>3</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693</v>
      </c>
      <c r="F28" s="114">
        <f>if($E28=Dropdowns!$D14,Dropdowns!$D$1,if($E28=Dropdowns!$E14,Dropdowns!$E$1,if($E28=Dropdowns!$F14,Dropdowns!$F$1,if($E28=Dropdowns!$G14,Dropdowns!$G$1,"N/A"))))</f>
        <v>3</v>
      </c>
    </row>
    <row r="29">
      <c r="A29" s="136"/>
      <c r="B29" s="137"/>
      <c r="C29" s="138" t="s">
        <v>218</v>
      </c>
      <c r="D29" s="138" t="s">
        <v>219</v>
      </c>
      <c r="E29" s="165" t="s">
        <v>751</v>
      </c>
      <c r="F29" s="114">
        <f>if($E29=Dropdowns!$D15,Dropdowns!$D$1,if($E29=Dropdowns!$E15,Dropdowns!$E$1,if($E29=Dropdowns!$F15,Dropdowns!$F$1,if($E29=Dropdowns!$G15,Dropdowns!$G$1,"N/A"))))</f>
        <v>2</v>
      </c>
    </row>
    <row r="30">
      <c r="A30" s="136"/>
      <c r="B30" s="174"/>
      <c r="C30" s="138" t="s">
        <v>221</v>
      </c>
      <c r="D30" s="138" t="s">
        <v>222</v>
      </c>
      <c r="E30" s="165" t="s">
        <v>752</v>
      </c>
      <c r="F30" s="114">
        <f>if($E30=Dropdowns!$D16,Dropdowns!$D$1,if($E30=Dropdowns!$E16,Dropdowns!$E$1,if($E30=Dropdowns!$F16,Dropdowns!$F$1,if($E30=Dropdowns!$G16,Dropdowns!$G$1,"N/A"))))</f>
        <v>1</v>
      </c>
    </row>
    <row r="31">
      <c r="A31" s="136"/>
      <c r="B31" s="137"/>
      <c r="C31" s="138" t="s">
        <v>224</v>
      </c>
      <c r="D31" s="138" t="s">
        <v>225</v>
      </c>
      <c r="E31" s="165" t="s">
        <v>226</v>
      </c>
      <c r="F31" s="114">
        <f>if($E31=Dropdowns!$D17,Dropdowns!$D$1,if($E31=Dropdowns!$E17,Dropdowns!$E$1,if($E31=Dropdowns!$F17,Dropdowns!$F$1,if($E31=Dropdowns!$G17,Dropdowns!$G$1,"N/A"))))</f>
        <v>3</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890</v>
      </c>
      <c r="F33" s="114">
        <f>if($E33=Dropdowns!$D19,Dropdowns!$D$1,if($E33=Dropdowns!$E19,Dropdowns!$E$1,if($E33=Dropdowns!$F19,Dropdowns!$F$1,if($E33=Dropdowns!$G19,Dropdowns!$G$1,"N/A"))))</f>
        <v>3</v>
      </c>
    </row>
    <row r="34">
      <c r="A34" s="136"/>
      <c r="B34" s="137"/>
      <c r="C34" s="138" t="s">
        <v>233</v>
      </c>
      <c r="D34" s="138" t="s">
        <v>234</v>
      </c>
      <c r="E34" s="165" t="s">
        <v>695</v>
      </c>
      <c r="F34" s="114">
        <f>if($E34=Dropdowns!$D20,Dropdowns!$D$1,if($E34=Dropdowns!$E20,Dropdowns!$E$1,if($E34=Dropdowns!$F20,Dropdowns!$F$1,if($E34=Dropdowns!$G20,Dropdowns!$G$1,"N/A"))))</f>
        <v>2</v>
      </c>
    </row>
    <row r="35">
      <c r="A35" s="136"/>
      <c r="B35" s="137"/>
      <c r="C35" s="138" t="s">
        <v>236</v>
      </c>
      <c r="D35" s="138" t="s">
        <v>237</v>
      </c>
      <c r="E35" s="165" t="s">
        <v>922</v>
      </c>
      <c r="F35" s="114">
        <f>if($E35=Dropdowns!$D21,Dropdowns!$D$1,if($E35=Dropdowns!$E21,Dropdowns!$E$1,if($E35=Dropdowns!$F21,Dropdowns!$F$1,if($E35=Dropdowns!$G21,Dropdowns!$G$1,"N/A"))))</f>
        <v>2</v>
      </c>
    </row>
    <row r="36">
      <c r="A36" s="142"/>
      <c r="B36" s="143"/>
      <c r="C36" s="148"/>
      <c r="D36" s="144"/>
      <c r="E36" s="166"/>
      <c r="F36" s="147"/>
    </row>
    <row r="37">
      <c r="A37" s="136">
        <f>sum(F37:F49)/Dropdowns!H23</f>
        <v>0.6153846154</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Good</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248</v>
      </c>
      <c r="F39" s="114">
        <f>if($E39=Dropdowns!$D25,Dropdowns!$D$1,if($E39=Dropdowns!$E25,Dropdowns!$E$1,if($E39=Dropdowns!$F25,Dropdowns!$F$1,if($E39=Dropdowns!$G25,Dropdowns!$G$1,"N/A"))))</f>
        <v>2</v>
      </c>
    </row>
    <row r="40">
      <c r="A40" s="136"/>
      <c r="B40" s="137"/>
      <c r="C40" s="138" t="s">
        <v>249</v>
      </c>
      <c r="D40" s="138" t="s">
        <v>250</v>
      </c>
      <c r="E40" s="165" t="s">
        <v>697</v>
      </c>
      <c r="F40" s="114">
        <f>if($E40=Dropdowns!$D26,Dropdowns!$D$1,if($E40=Dropdowns!$E26,Dropdowns!$E$1,if($E40=Dropdowns!$F26,Dropdowns!$F$1,if($E40=Dropdowns!$G26,Dropdowns!$G$1,"N/A"))))</f>
        <v>2</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699</v>
      </c>
      <c r="F42" s="114">
        <f>if($E42=Dropdowns!$D28,Dropdowns!$D$1,if($E42=Dropdowns!$E28,Dropdowns!$E$1,if($E42=Dropdowns!$F28,Dropdowns!$F$1,if($E42=Dropdowns!$G28,Dropdowns!$G$1,"N/A"))))</f>
        <v>2</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701</v>
      </c>
      <c r="F44" s="114">
        <f>if($E44=Dropdowns!$D30,Dropdowns!$D$1,if($E44=Dropdowns!$E30,Dropdowns!$E$1,if($E44=Dropdowns!$F30,Dropdowns!$F$1,if($E44=Dropdowns!$G30,Dropdowns!$G$1,"N/A"))))</f>
        <v>2</v>
      </c>
    </row>
    <row r="45">
      <c r="A45" s="136"/>
      <c r="B45" s="174"/>
      <c r="C45" s="138" t="s">
        <v>264</v>
      </c>
      <c r="D45" s="138" t="s">
        <v>265</v>
      </c>
      <c r="E45" s="165" t="s">
        <v>834</v>
      </c>
      <c r="F45" s="114">
        <f>if($E45=Dropdowns!$D31,Dropdowns!$D$1,if($E45=Dropdowns!$E31,Dropdowns!$E$1,if($E45=Dropdowns!$F31,Dropdowns!$F$1,if($E45=Dropdowns!$G31,Dropdowns!$G$1,"N/A"))))</f>
        <v>2</v>
      </c>
    </row>
    <row r="46">
      <c r="A46" s="136"/>
      <c r="B46" s="174"/>
      <c r="C46" s="138" t="s">
        <v>267</v>
      </c>
      <c r="D46" s="138" t="s">
        <v>268</v>
      </c>
      <c r="E46" s="165" t="s">
        <v>923</v>
      </c>
      <c r="F46" s="114">
        <f>if($E46=Dropdowns!$D32,Dropdowns!$D$1,if($E46=Dropdowns!$E32,Dropdowns!$E$1,if($E46=Dropdowns!$F32,Dropdowns!$F$1,if($E46=Dropdowns!$G32,Dropdowns!$G$1,"N/A"))))</f>
        <v>2</v>
      </c>
    </row>
    <row r="47">
      <c r="A47" s="136"/>
      <c r="B47" s="137"/>
      <c r="C47" s="138" t="s">
        <v>270</v>
      </c>
      <c r="D47" s="138" t="s">
        <v>271</v>
      </c>
      <c r="E47" s="165" t="s">
        <v>702</v>
      </c>
      <c r="F47" s="114">
        <f>if($E47=Dropdowns!$D33,Dropdowns!$D$1,if($E47=Dropdowns!$E33,Dropdowns!$E$1,if($E47=Dropdowns!$F33,Dropdowns!$F$1,if($E47=Dropdowns!$G33,Dropdowns!$G$1,"N/A"))))</f>
        <v>2</v>
      </c>
    </row>
    <row r="48">
      <c r="A48" s="136"/>
      <c r="B48" s="137"/>
      <c r="C48" s="138" t="s">
        <v>273</v>
      </c>
      <c r="D48" s="138" t="s">
        <v>274</v>
      </c>
      <c r="E48" s="165" t="s">
        <v>703</v>
      </c>
      <c r="F48" s="114">
        <f>if($E48=Dropdowns!$D34,Dropdowns!$D$1,if($E48=Dropdowns!$E34,Dropdowns!$E$1,if($E48=Dropdowns!$F34,Dropdowns!$F$1,if($E48=Dropdowns!$G34,Dropdowns!$G$1,"N/A"))))</f>
        <v>2</v>
      </c>
    </row>
    <row r="49">
      <c r="A49" s="136"/>
      <c r="B49" s="137"/>
      <c r="C49" s="138" t="s">
        <v>276</v>
      </c>
      <c r="D49" s="138" t="s">
        <v>277</v>
      </c>
      <c r="E49" s="165" t="s">
        <v>704</v>
      </c>
      <c r="F49" s="114">
        <f>if($E49=Dropdowns!$D35,Dropdowns!$D$1,if($E49=Dropdowns!$E35,Dropdowns!$E$1,if($E49=Dropdowns!$F35,Dropdowns!$F$1,if($E49=Dropdowns!$G35,Dropdowns!$G$1,"N/A"))))</f>
        <v>2</v>
      </c>
    </row>
    <row r="50">
      <c r="A50" s="142"/>
      <c r="B50" s="143"/>
      <c r="C50" s="144"/>
      <c r="D50" s="144"/>
      <c r="E50" s="166"/>
      <c r="F50" s="147"/>
    </row>
    <row r="51">
      <c r="A51" s="136">
        <f>sum(F51:F76)/Dropdowns!H37</f>
        <v>0.6794871795</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893</v>
      </c>
      <c r="F56" s="114">
        <f>if($E56=Dropdowns!$D42,Dropdowns!$D$1,if($E56=Dropdowns!$E42,Dropdowns!$E$1,if($E56=Dropdowns!$F42,Dropdowns!$F$1,if($E56=Dropdowns!$G42,Dropdowns!$G$1,"N/A"))))</f>
        <v>1</v>
      </c>
    </row>
    <row r="57">
      <c r="A57" s="136"/>
      <c r="B57" s="137"/>
      <c r="C57" s="140" t="s">
        <v>298</v>
      </c>
      <c r="D57" s="140" t="s">
        <v>299</v>
      </c>
      <c r="E57" s="165" t="s">
        <v>300</v>
      </c>
      <c r="F57" s="114">
        <f>if($E57=Dropdowns!$D43,Dropdowns!$D$1,if($E57=Dropdowns!$E43,Dropdowns!$E$1,if($E57=Dropdowns!$F43,Dropdowns!$F$1,if($E57=Dropdowns!$G43,Dropdowns!$G$1,"N/A"))))</f>
        <v>2</v>
      </c>
    </row>
    <row r="58">
      <c r="A58" s="136"/>
      <c r="B58" s="137"/>
      <c r="C58" s="140" t="s">
        <v>301</v>
      </c>
      <c r="D58" s="140" t="s">
        <v>302</v>
      </c>
      <c r="E58" s="165" t="s">
        <v>1017</v>
      </c>
      <c r="F58" s="114">
        <f>if($E58=Dropdowns!$D44,Dropdowns!$D$1,if($E58=Dropdowns!$E44,Dropdowns!$E$1,if($E58=Dropdowns!$F44,Dropdowns!$F$1,if($E58=Dropdowns!$G44,Dropdowns!$G$1,"N/A"))))</f>
        <v>2</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327</v>
      </c>
      <c r="F66" s="114">
        <f>if($E66=Dropdowns!$D52,Dropdowns!$D$1,if($E66=Dropdowns!$E52,Dropdowns!$E$1,if($E66=Dropdowns!$F52,Dropdowns!$F$1,if($E66=Dropdowns!$G52,Dropdowns!$G$1,"N/A"))))</f>
        <v>3</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708</v>
      </c>
      <c r="F68" s="114">
        <f>if($E68=Dropdowns!$D54,Dropdowns!$D$1,if($E68=Dropdowns!$E54,Dropdowns!$E$1,if($E68=Dropdowns!$F54,Dropdowns!$F$1,if($E68=Dropdowns!$G54,Dropdowns!$G$1,"N/A"))))</f>
        <v>3</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339</v>
      </c>
      <c r="F70" s="114">
        <f>if($E70=Dropdowns!$D56,Dropdowns!$D$1,if($E70=Dropdowns!$E56,Dropdowns!$E$1,if($E70=Dropdowns!$F56,Dropdowns!$F$1,if($E70=Dropdowns!$G56,Dropdowns!$G$1,"N/A"))))</f>
        <v>3</v>
      </c>
    </row>
    <row r="71">
      <c r="A71" s="136"/>
      <c r="B71" s="137"/>
      <c r="C71" s="140" t="s">
        <v>340</v>
      </c>
      <c r="D71" s="140" t="s">
        <v>341</v>
      </c>
      <c r="E71" s="165" t="s">
        <v>710</v>
      </c>
      <c r="F71" s="114">
        <f>if($E71=Dropdowns!$D57,Dropdowns!$D$1,if($E71=Dropdowns!$E57,Dropdowns!$E$1,if($E71=Dropdowns!$F57,Dropdowns!$F$1,if($E71=Dropdowns!$G57,Dropdowns!$G$1,"N/A"))))</f>
        <v>3</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0.7777777778</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Good</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0.7272727273</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865</v>
      </c>
      <c r="F87" s="114">
        <f>if($E87=Dropdowns!$D73,Dropdowns!$D$1,if($E87=Dropdowns!$E73,Dropdowns!$E$1,if($E87=Dropdowns!$F73,Dropdowns!$F$1,if($E87=Dropdowns!$G73,Dropdowns!$G$1,"N/A"))))</f>
        <v>3</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401</v>
      </c>
      <c r="F92" s="114">
        <f>if($E92=Dropdowns!$D78,Dropdowns!$D$1,if($E92=Dropdowns!$E78,Dropdowns!$E$1,if($E92=Dropdowns!$F78,Dropdowns!$F$1,if($E92=Dropdowns!$G78,Dropdowns!$G$1,"N/A"))))</f>
        <v>2</v>
      </c>
    </row>
    <row r="93">
      <c r="A93" s="136"/>
      <c r="B93" s="137"/>
      <c r="C93" s="138" t="s">
        <v>402</v>
      </c>
      <c r="D93" s="138" t="s">
        <v>403</v>
      </c>
      <c r="E93" s="165" t="s">
        <v>404</v>
      </c>
      <c r="F93" s="114">
        <f>if($E93=Dropdowns!$D79,Dropdowns!$D$1,if($E93=Dropdowns!$E79,Dropdowns!$E$1,if($E93=Dropdowns!$F79,Dropdowns!$F$1,if($E93=Dropdowns!$G79,Dropdowns!$G$1,"N/A"))))</f>
        <v>2</v>
      </c>
    </row>
    <row r="94">
      <c r="A94" s="136"/>
      <c r="B94" s="137"/>
      <c r="C94" s="138" t="s">
        <v>405</v>
      </c>
      <c r="D94" s="138" t="s">
        <v>406</v>
      </c>
      <c r="E94" s="165" t="s">
        <v>407</v>
      </c>
      <c r="F94" s="114">
        <f>if($E94=Dropdowns!$D80,Dropdowns!$D$1,if($E94=Dropdowns!$E80,Dropdowns!$E$1,if($E94=Dropdowns!$F80,Dropdowns!$F$1,if($E94=Dropdowns!$G80,Dropdowns!$G$1,"N/A"))))</f>
        <v>2</v>
      </c>
    </row>
    <row r="95">
      <c r="A95" s="136"/>
      <c r="B95" s="137"/>
      <c r="C95" s="138" t="s">
        <v>408</v>
      </c>
      <c r="D95" s="138" t="s">
        <v>409</v>
      </c>
      <c r="E95" s="165" t="s">
        <v>410</v>
      </c>
      <c r="F95" s="114">
        <f>if($E95=Dropdowns!$D81,Dropdowns!$D$1,if($E95=Dropdowns!$E81,Dropdowns!$E$1,if($E95=Dropdowns!$F81,Dropdowns!$F$1,if($E95=Dropdowns!$G81,Dropdowns!$G$1,"N/A"))))</f>
        <v>2</v>
      </c>
    </row>
    <row r="96">
      <c r="A96" s="142"/>
      <c r="B96" s="143"/>
      <c r="C96" s="148"/>
      <c r="D96" s="144"/>
      <c r="E96" s="166"/>
      <c r="F96" s="147"/>
    </row>
    <row r="97">
      <c r="A97" s="136">
        <f>sum(F97:F112)/Dropdowns!H83</f>
        <v>0.6666666667</v>
      </c>
      <c r="B97" s="137" t="s">
        <v>411</v>
      </c>
      <c r="C97" s="138" t="s">
        <v>412</v>
      </c>
      <c r="D97" s="138" t="s">
        <v>413</v>
      </c>
      <c r="E97" s="165" t="s">
        <v>808</v>
      </c>
      <c r="F97" s="114">
        <f>if($E97=Dropdowns!$D83,Dropdowns!$D$1,if($E97=Dropdowns!$E83,Dropdowns!$E$1,if($E97=Dropdowns!$F83,Dropdowns!$F$1,if($E97=Dropdowns!$G83,Dropdowns!$G$1,"N/A"))))</f>
        <v>2</v>
      </c>
    </row>
    <row r="98">
      <c r="A98" s="136" t="str">
        <f>IFS($A97&gt;=0.81, "Best", $A97&gt;=0.61, "Good", $A97&gt;=0.41, "Average", $A97&gt;=0.21, "Fair", TRUE, "Poor")</f>
        <v>Good</v>
      </c>
      <c r="B98" s="137"/>
      <c r="C98" s="138" t="s">
        <v>415</v>
      </c>
      <c r="D98" s="138" t="s">
        <v>416</v>
      </c>
      <c r="E98" s="165" t="s">
        <v>714</v>
      </c>
      <c r="F98" s="114">
        <f>if($E98=Dropdowns!$D84,Dropdowns!$D$1,if($E98=Dropdowns!$E84,Dropdowns!$E$1,if($E98=Dropdowns!$F84,Dropdowns!$F$1,if($E98=Dropdowns!$G84,Dropdowns!$G$1,"N/A"))))</f>
        <v>2</v>
      </c>
    </row>
    <row r="99">
      <c r="A99" s="136"/>
      <c r="B99" s="137"/>
      <c r="C99" s="138" t="s">
        <v>418</v>
      </c>
      <c r="D99" s="138" t="s">
        <v>419</v>
      </c>
      <c r="E99" s="165" t="s">
        <v>758</v>
      </c>
      <c r="F99" s="114">
        <f>if($E99=Dropdowns!$D85,Dropdowns!$D$1,if($E99=Dropdowns!$E85,Dropdowns!$E$1,if($E99=Dropdowns!$F85,Dropdowns!$F$1,if($E99=Dropdowns!$G85,Dropdowns!$G$1,"N/A"))))</f>
        <v>2</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759</v>
      </c>
      <c r="F101" s="114">
        <f>if($E101=Dropdowns!$D87,Dropdowns!$D$1,if($E101=Dropdowns!$E87,Dropdowns!$E$1,if($E101=Dropdowns!$F87,Dropdowns!$F$1,if($E101=Dropdowns!$G87,Dropdowns!$G$1,"N/A"))))</f>
        <v>2</v>
      </c>
    </row>
    <row r="102">
      <c r="A102" s="136"/>
      <c r="B102" s="137"/>
      <c r="C102" s="138" t="s">
        <v>427</v>
      </c>
      <c r="D102" s="138" t="s">
        <v>428</v>
      </c>
      <c r="E102" s="165" t="s">
        <v>841</v>
      </c>
      <c r="F102" s="114">
        <f>if($E102=Dropdowns!$D88,Dropdowns!$D$1,if($E102=Dropdowns!$E88,Dropdowns!$E$1,if($E102=Dropdowns!$F88,Dropdowns!$F$1,if($E102=Dropdowns!$G88,Dropdowns!$G$1,"N/A"))))</f>
        <v>2</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435</v>
      </c>
      <c r="F104" s="114">
        <f>if($E104=Dropdowns!$D90,Dropdowns!$D$1,if($E104=Dropdowns!$E90,Dropdowns!$E$1,if($E104=Dropdowns!$F90,Dropdowns!$F$1,if($E104=Dropdowns!$G90,Dropdowns!$G$1,"N/A"))))</f>
        <v>2</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441</v>
      </c>
      <c r="F106" s="114">
        <f>if($E106=Dropdowns!$D92,Dropdowns!$D$1,if($E106=Dropdowns!$E92,Dropdowns!$E$1,if($E106=Dropdowns!$F92,Dropdowns!$F$1,if($E106=Dropdowns!$G92,Dropdowns!$G$1,"N/A"))))</f>
        <v>2</v>
      </c>
    </row>
    <row r="107">
      <c r="A107" s="136"/>
      <c r="B107" s="137"/>
      <c r="C107" s="138" t="s">
        <v>442</v>
      </c>
      <c r="D107" s="138" t="s">
        <v>443</v>
      </c>
      <c r="E107" s="165" t="s">
        <v>444</v>
      </c>
      <c r="F107" s="114">
        <f>if($E107=Dropdowns!$D93,Dropdowns!$D$1,if($E107=Dropdowns!$E93,Dropdowns!$E$1,if($E107=Dropdowns!$F93,Dropdowns!$F$1,if($E107=Dropdowns!$G93,Dropdowns!$G$1,"N/A"))))</f>
        <v>2</v>
      </c>
    </row>
    <row r="108">
      <c r="A108" s="136"/>
      <c r="B108" s="137"/>
      <c r="C108" s="138" t="s">
        <v>445</v>
      </c>
      <c r="D108" s="138" t="s">
        <v>446</v>
      </c>
      <c r="E108" s="165" t="s">
        <v>761</v>
      </c>
      <c r="F108" s="114">
        <f>if($E108=Dropdowns!$D94,Dropdowns!$D$1,if($E108=Dropdowns!$E94,Dropdowns!$E$1,if($E108=Dropdowns!$F94,Dropdowns!$F$1,if($E108=Dropdowns!$G94,Dropdowns!$G$1,"N/A"))))</f>
        <v>2</v>
      </c>
    </row>
    <row r="109">
      <c r="A109" s="136"/>
      <c r="B109" s="137"/>
      <c r="C109" s="138" t="s">
        <v>448</v>
      </c>
      <c r="D109" s="138" t="s">
        <v>449</v>
      </c>
      <c r="E109" s="165" t="s">
        <v>762</v>
      </c>
      <c r="F109" s="114">
        <f>if($E109=Dropdowns!$D95,Dropdowns!$D$1,if($E109=Dropdowns!$E95,Dropdowns!$E$1,if($E109=Dropdowns!$F95,Dropdowns!$F$1,if($E109=Dropdowns!$G95,Dropdowns!$G$1,"N/A"))))</f>
        <v>2</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8"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sum(F114:F118)/Dropdowns!H100</f>
        <v>0.7333333333</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$A114&gt;=0.61,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0.6944444444</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Good</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722</v>
      </c>
      <c r="F122" s="114">
        <f>if($E122=Dropdowns!$D108,Dropdowns!$D$1,if($E122=Dropdowns!$E108,Dropdowns!$E$1,if($E122=Dropdowns!$F108,Dropdowns!$F$1,if($E122=Dropdowns!$G108,Dropdowns!$G$1,"N/A"))))</f>
        <v>2</v>
      </c>
    </row>
    <row r="123">
      <c r="A123" s="136"/>
      <c r="B123" s="137"/>
      <c r="C123" s="138" t="s">
        <v>486</v>
      </c>
      <c r="D123" s="138" t="s">
        <v>487</v>
      </c>
      <c r="E123" s="165" t="s">
        <v>488</v>
      </c>
      <c r="F123" s="114">
        <f>if($E123=Dropdowns!$D109,Dropdowns!$D$1,if($E123=Dropdowns!$E109,Dropdowns!$E$1,if($E123=Dropdowns!$F109,Dropdowns!$F$1,if($E123=Dropdowns!$G109,Dropdowns!$G$1,"N/A"))))</f>
        <v>2</v>
      </c>
    </row>
    <row r="124">
      <c r="A124" s="136"/>
      <c r="B124" s="137"/>
      <c r="C124" s="138" t="s">
        <v>489</v>
      </c>
      <c r="D124" s="138" t="s">
        <v>490</v>
      </c>
      <c r="E124" s="165" t="s">
        <v>812</v>
      </c>
      <c r="F124" s="114">
        <f>if($E124=Dropdowns!$D110,Dropdowns!$D$1,if($E124=Dropdowns!$E110,Dropdowns!$E$1,if($E124=Dropdowns!$F110,Dropdowns!$F$1,if($E124=Dropdowns!$G110,Dropdowns!$G$1,"N/A"))))</f>
        <v>2</v>
      </c>
    </row>
    <row r="125">
      <c r="A125" s="136"/>
      <c r="B125" s="137"/>
      <c r="C125" s="140" t="s">
        <v>492</v>
      </c>
      <c r="D125" s="138" t="s">
        <v>493</v>
      </c>
      <c r="E125" s="165" t="s">
        <v>845</v>
      </c>
      <c r="F125" s="114">
        <f>if($E125=Dropdowns!$D111,Dropdowns!$D$1,if($E125=Dropdowns!$E111,Dropdowns!$E$1,if($E125=Dropdowns!$F111,Dropdowns!$F$1,if($E125=Dropdowns!$G111,Dropdowns!$G$1,"N/A"))))</f>
        <v>2</v>
      </c>
    </row>
    <row r="126">
      <c r="A126" s="136"/>
      <c r="B126" s="137"/>
      <c r="C126" s="138" t="s">
        <v>495</v>
      </c>
      <c r="D126" s="138" t="s">
        <v>496</v>
      </c>
      <c r="E126" s="165" t="s">
        <v>813</v>
      </c>
      <c r="F126" s="114">
        <f>if($E126=Dropdowns!$D112,Dropdowns!$D$1,if($E126=Dropdowns!$E112,Dropdowns!$E$1,if($E126=Dropdowns!$F112,Dropdowns!$F$1,if($E126=Dropdowns!$G112,Dropdowns!$G$1,"N/A"))))</f>
        <v>2</v>
      </c>
    </row>
    <row r="127">
      <c r="A127" s="136"/>
      <c r="B127" s="137"/>
      <c r="C127" s="138" t="s">
        <v>498</v>
      </c>
      <c r="D127" s="138" t="s">
        <v>499</v>
      </c>
      <c r="E127" s="165" t="s">
        <v>846</v>
      </c>
      <c r="F127" s="114">
        <f>if($E127=Dropdowns!$D113,Dropdowns!$D$1,if($E127=Dropdowns!$E113,Dropdowns!$E$1,if($E127=Dropdowns!$F113,Dropdowns!$F$1,if($E127=Dropdowns!$G113,Dropdowns!$G$1,"N/A"))))</f>
        <v>2</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764</v>
      </c>
      <c r="F129" s="114">
        <f>if($E129=Dropdowns!$D115,Dropdowns!$D$1,if($E129=Dropdowns!$E115,Dropdowns!$E$1,if($E129=Dropdowns!$F115,Dropdowns!$F$1,if($E129=Dropdowns!$G115,Dropdowns!$G$1,"N/A"))))</f>
        <v>2</v>
      </c>
    </row>
    <row r="130">
      <c r="A130" s="136"/>
      <c r="B130" s="137"/>
      <c r="C130" s="138" t="s">
        <v>507</v>
      </c>
      <c r="D130" s="138" t="s">
        <v>508</v>
      </c>
      <c r="E130" s="165" t="s">
        <v>765</v>
      </c>
      <c r="F130" s="114">
        <f>if($E130=Dropdowns!$D116,Dropdowns!$D$1,if($E130=Dropdowns!$E116,Dropdowns!$E$1,if($E130=Dropdowns!$F116,Dropdowns!$F$1,if($E130=Dropdowns!$G116,Dropdowns!$G$1,"N/A"))))</f>
        <v>2</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0.6944444444</v>
      </c>
      <c r="B133" s="137" t="s">
        <v>513</v>
      </c>
      <c r="C133" s="138" t="s">
        <v>514</v>
      </c>
      <c r="D133" s="138" t="s">
        <v>515</v>
      </c>
      <c r="E133" s="165" t="s">
        <v>516</v>
      </c>
      <c r="F133" s="114">
        <f>if($E133=Dropdowns!$D119,Dropdowns!$D$1,if($E133=Dropdowns!$E119,Dropdowns!$E$1,if($E133=Dropdowns!$F119,Dropdowns!$F$1,if($E133=Dropdowns!$G119,Dropdowns!$G$1,"N/A"))))</f>
        <v>2</v>
      </c>
    </row>
    <row r="134">
      <c r="A134" s="136" t="str">
        <f>IFS($A133&gt;=0.81, "Best", $A133&gt;=0.61, "Good", $A133&gt;=0.41, "Average", $A133&gt;=0.21, "Fair", TRUE, "Poor")</f>
        <v>Good</v>
      </c>
      <c r="B134" s="137"/>
      <c r="C134" s="138" t="s">
        <v>517</v>
      </c>
      <c r="D134" s="138" t="s">
        <v>518</v>
      </c>
      <c r="E134" s="165" t="s">
        <v>1018</v>
      </c>
      <c r="F134" s="114">
        <f>if($E134=Dropdowns!$D120,Dropdowns!$D$1,if($E134=Dropdowns!$E120,Dropdowns!$E$1,if($E134=Dropdowns!$F120,Dropdowns!$F$1,if($E134=Dropdowns!$G120,Dropdowns!$G$1,"N/A"))))</f>
        <v>3</v>
      </c>
    </row>
    <row r="135">
      <c r="A135" s="136"/>
      <c r="B135" s="137"/>
      <c r="C135" s="138" t="s">
        <v>520</v>
      </c>
      <c r="D135" s="138" t="s">
        <v>521</v>
      </c>
      <c r="E135" s="165" t="s">
        <v>871</v>
      </c>
      <c r="F135" s="114">
        <f>if($E135=Dropdowns!$D121,Dropdowns!$D$1,if($E135=Dropdowns!$E121,Dropdowns!$E$1,if($E135=Dropdowns!$F121,Dropdowns!$F$1,if($E135=Dropdowns!$G121,Dropdowns!$G$1,"N/A"))))</f>
        <v>1</v>
      </c>
    </row>
    <row r="136">
      <c r="A136" s="136"/>
      <c r="B136" s="137"/>
      <c r="C136" s="138" t="s">
        <v>523</v>
      </c>
      <c r="D136" s="138" t="s">
        <v>524</v>
      </c>
      <c r="E136" s="165" t="s">
        <v>1019</v>
      </c>
      <c r="F136" s="114">
        <f>if($E136=Dropdowns!$D122,Dropdowns!$D$1,if($E136=Dropdowns!$E122,Dropdowns!$E$1,if($E136=Dropdowns!$F122,Dropdowns!$F$1,if($E136=Dropdowns!$G122,Dropdowns!$G$1,"N/A"))))</f>
        <v>1</v>
      </c>
    </row>
    <row r="137">
      <c r="A137" s="136"/>
      <c r="B137" s="137"/>
      <c r="C137" s="138" t="s">
        <v>526</v>
      </c>
      <c r="D137" s="138" t="s">
        <v>527</v>
      </c>
      <c r="E137" s="165" t="s">
        <v>726</v>
      </c>
      <c r="F137" s="114">
        <f>if($E137=Dropdowns!$D123,Dropdowns!$D$1,if($E137=Dropdowns!$E123,Dropdowns!$E$1,if($E137=Dropdowns!$F123,Dropdowns!$F$1,if($E137=Dropdowns!$G123,Dropdowns!$G$1,"N/A"))))</f>
        <v>2</v>
      </c>
    </row>
    <row r="138">
      <c r="A138" s="136"/>
      <c r="B138" s="137"/>
      <c r="C138" s="140" t="s">
        <v>529</v>
      </c>
      <c r="D138" s="138" t="s">
        <v>530</v>
      </c>
      <c r="E138" s="165" t="s">
        <v>531</v>
      </c>
      <c r="F138" s="114">
        <f>if($E138=Dropdowns!$D124,Dropdowns!$D$1,if($E138=Dropdowns!$E124,Dropdowns!$E$1,if($E138=Dropdowns!$F124,Dropdowns!$F$1,if($E138=Dropdowns!$G124,Dropdowns!$G$1,"N/A"))))</f>
        <v>3</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537</v>
      </c>
      <c r="F140" s="114">
        <f>if($E140=Dropdowns!$D126,Dropdowns!$D$1,if($E140=Dropdowns!$E126,Dropdowns!$E$1,if($E140=Dropdowns!$F126,Dropdowns!$F$1,if($E140=Dropdowns!$G126,Dropdowns!$G$1,"N/A"))))</f>
        <v>2</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901</v>
      </c>
      <c r="F143" s="114">
        <f>if($E143=Dropdowns!$D129,Dropdowns!$D$1,if($E143=Dropdowns!$E129,Dropdowns!$E$1,if($E143=Dropdowns!$F129,Dropdowns!$F$1,if($E143=Dropdowns!$G129,Dropdowns!$G$1,"N/A"))))</f>
        <v>3</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0.6666666667</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Good</v>
      </c>
      <c r="B147" s="137"/>
      <c r="C147" s="138" t="s">
        <v>554</v>
      </c>
      <c r="D147" s="138" t="s">
        <v>555</v>
      </c>
      <c r="E147" s="165" t="s">
        <v>902</v>
      </c>
      <c r="F147" s="114">
        <f>if($E147=Dropdowns!$D133,Dropdowns!$D$1,if($E147=Dropdowns!$E133,Dropdowns!$E$1,if($E147=Dropdowns!$F133,Dropdowns!$F$1,if($E147=Dropdowns!$G133,Dropdowns!$G$1,"N/A"))))</f>
        <v>2</v>
      </c>
    </row>
    <row r="148">
      <c r="A148" s="136"/>
      <c r="B148" s="137"/>
      <c r="C148" s="138" t="s">
        <v>557</v>
      </c>
      <c r="D148" s="138" t="s">
        <v>558</v>
      </c>
      <c r="E148" s="165" t="s">
        <v>929</v>
      </c>
      <c r="F148" s="114">
        <f>if($E148=Dropdowns!$D134,Dropdowns!$D$1,if($E148=Dropdowns!$E134,Dropdowns!$E$1,if($E148=Dropdowns!$F134,Dropdowns!$F$1,if($E148=Dropdowns!$G134,Dropdowns!$G$1,"N/A"))))</f>
        <v>2</v>
      </c>
    </row>
    <row r="149">
      <c r="A149" s="136"/>
      <c r="B149" s="137"/>
      <c r="C149" s="140" t="s">
        <v>560</v>
      </c>
      <c r="D149" s="138" t="s">
        <v>561</v>
      </c>
      <c r="E149" s="165" t="s">
        <v>562</v>
      </c>
      <c r="F149" s="114">
        <f>if($E149=Dropdowns!$D135,Dropdowns!$D$1,if($E149=Dropdowns!$E135,Dropdowns!$E$1,if($E149=Dropdowns!$F135,Dropdowns!$F$1,if($E149=Dropdowns!$G135,Dropdowns!$G$1,"N/A"))))</f>
        <v>1</v>
      </c>
    </row>
    <row r="150">
      <c r="A150" s="136"/>
      <c r="B150" s="137"/>
      <c r="C150" s="138" t="s">
        <v>563</v>
      </c>
      <c r="D150" s="138" t="s">
        <v>564</v>
      </c>
      <c r="E150" s="165" t="s">
        <v>969</v>
      </c>
      <c r="F150" s="114">
        <f>if($E150=Dropdowns!$D136,Dropdowns!$D$1,if($E150=Dropdowns!$E136,Dropdowns!$E$1,if($E150=Dropdowns!$F136,Dropdowns!$F$1,if($E150=Dropdowns!$G136,Dropdowns!$G$1,"N/A"))))</f>
        <v>2</v>
      </c>
    </row>
    <row r="151">
      <c r="A151" s="136"/>
      <c r="B151" s="137"/>
      <c r="C151" s="138" t="s">
        <v>566</v>
      </c>
      <c r="D151" s="138" t="s">
        <v>567</v>
      </c>
      <c r="E151" s="165" t="s">
        <v>729</v>
      </c>
      <c r="F151" s="114">
        <f>if($E151=Dropdowns!$D137,Dropdowns!$D$1,if($E151=Dropdowns!$E137,Dropdowns!$E$1,if($E151=Dropdowns!$F137,Dropdowns!$F$1,if($E151=Dropdowns!$G137,Dropdowns!$G$1,"N/A"))))</f>
        <v>2</v>
      </c>
    </row>
    <row r="152">
      <c r="A152" s="136"/>
      <c r="B152" s="137"/>
      <c r="C152" s="138" t="s">
        <v>569</v>
      </c>
      <c r="D152" s="138" t="s">
        <v>570</v>
      </c>
      <c r="E152" s="165" t="s">
        <v>905</v>
      </c>
      <c r="F152" s="114">
        <f>if($E152=Dropdowns!$D138,Dropdowns!$D$1,if($E152=Dropdowns!$E138,Dropdowns!$E$1,if($E152=Dropdowns!$F138,Dropdowns!$F$1,if($E152=Dropdowns!$G138,Dropdowns!$G$1,"N/A"))))</f>
        <v>2</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772</v>
      </c>
      <c r="F154" s="114">
        <f>if($E154=Dropdowns!$D140,Dropdowns!$D$1,if($E154=Dropdowns!$E140,Dropdowns!$E$1,if($E154=Dropdowns!$F140,Dropdowns!$F$1,if($E154=Dropdowns!$G140,Dropdowns!$G$1,"N/A"))))</f>
        <v>2</v>
      </c>
    </row>
    <row r="155">
      <c r="A155" s="136"/>
      <c r="B155" s="137"/>
      <c r="C155" s="138" t="s">
        <v>578</v>
      </c>
      <c r="D155" s="138" t="s">
        <v>579</v>
      </c>
      <c r="E155" s="165" t="s">
        <v>817</v>
      </c>
      <c r="F155" s="114">
        <f>if($E155=Dropdowns!$D141,Dropdowns!$D$1,if($E155=Dropdowns!$E141,Dropdowns!$E$1,if($E155=Dropdowns!$F141,Dropdowns!$F$1,if($E155=Dropdowns!$G141,Dropdowns!$G$1,"N/A"))))</f>
        <v>2</v>
      </c>
    </row>
    <row r="156">
      <c r="A156" s="136"/>
      <c r="B156" s="137"/>
      <c r="C156" s="138" t="s">
        <v>581</v>
      </c>
      <c r="D156" s="138" t="s">
        <v>582</v>
      </c>
      <c r="E156" s="165" t="s">
        <v>583</v>
      </c>
      <c r="F156" s="114">
        <f>if($E156=Dropdowns!$D142,Dropdowns!$D$1,if($E156=Dropdowns!$E142,Dropdowns!$E$1,if($E156=Dropdowns!$F142,Dropdowns!$F$1,if($E156=Dropdowns!$G142,Dropdowns!$G$1,"N/A"))))</f>
        <v>3</v>
      </c>
    </row>
    <row r="157">
      <c r="A157" s="136"/>
      <c r="B157" s="137"/>
      <c r="C157" s="138" t="s">
        <v>584</v>
      </c>
      <c r="D157" s="138" t="s">
        <v>585</v>
      </c>
      <c r="E157" s="165" t="s">
        <v>819</v>
      </c>
      <c r="F157" s="114">
        <f>if($E157=Dropdowns!$D143,Dropdowns!$D$1,if($E157=Dropdowns!$E143,Dropdowns!$E$1,if($E157=Dropdowns!$F143,Dropdowns!$F$1,if($E157=Dropdowns!$G143,Dropdowns!$G$1,"N/A"))))</f>
        <v>2</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0.6538461538</v>
      </c>
      <c r="B160" s="137" t="s">
        <v>590</v>
      </c>
      <c r="C160" s="138" t="s">
        <v>591</v>
      </c>
      <c r="D160" s="138" t="s">
        <v>592</v>
      </c>
      <c r="E160" s="165" t="s">
        <v>906</v>
      </c>
      <c r="F160" s="114">
        <f>if($E160=Dropdowns!$D146,Dropdowns!$D$1,if($E160=Dropdowns!$E146,Dropdowns!$E$1,if($E160=Dropdowns!$F146,Dropdowns!$F$1,if($E160=Dropdowns!$G146,Dropdowns!$G$1,"N/A"))))</f>
        <v>2</v>
      </c>
    </row>
    <row r="161">
      <c r="A161" s="136" t="str">
        <f>IFS($A160&gt;=0.8, "Best", $A160&gt;=0.61, "Good", $A160&gt;=0.41, "Average", $A160&gt;=0.21, "Fair", TRUE, "Poor")</f>
        <v>Good</v>
      </c>
      <c r="B161" s="137"/>
      <c r="C161" s="138" t="s">
        <v>594</v>
      </c>
      <c r="D161" s="138" t="s">
        <v>595</v>
      </c>
      <c r="E161" s="165" t="s">
        <v>907</v>
      </c>
      <c r="F161" s="114">
        <f>if($E161=Dropdowns!$D147,Dropdowns!$D$1,if($E161=Dropdowns!$E147,Dropdowns!$E$1,if($E161=Dropdowns!$F147,Dropdowns!$F$1,if($E161=Dropdowns!$G147,Dropdowns!$G$1,"N/A"))))</f>
        <v>2</v>
      </c>
    </row>
    <row r="162">
      <c r="A162" s="136"/>
      <c r="B162" s="137"/>
      <c r="C162" s="138" t="s">
        <v>597</v>
      </c>
      <c r="D162" s="138" t="s">
        <v>598</v>
      </c>
      <c r="E162" s="165" t="s">
        <v>776</v>
      </c>
      <c r="F162" s="114">
        <f>if($E162=Dropdowns!$D148,Dropdowns!$D$1,if($E162=Dropdowns!$E148,Dropdowns!$E$1,if($E162=Dropdowns!$F148,Dropdowns!$F$1,if($E162=Dropdowns!$G148,Dropdowns!$G$1,"N/A"))))</f>
        <v>3</v>
      </c>
    </row>
    <row r="163">
      <c r="A163" s="136"/>
      <c r="B163" s="137"/>
      <c r="C163" s="138" t="s">
        <v>600</v>
      </c>
      <c r="D163" s="138" t="s">
        <v>601</v>
      </c>
      <c r="E163" s="165" t="s">
        <v>733</v>
      </c>
      <c r="F163" s="114">
        <f>if($E163=Dropdowns!$D149,Dropdowns!$D$1,if($E163=Dropdowns!$E149,Dropdowns!$E$1,if($E163=Dropdowns!$F149,Dropdowns!$F$1,if($E163=Dropdowns!$G149,Dropdowns!$G$1,"N/A"))))</f>
        <v>2</v>
      </c>
    </row>
    <row r="164">
      <c r="A164" s="136"/>
      <c r="B164" s="137"/>
      <c r="C164" s="138" t="s">
        <v>603</v>
      </c>
      <c r="D164" s="138" t="s">
        <v>604</v>
      </c>
      <c r="E164" s="165" t="s">
        <v>734</v>
      </c>
      <c r="F164" s="114">
        <f>if($E164=Dropdowns!$D150,Dropdowns!$D$1,if($E164=Dropdowns!$E150,Dropdowns!$E$1,if($E164=Dropdowns!$F150,Dropdowns!$F$1,if($E164=Dropdowns!$G150,Dropdowns!$G$1,"N/A"))))</f>
        <v>2</v>
      </c>
    </row>
    <row r="165">
      <c r="A165" s="136"/>
      <c r="B165" s="137"/>
      <c r="C165" s="138" t="s">
        <v>606</v>
      </c>
      <c r="D165" s="138" t="s">
        <v>607</v>
      </c>
      <c r="E165" s="165" t="s">
        <v>931</v>
      </c>
      <c r="F165" s="114">
        <f>if($E165=Dropdowns!$D151,Dropdowns!$D$1,if($E165=Dropdowns!$E151,Dropdowns!$E$1,if($E165=Dropdowns!$F151,Dropdowns!$F$1,if($E165=Dropdowns!$G151,Dropdowns!$G$1,"N/A"))))</f>
        <v>1</v>
      </c>
    </row>
    <row r="166">
      <c r="A166" s="136"/>
      <c r="B166" s="137"/>
      <c r="C166" s="138" t="s">
        <v>609</v>
      </c>
      <c r="D166" s="138" t="s">
        <v>610</v>
      </c>
      <c r="E166" s="165" t="s">
        <v>777</v>
      </c>
      <c r="F166" s="114">
        <f>if($E166=Dropdowns!$D152,Dropdowns!$D$1,if($E166=Dropdowns!$E152,Dropdowns!$E$1,if($E166=Dropdowns!$F152,Dropdowns!$F$1,if($E166=Dropdowns!$G152,Dropdowns!$G$1,"N/A"))))</f>
        <v>2</v>
      </c>
    </row>
    <row r="167">
      <c r="A167" s="136"/>
      <c r="B167" s="137"/>
      <c r="C167" s="138" t="s">
        <v>612</v>
      </c>
      <c r="D167" s="138" t="s">
        <v>613</v>
      </c>
      <c r="E167" s="165" t="s">
        <v>820</v>
      </c>
      <c r="F167" s="114">
        <f>if($E167=Dropdowns!$D153,Dropdowns!$D$1,if($E167=Dropdowns!$E153,Dropdowns!$E$1,if($E167=Dropdowns!$F153,Dropdowns!$F$1,if($E167=Dropdowns!$G153,Dropdowns!$G$1,"N/A"))))</f>
        <v>2</v>
      </c>
    </row>
    <row r="168">
      <c r="A168" s="136"/>
      <c r="B168" s="137"/>
      <c r="C168" s="138" t="s">
        <v>615</v>
      </c>
      <c r="D168" s="138" t="s">
        <v>616</v>
      </c>
      <c r="E168" s="165" t="s">
        <v>849</v>
      </c>
      <c r="F168" s="114">
        <f>if($E168=Dropdowns!$D154,Dropdowns!$D$1,if($E168=Dropdowns!$E154,Dropdowns!$E$1,if($E168=Dropdowns!$F154,Dropdowns!$F$1,if($E168=Dropdowns!$G154,Dropdowns!$G$1,"N/A"))))</f>
        <v>2</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908</v>
      </c>
      <c r="F172" s="114">
        <f>if($E172=Dropdowns!$D158,Dropdowns!$D$1,if($E172=Dropdowns!$E158,Dropdowns!$E$1,if($E172=Dropdowns!$F158,Dropdowns!$F$1,if($E172=Dropdowns!$G158,Dropdowns!$G$1,"N/A"))))</f>
        <v>3</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932</v>
      </c>
      <c r="F176" s="114">
        <f>if($E176=Dropdowns!$D162,Dropdowns!$D$1,if($E176=Dropdowns!$E162,Dropdowns!$E$1,if($E176=Dropdowns!$F162,Dropdowns!$F$1,if($E176=Dropdowns!$G162,Dropdowns!$G$1,"N/A"))))</f>
        <v>0</v>
      </c>
    </row>
    <row r="177">
      <c r="A177" s="136"/>
      <c r="B177" s="137"/>
      <c r="C177" s="138" t="s">
        <v>642</v>
      </c>
      <c r="D177" s="138" t="s">
        <v>643</v>
      </c>
      <c r="E177" s="165" t="s">
        <v>933</v>
      </c>
      <c r="F177" s="114">
        <f>if($E177=Dropdowns!$D163,Dropdowns!$D$1,if($E177=Dropdowns!$E163,Dropdowns!$E$1,if($E177=Dropdowns!$F163,Dropdowns!$F$1,if($E177=Dropdowns!$G163,Dropdowns!$G$1,"N/A"))))</f>
        <v>0</v>
      </c>
    </row>
    <row r="178">
      <c r="A178" s="136"/>
      <c r="B178" s="137"/>
      <c r="C178" s="138" t="s">
        <v>645</v>
      </c>
      <c r="D178" s="138" t="s">
        <v>646</v>
      </c>
      <c r="E178" s="165" t="s">
        <v>934</v>
      </c>
      <c r="F178" s="114">
        <f>if($E178=Dropdowns!$D164,Dropdowns!$D$1,if($E178=Dropdowns!$E164,Dropdowns!$E$1,if($E178=Dropdowns!$F164,Dropdowns!$F$1,if($E178=Dropdowns!$G164,Dropdowns!$G$1,"N/A"))))</f>
        <v>0</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653</v>
      </c>
      <c r="F180" s="114">
        <f>if($E180=Dropdowns!$D166,Dropdowns!$D$1,if($E180=Dropdowns!$E166,Dropdowns!$E$1,if($E180=Dropdowns!$F166,Dropdowns!$F$1,if($E180=Dropdowns!$G166,Dropdowns!$G$1,"N/A"))))</f>
        <v>3</v>
      </c>
    </row>
    <row r="181">
      <c r="A181" s="136"/>
      <c r="B181" s="137"/>
      <c r="C181" s="138" t="s">
        <v>654</v>
      </c>
      <c r="D181" s="138" t="s">
        <v>655</v>
      </c>
      <c r="E181" s="165" t="s">
        <v>656</v>
      </c>
      <c r="F181" s="114">
        <f>if($E181=Dropdowns!$D167,Dropdowns!$D$1,if($E181=Dropdowns!$E167,Dropdowns!$E$1,if($E181=Dropdowns!$F167,Dropdowns!$F$1,if($E181=Dropdowns!$G167,Dropdowns!$G$1,"N/A"))))</f>
        <v>3</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821</v>
      </c>
      <c r="F183" s="114">
        <f>if($E183=Dropdowns!$D169,Dropdowns!$D$1,if($E183=Dropdowns!$E169,Dropdowns!$E$1,if($E183=Dropdowns!$F169,Dropdowns!$F$1,if($E183=Dropdowns!$G169,Dropdowns!$G$1,"N/A"))))</f>
        <v>2</v>
      </c>
    </row>
    <row r="184">
      <c r="A184" s="136"/>
      <c r="B184" s="137"/>
      <c r="C184" s="138" t="s">
        <v>663</v>
      </c>
      <c r="D184" s="138" t="s">
        <v>664</v>
      </c>
      <c r="E184" s="165" t="s">
        <v>736</v>
      </c>
      <c r="F184" s="114">
        <f>if($E184=Dropdowns!$D170,Dropdowns!$D$1,if($E184=Dropdowns!$E170,Dropdowns!$E$1,if($E184=Dropdowns!$F170,Dropdowns!$F$1,if($E184=Dropdowns!$G170,Dropdowns!$G$1,"N/A"))))</f>
        <v>2</v>
      </c>
    </row>
    <row r="185">
      <c r="A185" s="136"/>
      <c r="B185" s="137"/>
      <c r="C185" s="138" t="s">
        <v>666</v>
      </c>
      <c r="D185" s="138" t="s">
        <v>667</v>
      </c>
      <c r="E185" s="165" t="s">
        <v>668</v>
      </c>
      <c r="F185" s="114">
        <f>if($E185=Dropdowns!$D171,Dropdowns!$D$1,if($E185=Dropdowns!$E171,Dropdowns!$E$1,if($E185=Dropdowns!$F171,Dropdowns!$F$1,if($E185=Dropdowns!$G171,Dropdowns!$G$1,"N/A"))))</f>
        <v>2</v>
      </c>
    </row>
    <row r="186">
      <c r="A186" s="113"/>
      <c r="B186" s="129"/>
      <c r="C186" s="130"/>
      <c r="D186" s="151"/>
      <c r="E186" s="131"/>
      <c r="F186" s="114"/>
    </row>
    <row r="187">
      <c r="A187" s="152" t="s">
        <v>669</v>
      </c>
      <c r="F187" s="114"/>
    </row>
    <row r="188">
      <c r="A188" s="170" t="s">
        <v>1633</v>
      </c>
      <c r="B188" s="138"/>
      <c r="C188" s="130"/>
      <c r="D188" s="154" t="s">
        <v>671</v>
      </c>
      <c r="E188" s="131"/>
      <c r="F188" s="114"/>
    </row>
    <row r="189">
      <c r="A189" s="170" t="s">
        <v>1634</v>
      </c>
      <c r="B189" s="138"/>
      <c r="C189" s="155"/>
      <c r="D189" s="154" t="s">
        <v>673</v>
      </c>
      <c r="E189" s="131"/>
      <c r="F189" s="114"/>
    </row>
    <row r="190">
      <c r="A190" s="170" t="s">
        <v>1635</v>
      </c>
      <c r="B190" s="138"/>
      <c r="C190" s="130"/>
      <c r="D190" s="156" t="s">
        <v>675</v>
      </c>
      <c r="E190" s="131"/>
      <c r="F190" s="114"/>
    </row>
    <row r="191">
      <c r="A191" s="170" t="s">
        <v>1636</v>
      </c>
      <c r="B191" s="138"/>
      <c r="C191" s="130"/>
      <c r="D191" s="154" t="s">
        <v>677</v>
      </c>
      <c r="E191" s="131"/>
      <c r="F191" s="114"/>
    </row>
    <row r="192">
      <c r="A192" s="176"/>
      <c r="B192" s="138"/>
      <c r="C192" s="130"/>
      <c r="D192" s="154" t="s">
        <v>679</v>
      </c>
      <c r="E192" s="131"/>
      <c r="F192" s="114"/>
    </row>
    <row r="193">
      <c r="A193" s="177"/>
      <c r="B193" s="129"/>
      <c r="C193" s="155"/>
      <c r="D193" s="151"/>
      <c r="E193" s="131"/>
      <c r="F193" s="114"/>
    </row>
    <row r="194">
      <c r="A194" s="157"/>
      <c r="B194" s="129"/>
      <c r="C194" s="155"/>
      <c r="D194" s="151"/>
      <c r="E194" s="131"/>
      <c r="F194" s="114"/>
    </row>
    <row r="195">
      <c r="A195" s="157" t="s">
        <v>63</v>
      </c>
      <c r="B195" s="158" t="s">
        <v>680</v>
      </c>
      <c r="C195" s="155"/>
      <c r="D195" s="151"/>
      <c r="E195" s="131"/>
      <c r="F195" s="114"/>
    </row>
    <row r="196">
      <c r="A196" s="157" t="s">
        <v>681</v>
      </c>
      <c r="B196" s="159" t="s">
        <v>682</v>
      </c>
      <c r="F196" s="114"/>
    </row>
    <row r="197">
      <c r="A197" s="157"/>
      <c r="B197" s="129"/>
      <c r="C197" s="155"/>
      <c r="D197" s="151"/>
      <c r="E197" s="131"/>
      <c r="F197" s="114"/>
    </row>
    <row r="198">
      <c r="A198" s="157"/>
      <c r="B198" s="129"/>
      <c r="C198" s="155"/>
      <c r="D198" s="151"/>
      <c r="E198" s="131"/>
      <c r="F198" s="114"/>
    </row>
  </sheetData>
  <mergeCells count="15">
    <mergeCell ref="C8:D8"/>
    <mergeCell ref="C9:D9"/>
    <mergeCell ref="C10:D10"/>
    <mergeCell ref="A11:E11"/>
    <mergeCell ref="A12:E12"/>
    <mergeCell ref="A13:E13"/>
    <mergeCell ref="A187:E187"/>
    <mergeCell ref="B196:E196"/>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7" priority="11" operator="lessThanOrEqual">
      <formula>"33%"</formula>
    </cfRule>
  </conditionalFormatting>
  <conditionalFormatting sqref="B5:B6">
    <cfRule type="cellIs" dxfId="5" priority="12" operator="between">
      <formula>"67%"</formula>
      <formula>"32%"</formula>
    </cfRule>
  </conditionalFormatting>
  <conditionalFormatting sqref="B5:B6">
    <cfRule type="cellIs" dxfId="3" priority="13" operator="between">
      <formula>"101%"</formula>
      <formula>"65%"</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B7:B10">
      <formula1>"✅ Yes,🚫 No,⚠️ Under 18 With Parent Consent Only,🟠 With caution"</formula1>
    </dataValidation>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A190"/>
    <hyperlink r:id="rId7" ref="D190"/>
    <hyperlink r:id="rId8" ref="A191"/>
    <hyperlink r:id="rId9" ref="D191"/>
    <hyperlink r:id="rId10" ref="D192"/>
    <hyperlink r:id="rId11" ref="B195"/>
  </hyperlinks>
  <drawing r:id="rId12"/>
</worksheet>
</file>

<file path=xl/worksheets/sheet5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4285F4"/>
    <outlinePr summaryBelow="0" summaryRight="0"/>
  </sheetPr>
  <sheetViews>
    <sheetView workbookViewId="0"/>
  </sheetViews>
  <sheetFormatPr customHeight="1" defaultColWidth="12.63" defaultRowHeight="15.75"/>
  <cols>
    <col customWidth="1" min="1" max="1" width="17.63"/>
    <col customWidth="1" min="2" max="2" width="25.5"/>
    <col customWidth="1" min="3" max="3" width="28.5"/>
    <col customWidth="1" min="4" max="4" width="60.13"/>
    <col customWidth="1" min="5" max="5" width="56.75"/>
    <col customWidth="1" hidden="1" min="6" max="6" width="8.13"/>
  </cols>
  <sheetData>
    <row r="1">
      <c r="A1" s="67" t="s">
        <v>137</v>
      </c>
    </row>
    <row r="2">
      <c r="A2" s="180" t="s">
        <v>1637</v>
      </c>
    </row>
    <row r="3">
      <c r="A3" s="111" t="s">
        <v>1638</v>
      </c>
    </row>
    <row r="4">
      <c r="A4" s="113"/>
      <c r="F4" s="114"/>
    </row>
    <row r="5">
      <c r="A5" s="115" t="s">
        <v>164</v>
      </c>
      <c r="B5" s="116">
        <f>sum(F16:F199)/Dropdowns!I2</f>
        <v>0.7044025157</v>
      </c>
      <c r="C5" s="117" t="str">
        <f t="shared" ref="C5:C6" si="1">IF(AND(B5 &gt;= 0, B5 &lt; 0.33), "FAIL", IF(AND(B5 &gt;= 0.33, B5 &lt;= 0.66), "WARNING", IF(AND(B5 &gt; 0.66, B5 &lt;= 1), "PASS", "")))
</f>
        <v>PASS</v>
      </c>
      <c r="D5" s="118" t="str">
        <f>IFERROR(__xludf.DUMMYFUNCTION("SPARKLINE(B5,{""charttype"",""bar"";""max"",1;""min"",0;""color1"",""#33a854""})"),"")</f>
        <v/>
      </c>
      <c r="E5" s="119" t="s">
        <v>1639</v>
      </c>
      <c r="F5" s="120"/>
    </row>
    <row r="6">
      <c r="A6" s="115" t="s">
        <v>166</v>
      </c>
      <c r="B6" s="116">
        <f>sum(F20,F30,F34,F37,F49,F51,F52,F56,F58,F70,F75,F85,F97,F102,F109,F114,F121,F122,F125,F127,F128,F130,F133,F136,F139,F140,F147,F148,F149,F150,F151,F165,F169,F173)/Dropdowns!M2</f>
        <v>0.7058823529</v>
      </c>
      <c r="C6" s="117" t="str">
        <f t="shared" si="1"/>
        <v>PASS</v>
      </c>
      <c r="D6" s="118" t="str">
        <f>IFERROR(__xludf.DUMMYFUNCTION("SPARKLINE(B6,{""charttype"",""bar"";""max"",1;""min"",0;""color1"",""#33a854""})"),"")</f>
        <v/>
      </c>
      <c r="E6" s="121" t="s">
        <v>167</v>
      </c>
      <c r="F6" s="114"/>
    </row>
    <row r="7">
      <c r="A7" s="113"/>
      <c r="B7" s="123" t="s">
        <v>142</v>
      </c>
      <c r="C7" s="124" t="s">
        <v>168</v>
      </c>
      <c r="E7" s="161"/>
      <c r="F7" s="114"/>
    </row>
    <row r="8">
      <c r="B8" s="123" t="s">
        <v>146</v>
      </c>
      <c r="C8" s="126" t="s">
        <v>1640</v>
      </c>
      <c r="E8" s="72"/>
      <c r="F8" s="114"/>
    </row>
    <row r="9">
      <c r="B9" s="123" t="s">
        <v>146</v>
      </c>
      <c r="C9" s="126" t="s">
        <v>1641</v>
      </c>
      <c r="E9" s="72"/>
      <c r="F9" s="114"/>
    </row>
    <row r="10">
      <c r="B10" s="123" t="s">
        <v>157</v>
      </c>
      <c r="C10" s="126" t="s">
        <v>1642</v>
      </c>
      <c r="E10" s="78"/>
      <c r="F10" s="114"/>
    </row>
    <row r="11">
      <c r="A11" s="113"/>
      <c r="F11" s="114"/>
    </row>
    <row r="12">
      <c r="A12" s="127" t="s">
        <v>173</v>
      </c>
      <c r="B12" s="50"/>
      <c r="C12" s="50"/>
      <c r="D12" s="50"/>
      <c r="E12" s="51"/>
      <c r="F12" s="114"/>
    </row>
    <row r="13">
      <c r="A13" s="162" t="s">
        <v>1643</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0.3333333333</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Fair</v>
      </c>
      <c r="B17" s="137"/>
      <c r="C17" s="138" t="s">
        <v>184</v>
      </c>
      <c r="D17" s="138" t="s">
        <v>185</v>
      </c>
      <c r="E17" s="165" t="s">
        <v>920</v>
      </c>
      <c r="F17" s="114">
        <f>if($E17=Dropdowns!$D3,Dropdowns!$D$1,if($E17=Dropdowns!$E3,Dropdowns!$E$1,if($E17=Dropdowns!$F3,Dropdowns!$F$1,if($E17=Dropdowns!$G3,Dropdowns!$G$1,"N/A"))))</f>
        <v>0</v>
      </c>
    </row>
    <row r="18">
      <c r="A18" s="136"/>
      <c r="B18" s="137"/>
      <c r="C18" s="140" t="s">
        <v>187</v>
      </c>
      <c r="D18" s="138" t="s">
        <v>188</v>
      </c>
      <c r="E18" s="165" t="s">
        <v>921</v>
      </c>
      <c r="F18" s="114">
        <f>if($E18=Dropdowns!$D4,Dropdowns!$D$1,if($E18=Dropdowns!$E4,Dropdowns!$E$1,if($E18=Dropdowns!$F4,Dropdowns!$F$1,if($E18=Dropdowns!$G4,Dropdowns!$G$1,"N/A"))))</f>
        <v>0</v>
      </c>
    </row>
    <row r="19">
      <c r="A19" s="142"/>
      <c r="B19" s="143"/>
      <c r="C19" s="144"/>
      <c r="D19" s="145"/>
      <c r="E19" s="166"/>
      <c r="F19" s="147"/>
    </row>
    <row r="20">
      <c r="A20" s="136">
        <f>sum(F20:F35)/Dropdowns!H6</f>
        <v>0.8125</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Best</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202</v>
      </c>
      <c r="F23" s="114">
        <f>if($E23=Dropdowns!$D9,Dropdowns!$D$1,if($E23=Dropdowns!$E9,Dropdowns!$E$1,if($E23=Dropdowns!$F9,Dropdowns!$F$1,if($E23=Dropdowns!$G9,Dropdowns!$G$1,"N/A"))))</f>
        <v>3</v>
      </c>
    </row>
    <row r="24">
      <c r="A24" s="136"/>
      <c r="B24" s="137"/>
      <c r="C24" s="138" t="s">
        <v>203</v>
      </c>
      <c r="D24" s="140" t="s">
        <v>204</v>
      </c>
      <c r="E24" s="167" t="s">
        <v>750</v>
      </c>
      <c r="F24" s="114">
        <f>if($E24=Dropdowns!$D10,Dropdowns!$D$1,if($E24=Dropdowns!$E10,Dropdowns!$E$1,if($E24=Dropdowns!$F10,Dropdowns!$F$1,if($E24=Dropdowns!$G10,Dropdowns!$G$1,"N/A"))))</f>
        <v>2</v>
      </c>
    </row>
    <row r="25">
      <c r="A25" s="136"/>
      <c r="B25" s="137"/>
      <c r="C25" s="138" t="s">
        <v>206</v>
      </c>
      <c r="D25" s="138" t="s">
        <v>207</v>
      </c>
      <c r="E25" s="165" t="s">
        <v>691</v>
      </c>
      <c r="F25" s="114">
        <f>if($E25=Dropdowns!$D11,Dropdowns!$D$1,if($E25=Dropdowns!$E11,Dropdowns!$E$1,if($E25=Dropdowns!$F11,Dropdowns!$F$1,if($E25=Dropdowns!$G11,Dropdowns!$G$1,"N/A"))))</f>
        <v>3</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217</v>
      </c>
      <c r="F28" s="114">
        <f>if($E28=Dropdowns!$D14,Dropdowns!$D$1,if($E28=Dropdowns!$E14,Dropdowns!$E$1,if($E28=Dropdowns!$F14,Dropdowns!$F$1,if($E28=Dropdowns!$G14,Dropdowns!$G$1,"N/A"))))</f>
        <v>2</v>
      </c>
    </row>
    <row r="29">
      <c r="A29" s="136"/>
      <c r="B29" s="137"/>
      <c r="C29" s="138" t="s">
        <v>218</v>
      </c>
      <c r="D29" s="138" t="s">
        <v>219</v>
      </c>
      <c r="E29" s="165" t="s">
        <v>751</v>
      </c>
      <c r="F29" s="114">
        <f>if($E29=Dropdowns!$D15,Dropdowns!$D$1,if($E29=Dropdowns!$E15,Dropdowns!$E$1,if($E29=Dropdowns!$F15,Dropdowns!$F$1,if($E29=Dropdowns!$G15,Dropdowns!$G$1,"N/A"))))</f>
        <v>2</v>
      </c>
    </row>
    <row r="30">
      <c r="A30" s="136"/>
      <c r="B30" s="174"/>
      <c r="C30" s="138" t="s">
        <v>221</v>
      </c>
      <c r="D30" s="138" t="s">
        <v>222</v>
      </c>
      <c r="E30" s="165" t="s">
        <v>752</v>
      </c>
      <c r="F30" s="114">
        <f>if($E30=Dropdowns!$D16,Dropdowns!$D$1,if($E30=Dropdowns!$E16,Dropdowns!$E$1,if($E30=Dropdowns!$F16,Dropdowns!$F$1,if($E30=Dropdowns!$G16,Dropdowns!$G$1,"N/A"))))</f>
        <v>1</v>
      </c>
    </row>
    <row r="31">
      <c r="A31" s="136"/>
      <c r="B31" s="137"/>
      <c r="C31" s="138" t="s">
        <v>224</v>
      </c>
      <c r="D31" s="138" t="s">
        <v>225</v>
      </c>
      <c r="E31" s="165" t="s">
        <v>226</v>
      </c>
      <c r="F31" s="114">
        <f>if($E31=Dropdowns!$D17,Dropdowns!$D$1,if($E31=Dropdowns!$E17,Dropdowns!$E$1,if($E31=Dropdowns!$F17,Dropdowns!$F$1,if($E31=Dropdowns!$G17,Dropdowns!$G$1,"N/A"))))</f>
        <v>3</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890</v>
      </c>
      <c r="F33" s="114">
        <f>if($E33=Dropdowns!$D19,Dropdowns!$D$1,if($E33=Dropdowns!$E19,Dropdowns!$E$1,if($E33=Dropdowns!$F19,Dropdowns!$F$1,if($E33=Dropdowns!$G19,Dropdowns!$G$1,"N/A"))))</f>
        <v>3</v>
      </c>
    </row>
    <row r="34">
      <c r="A34" s="136"/>
      <c r="B34" s="137"/>
      <c r="C34" s="138" t="s">
        <v>233</v>
      </c>
      <c r="D34" s="138" t="s">
        <v>234</v>
      </c>
      <c r="E34" s="165" t="s">
        <v>1181</v>
      </c>
      <c r="F34" s="114">
        <f>if($E34=Dropdowns!$D20,Dropdowns!$D$1,if($E34=Dropdowns!$E20,Dropdowns!$E$1,if($E34=Dropdowns!$F20,Dropdowns!$F$1,if($E34=Dropdowns!$G20,Dropdowns!$G$1,"N/A"))))</f>
        <v>1</v>
      </c>
    </row>
    <row r="35">
      <c r="A35" s="136"/>
      <c r="B35" s="137"/>
      <c r="C35" s="138" t="s">
        <v>236</v>
      </c>
      <c r="D35" s="138" t="s">
        <v>237</v>
      </c>
      <c r="E35" s="165" t="s">
        <v>922</v>
      </c>
      <c r="F35" s="114">
        <f>if($E35=Dropdowns!$D21,Dropdowns!$D$1,if($E35=Dropdowns!$E21,Dropdowns!$E$1,if($E35=Dropdowns!$F21,Dropdowns!$F$1,if($E35=Dropdowns!$G21,Dropdowns!$G$1,"N/A"))))</f>
        <v>2</v>
      </c>
    </row>
    <row r="36">
      <c r="A36" s="142"/>
      <c r="B36" s="143"/>
      <c r="C36" s="148"/>
      <c r="D36" s="144"/>
      <c r="E36" s="166"/>
      <c r="F36" s="147"/>
    </row>
    <row r="37">
      <c r="A37" s="136">
        <f>sum(F37:F49)/Dropdowns!H23</f>
        <v>0.6666666667</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Good</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248</v>
      </c>
      <c r="F39" s="114">
        <f>if($E39=Dropdowns!$D25,Dropdowns!$D$1,if($E39=Dropdowns!$E25,Dropdowns!$E$1,if($E39=Dropdowns!$F25,Dropdowns!$F$1,if($E39=Dropdowns!$G25,Dropdowns!$G$1,"N/A"))))</f>
        <v>2</v>
      </c>
    </row>
    <row r="40">
      <c r="A40" s="136"/>
      <c r="B40" s="137"/>
      <c r="C40" s="138" t="s">
        <v>249</v>
      </c>
      <c r="D40" s="138" t="s">
        <v>250</v>
      </c>
      <c r="E40" s="165" t="s">
        <v>1189</v>
      </c>
      <c r="F40" s="114">
        <f>if($E40=Dropdowns!$D26,Dropdowns!$D$1,if($E40=Dropdowns!$E26,Dropdowns!$E$1,if($E40=Dropdowns!$F26,Dropdowns!$F$1,if($E40=Dropdowns!$G26,Dropdowns!$G$1,"N/A"))))</f>
        <v>1</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891</v>
      </c>
      <c r="F42" s="114">
        <f>if($E42=Dropdowns!$D28,Dropdowns!$D$1,if($E42=Dropdowns!$E28,Dropdowns!$E$1,if($E42=Dropdowns!$F28,Dropdowns!$F$1,if($E42=Dropdowns!$G28,Dropdowns!$G$1,"N/A"))))</f>
        <v>1</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263</v>
      </c>
      <c r="F44" s="114">
        <f>if($E44=Dropdowns!$D30,Dropdowns!$D$1,if($E44=Dropdowns!$E30,Dropdowns!$E$1,if($E44=Dropdowns!$F30,Dropdowns!$F$1,if($E44=Dropdowns!$G30,Dropdowns!$G$1,"N/A"))))</f>
        <v>3</v>
      </c>
    </row>
    <row r="45">
      <c r="A45" s="136"/>
      <c r="B45" s="174"/>
      <c r="C45" s="138" t="s">
        <v>264</v>
      </c>
      <c r="D45" s="138" t="s">
        <v>265</v>
      </c>
      <c r="E45" s="165" t="s">
        <v>754</v>
      </c>
      <c r="F45" s="114">
        <f>if($E45=Dropdowns!$D31,Dropdowns!$D$1,if($E45=Dropdowns!$E31,Dropdowns!$E$1,if($E45=Dropdowns!$F31,Dropdowns!$F$1,if($E45=Dropdowns!$G31,Dropdowns!$G$1,"N/A"))))</f>
        <v>3</v>
      </c>
    </row>
    <row r="46">
      <c r="A46" s="136"/>
      <c r="B46" s="174"/>
      <c r="C46" s="138" t="s">
        <v>267</v>
      </c>
      <c r="D46" s="138" t="s">
        <v>268</v>
      </c>
      <c r="E46" s="165" t="s">
        <v>755</v>
      </c>
      <c r="F46" s="114">
        <f>if($E46=Dropdowns!$D32,Dropdowns!$D$1,if($E46=Dropdowns!$E32,Dropdowns!$E$1,if($E46=Dropdowns!$F32,Dropdowns!$F$1,if($E46=Dropdowns!$G32,Dropdowns!$G$1,"N/A"))))</f>
        <v>3</v>
      </c>
    </row>
    <row r="47">
      <c r="A47" s="136"/>
      <c r="B47" s="137"/>
      <c r="C47" s="138" t="s">
        <v>270</v>
      </c>
      <c r="D47" s="138" t="s">
        <v>271</v>
      </c>
      <c r="E47" s="165" t="s">
        <v>272</v>
      </c>
      <c r="F47" s="114">
        <f>if($E47=Dropdowns!$D33,Dropdowns!$D$1,if($E47=Dropdowns!$E33,Dropdowns!$E$1,if($E47=Dropdowns!$F33,Dropdowns!$F$1,if($E47=Dropdowns!$G33,Dropdowns!$G$1,"N/A"))))</f>
        <v>3</v>
      </c>
    </row>
    <row r="48">
      <c r="A48" s="136"/>
      <c r="B48" s="137"/>
      <c r="C48" s="138" t="s">
        <v>273</v>
      </c>
      <c r="D48" s="138" t="s">
        <v>274</v>
      </c>
      <c r="E48" s="165" t="s">
        <v>275</v>
      </c>
      <c r="F48" s="114">
        <f>if($E48=Dropdowns!$D34,Dropdowns!$D$1,if($E48=Dropdowns!$E34,Dropdowns!$E$1,if($E48=Dropdowns!$F34,Dropdowns!$F$1,if($E48=Dropdowns!$G34,Dropdowns!$G$1,"N/A"))))</f>
        <v>3</v>
      </c>
    </row>
    <row r="49">
      <c r="A49" s="136"/>
      <c r="B49" s="137"/>
      <c r="C49" s="138" t="s">
        <v>276</v>
      </c>
      <c r="D49" s="138" t="s">
        <v>277</v>
      </c>
      <c r="E49" s="165" t="s">
        <v>1200</v>
      </c>
      <c r="F49" s="114">
        <f>if($E49=Dropdowns!$D35,Dropdowns!$D$1,if($E49=Dropdowns!$E35,Dropdowns!$E$1,if($E49=Dropdowns!$F35,Dropdowns!$F$1,if($E49=Dropdowns!$G35,Dropdowns!$G$1,"N/A"))))</f>
        <v>1</v>
      </c>
    </row>
    <row r="50">
      <c r="A50" s="142"/>
      <c r="B50" s="143"/>
      <c r="C50" s="144"/>
      <c r="D50" s="144"/>
      <c r="E50" s="166"/>
      <c r="F50" s="147"/>
    </row>
    <row r="51">
      <c r="A51" s="136">
        <f>sum(F51:F76)/Dropdowns!H37</f>
        <v>0.7307692308</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1081</v>
      </c>
      <c r="F56" s="114">
        <f>if($E56=Dropdowns!$D42,Dropdowns!$D$1,if($E56=Dropdowns!$E42,Dropdowns!$E$1,if($E56=Dropdowns!$F42,Dropdowns!$F$1,if($E56=Dropdowns!$G42,Dropdowns!$G$1,"N/A"))))</f>
        <v>2</v>
      </c>
    </row>
    <row r="57">
      <c r="A57" s="136"/>
      <c r="B57" s="137"/>
      <c r="C57" s="140" t="s">
        <v>298</v>
      </c>
      <c r="D57" s="140" t="s">
        <v>299</v>
      </c>
      <c r="E57" s="165" t="s">
        <v>835</v>
      </c>
      <c r="F57" s="114">
        <f>if($E57=Dropdowns!$D43,Dropdowns!$D$1,if($E57=Dropdowns!$E43,Dropdowns!$E$1,if($E57=Dropdowns!$F43,Dropdowns!$F$1,if($E57=Dropdowns!$G43,Dropdowns!$G$1,"N/A"))))</f>
        <v>3</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799</v>
      </c>
      <c r="F59" s="114">
        <f>if($E59=Dropdowns!$D45,Dropdowns!$D$1,if($E59=Dropdowns!$E45,Dropdowns!$E$1,if($E59=Dropdowns!$F45,Dropdowns!$F$1,if($E59=Dropdowns!$G45,Dropdowns!$G$1,"N/A"))))</f>
        <v>2</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1034</v>
      </c>
      <c r="F62" s="114">
        <f>if($E62=Dropdowns!$D48,Dropdowns!$D$1,if($E62=Dropdowns!$E48,Dropdowns!$E$1,if($E62=Dropdowns!$F48,Dropdowns!$F$1,if($E62=Dropdowns!$G48,Dropdowns!$G$1,"N/A"))))</f>
        <v>2</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327</v>
      </c>
      <c r="F66" s="114">
        <f>if($E66=Dropdowns!$D52,Dropdowns!$D$1,if($E66=Dropdowns!$E52,Dropdowns!$E$1,if($E66=Dropdowns!$F52,Dropdowns!$F$1,if($E66=Dropdowns!$G52,Dropdowns!$G$1,"N/A"))))</f>
        <v>3</v>
      </c>
    </row>
    <row r="67">
      <c r="A67" s="136"/>
      <c r="B67" s="137"/>
      <c r="C67" s="138" t="s">
        <v>328</v>
      </c>
      <c r="D67" s="138" t="s">
        <v>329</v>
      </c>
      <c r="E67" s="165" t="s">
        <v>330</v>
      </c>
      <c r="F67" s="114">
        <f>if($E67=Dropdowns!$D53,Dropdowns!$D$1,if($E67=Dropdowns!$E53,Dropdowns!$E$1,if($E67=Dropdowns!$F53,Dropdowns!$F$1,if($E67=Dropdowns!$G53,Dropdowns!$G$1,"N/A"))))</f>
        <v>3</v>
      </c>
    </row>
    <row r="68">
      <c r="A68" s="136"/>
      <c r="B68" s="137"/>
      <c r="C68" s="140" t="s">
        <v>331</v>
      </c>
      <c r="D68" s="138" t="s">
        <v>332</v>
      </c>
      <c r="E68" s="165" t="s">
        <v>333</v>
      </c>
      <c r="F68" s="114">
        <f>if($E68=Dropdowns!$D54,Dropdowns!$D$1,if($E68=Dropdowns!$E54,Dropdowns!$E$1,if($E68=Dropdowns!$F54,Dropdowns!$F$1,if($E68=Dropdowns!$G54,Dropdowns!$G$1,"N/A"))))</f>
        <v>2</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339</v>
      </c>
      <c r="F70" s="114">
        <f>if($E70=Dropdowns!$D56,Dropdowns!$D$1,if($E70=Dropdowns!$E56,Dropdowns!$E$1,if($E70=Dropdowns!$F56,Dropdowns!$F$1,if($E70=Dropdowns!$G56,Dropdowns!$G$1,"N/A"))))</f>
        <v>3</v>
      </c>
    </row>
    <row r="71">
      <c r="A71" s="136"/>
      <c r="B71" s="137"/>
      <c r="C71" s="140" t="s">
        <v>340</v>
      </c>
      <c r="D71" s="140" t="s">
        <v>341</v>
      </c>
      <c r="E71" s="165" t="s">
        <v>710</v>
      </c>
      <c r="F71" s="114">
        <f>if($E71=Dropdowns!$D57,Dropdowns!$D$1,if($E71=Dropdowns!$E57,Dropdowns!$E$1,if($E71=Dropdowns!$F57,Dropdowns!$F$1,if($E71=Dropdowns!$G57,Dropdowns!$G$1,"N/A"))))</f>
        <v>3</v>
      </c>
    </row>
    <row r="72">
      <c r="A72" s="136"/>
      <c r="B72" s="137"/>
      <c r="C72" s="140" t="s">
        <v>343</v>
      </c>
      <c r="D72" s="140" t="s">
        <v>344</v>
      </c>
      <c r="E72" s="165" t="s">
        <v>1232</v>
      </c>
      <c r="F72" s="114">
        <f>if($E72=Dropdowns!$D58,Dropdowns!$D$1,if($E72=Dropdowns!$E58,Dropdowns!$E$1,if($E72=Dropdowns!$F58,Dropdowns!$F$1,if($E72=Dropdowns!$G58,Dropdowns!$G$1,"N/A"))))</f>
        <v>1</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0.8333333333</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Best</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863</v>
      </c>
      <c r="F81" s="114">
        <f>if($E81=Dropdowns!$D67,Dropdowns!$D$1,if($E81=Dropdowns!$E67,Dropdowns!$E$1,if($E81=Dropdowns!$F67,Dropdowns!$F$1,if($E81=Dropdowns!$G67,Dropdowns!$G$1,"N/A"))))</f>
        <v>3</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0.6363636364</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386</v>
      </c>
      <c r="F87" s="114">
        <f>if($E87=Dropdowns!$D73,Dropdowns!$D$1,if($E87=Dropdowns!$E73,Dropdowns!$E$1,if($E87=Dropdowns!$F73,Dropdowns!$F$1,if($E87=Dropdowns!$G73,Dropdowns!$G$1,"N/A"))))</f>
        <v>2</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839</v>
      </c>
      <c r="F92" s="114">
        <f>if($E92=Dropdowns!$D78,Dropdowns!$D$1,if($E92=Dropdowns!$E78,Dropdowns!$E$1,if($E92=Dropdowns!$F78,Dropdowns!$F$1,if($E92=Dropdowns!$G78,Dropdowns!$G$1,"N/A"))))</f>
        <v>3</v>
      </c>
    </row>
    <row r="93">
      <c r="A93" s="136"/>
      <c r="B93" s="137"/>
      <c r="C93" s="138" t="s">
        <v>402</v>
      </c>
      <c r="D93" s="138" t="s">
        <v>403</v>
      </c>
      <c r="E93" s="165" t="s">
        <v>806</v>
      </c>
      <c r="F93" s="114">
        <f>if($E93=Dropdowns!$D79,Dropdowns!$D$1,if($E93=Dropdowns!$E79,Dropdowns!$E$1,if($E93=Dropdowns!$F79,Dropdowns!$F$1,if($E93=Dropdowns!$G79,Dropdowns!$G$1,"N/A"))))</f>
        <v>1</v>
      </c>
    </row>
    <row r="94">
      <c r="A94" s="136"/>
      <c r="B94" s="137"/>
      <c r="C94" s="138" t="s">
        <v>405</v>
      </c>
      <c r="D94" s="138" t="s">
        <v>406</v>
      </c>
      <c r="E94" s="165" t="s">
        <v>894</v>
      </c>
      <c r="F94" s="114" t="str">
        <f>if($E94=Dropdowns!$D80,Dropdowns!$D$1,if($E94=Dropdowns!$E80,Dropdowns!$E$1,if($E94=Dropdowns!$F80,Dropdowns!$F$1,if($E94=Dropdowns!$G80,Dropdowns!$G$1,"N/A"))))</f>
        <v>N/A</v>
      </c>
    </row>
    <row r="95">
      <c r="A95" s="136"/>
      <c r="B95" s="137"/>
      <c r="C95" s="138" t="s">
        <v>408</v>
      </c>
      <c r="D95" s="138" t="s">
        <v>409</v>
      </c>
      <c r="E95" s="165" t="s">
        <v>410</v>
      </c>
      <c r="F95" s="114">
        <f>if($E95=Dropdowns!$D81,Dropdowns!$D$1,if($E95=Dropdowns!$E81,Dropdowns!$E$1,if($E95=Dropdowns!$F81,Dropdowns!$F$1,if($E95=Dropdowns!$G81,Dropdowns!$G$1,"N/A"))))</f>
        <v>2</v>
      </c>
    </row>
    <row r="96">
      <c r="A96" s="142"/>
      <c r="B96" s="143"/>
      <c r="C96" s="148"/>
      <c r="D96" s="144"/>
      <c r="E96" s="166"/>
      <c r="F96" s="147"/>
    </row>
    <row r="97">
      <c r="A97" s="136">
        <f>sum(F97:F112)/Dropdowns!H83</f>
        <v>0.6875</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Good</v>
      </c>
      <c r="B98" s="137"/>
      <c r="C98" s="138" t="s">
        <v>415</v>
      </c>
      <c r="D98" s="138" t="s">
        <v>416</v>
      </c>
      <c r="E98" s="165" t="s">
        <v>714</v>
      </c>
      <c r="F98" s="114">
        <f>if($E98=Dropdowns!$D84,Dropdowns!$D$1,if($E98=Dropdowns!$E84,Dropdowns!$E$1,if($E98=Dropdowns!$F84,Dropdowns!$F$1,if($E98=Dropdowns!$G84,Dropdowns!$G$1,"N/A"))))</f>
        <v>2</v>
      </c>
    </row>
    <row r="99">
      <c r="A99" s="136"/>
      <c r="B99" s="137"/>
      <c r="C99" s="138" t="s">
        <v>418</v>
      </c>
      <c r="D99" s="138" t="s">
        <v>419</v>
      </c>
      <c r="E99" s="165" t="s">
        <v>758</v>
      </c>
      <c r="F99" s="114">
        <f>if($E99=Dropdowns!$D85,Dropdowns!$D$1,if($E99=Dropdowns!$E85,Dropdowns!$E$1,if($E99=Dropdowns!$F85,Dropdowns!$F$1,if($E99=Dropdowns!$G85,Dropdowns!$G$1,"N/A"))))</f>
        <v>2</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759</v>
      </c>
      <c r="F101" s="114">
        <f>if($E101=Dropdowns!$D87,Dropdowns!$D$1,if($E101=Dropdowns!$E87,Dropdowns!$E$1,if($E101=Dropdowns!$F87,Dropdowns!$F$1,if($E101=Dropdowns!$G87,Dropdowns!$G$1,"N/A"))))</f>
        <v>2</v>
      </c>
    </row>
    <row r="102">
      <c r="A102" s="136"/>
      <c r="B102" s="137"/>
      <c r="C102" s="138" t="s">
        <v>427</v>
      </c>
      <c r="D102" s="138" t="s">
        <v>428</v>
      </c>
      <c r="E102" s="165" t="s">
        <v>841</v>
      </c>
      <c r="F102" s="114">
        <f>if($E102=Dropdowns!$D88,Dropdowns!$D$1,if($E102=Dropdowns!$E88,Dropdowns!$E$1,if($E102=Dropdowns!$F88,Dropdowns!$F$1,if($E102=Dropdowns!$G88,Dropdowns!$G$1,"N/A"))))</f>
        <v>2</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435</v>
      </c>
      <c r="F104" s="114">
        <f>if($E104=Dropdowns!$D90,Dropdowns!$D$1,if($E104=Dropdowns!$E90,Dropdowns!$E$1,if($E104=Dropdowns!$F90,Dropdowns!$F$1,if($E104=Dropdowns!$G90,Dropdowns!$G$1,"N/A"))))</f>
        <v>2</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441</v>
      </c>
      <c r="F106" s="114">
        <f>if($E106=Dropdowns!$D92,Dropdowns!$D$1,if($E106=Dropdowns!$E92,Dropdowns!$E$1,if($E106=Dropdowns!$F92,Dropdowns!$F$1,if($E106=Dropdowns!$G92,Dropdowns!$G$1,"N/A"))))</f>
        <v>2</v>
      </c>
    </row>
    <row r="107">
      <c r="A107" s="136"/>
      <c r="B107" s="137"/>
      <c r="C107" s="138" t="s">
        <v>442</v>
      </c>
      <c r="D107" s="138" t="s">
        <v>443</v>
      </c>
      <c r="E107" s="165" t="s">
        <v>444</v>
      </c>
      <c r="F107" s="114">
        <f>if($E107=Dropdowns!$D93,Dropdowns!$D$1,if($E107=Dropdowns!$E93,Dropdowns!$E$1,if($E107=Dropdowns!$F93,Dropdowns!$F$1,if($E107=Dropdowns!$G93,Dropdowns!$G$1,"N/A"))))</f>
        <v>2</v>
      </c>
    </row>
    <row r="108">
      <c r="A108" s="136"/>
      <c r="B108" s="137"/>
      <c r="C108" s="138" t="s">
        <v>445</v>
      </c>
      <c r="D108" s="138" t="s">
        <v>446</v>
      </c>
      <c r="E108" s="165" t="s">
        <v>761</v>
      </c>
      <c r="F108" s="114">
        <f>if($E108=Dropdowns!$D94,Dropdowns!$D$1,if($E108=Dropdowns!$E94,Dropdowns!$E$1,if($E108=Dropdowns!$F94,Dropdowns!$F$1,if($E108=Dropdowns!$G94,Dropdowns!$G$1,"N/A"))))</f>
        <v>2</v>
      </c>
    </row>
    <row r="109">
      <c r="A109" s="136"/>
      <c r="B109" s="137"/>
      <c r="C109" s="138" t="s">
        <v>448</v>
      </c>
      <c r="D109" s="138" t="s">
        <v>449</v>
      </c>
      <c r="E109" s="165" t="s">
        <v>762</v>
      </c>
      <c r="F109" s="114">
        <f>if($E109=Dropdowns!$D95,Dropdowns!$D$1,if($E109=Dropdowns!$E95,Dropdowns!$E$1,if($E109=Dropdowns!$F95,Dropdowns!$F$1,if($E109=Dropdowns!$G95,Dropdowns!$G$1,"N/A"))))</f>
        <v>2</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5"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sum(F114:F118)/Dropdowns!H100</f>
        <v>0.7333333333</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0.6944444444</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Good</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722</v>
      </c>
      <c r="F122" s="114">
        <f>if($E122=Dropdowns!$D108,Dropdowns!$D$1,if($E122=Dropdowns!$E108,Dropdowns!$E$1,if($E122=Dropdowns!$F108,Dropdowns!$F$1,if($E122=Dropdowns!$G108,Dropdowns!$G$1,"N/A"))))</f>
        <v>2</v>
      </c>
    </row>
    <row r="123">
      <c r="A123" s="136"/>
      <c r="B123" s="137"/>
      <c r="C123" s="138" t="s">
        <v>486</v>
      </c>
      <c r="D123" s="138" t="s">
        <v>487</v>
      </c>
      <c r="E123" s="165" t="s">
        <v>488</v>
      </c>
      <c r="F123" s="114">
        <f>if($E123=Dropdowns!$D109,Dropdowns!$D$1,if($E123=Dropdowns!$E109,Dropdowns!$E$1,if($E123=Dropdowns!$F109,Dropdowns!$F$1,if($E123=Dropdowns!$G109,Dropdowns!$G$1,"N/A"))))</f>
        <v>2</v>
      </c>
    </row>
    <row r="124">
      <c r="A124" s="136"/>
      <c r="B124" s="137"/>
      <c r="C124" s="138" t="s">
        <v>489</v>
      </c>
      <c r="D124" s="138" t="s">
        <v>490</v>
      </c>
      <c r="E124" s="165" t="s">
        <v>812</v>
      </c>
      <c r="F124" s="114">
        <f>if($E124=Dropdowns!$D110,Dropdowns!$D$1,if($E124=Dropdowns!$E110,Dropdowns!$E$1,if($E124=Dropdowns!$F110,Dropdowns!$F$1,if($E124=Dropdowns!$G110,Dropdowns!$G$1,"N/A"))))</f>
        <v>2</v>
      </c>
    </row>
    <row r="125">
      <c r="A125" s="136"/>
      <c r="B125" s="137"/>
      <c r="C125" s="140" t="s">
        <v>492</v>
      </c>
      <c r="D125" s="138" t="s">
        <v>493</v>
      </c>
      <c r="E125" s="165" t="s">
        <v>845</v>
      </c>
      <c r="F125" s="114">
        <f>if($E125=Dropdowns!$D111,Dropdowns!$D$1,if($E125=Dropdowns!$E111,Dropdowns!$E$1,if($E125=Dropdowns!$F111,Dropdowns!$F$1,if($E125=Dropdowns!$G111,Dropdowns!$G$1,"N/A"))))</f>
        <v>2</v>
      </c>
    </row>
    <row r="126">
      <c r="A126" s="136"/>
      <c r="B126" s="137"/>
      <c r="C126" s="138" t="s">
        <v>495</v>
      </c>
      <c r="D126" s="138" t="s">
        <v>496</v>
      </c>
      <c r="E126" s="165" t="s">
        <v>813</v>
      </c>
      <c r="F126" s="114">
        <f>if($E126=Dropdowns!$D112,Dropdowns!$D$1,if($E126=Dropdowns!$E112,Dropdowns!$E$1,if($E126=Dropdowns!$F112,Dropdowns!$F$1,if($E126=Dropdowns!$G112,Dropdowns!$G$1,"N/A"))))</f>
        <v>2</v>
      </c>
    </row>
    <row r="127">
      <c r="A127" s="136"/>
      <c r="B127" s="137"/>
      <c r="C127" s="138" t="s">
        <v>498</v>
      </c>
      <c r="D127" s="138" t="s">
        <v>499</v>
      </c>
      <c r="E127" s="165" t="s">
        <v>846</v>
      </c>
      <c r="F127" s="114">
        <f>if($E127=Dropdowns!$D113,Dropdowns!$D$1,if($E127=Dropdowns!$E113,Dropdowns!$E$1,if($E127=Dropdowns!$F113,Dropdowns!$F$1,if($E127=Dropdowns!$G113,Dropdowns!$G$1,"N/A"))))</f>
        <v>2</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509</v>
      </c>
      <c r="F130" s="114">
        <f>if($E130=Dropdowns!$D116,Dropdowns!$D$1,if($E130=Dropdowns!$E116,Dropdowns!$E$1,if($E130=Dropdowns!$F116,Dropdowns!$F$1,if($E130=Dropdowns!$G116,Dropdowns!$G$1,"N/A"))))</f>
        <v>3</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0.6666666667</v>
      </c>
      <c r="B133" s="137" t="s">
        <v>513</v>
      </c>
      <c r="C133" s="138" t="s">
        <v>514</v>
      </c>
      <c r="D133" s="138" t="s">
        <v>515</v>
      </c>
      <c r="E133" s="165" t="s">
        <v>516</v>
      </c>
      <c r="F133" s="114">
        <f>if($E133=Dropdowns!$D119,Dropdowns!$D$1,if($E133=Dropdowns!$E119,Dropdowns!$E$1,if($E133=Dropdowns!$F119,Dropdowns!$F$1,if($E133=Dropdowns!$G119,Dropdowns!$G$1,"N/A"))))</f>
        <v>2</v>
      </c>
    </row>
    <row r="134">
      <c r="A134" s="136" t="str">
        <f>IFS($A133&gt;=0.81, "Best", $A133&gt;=0.61, "Good", $A133&gt;=0.41, "Average", $A133&gt;=0.21, "Fair", TRUE, "Poor")</f>
        <v>Good</v>
      </c>
      <c r="B134" s="137"/>
      <c r="C134" s="138" t="s">
        <v>517</v>
      </c>
      <c r="D134" s="138" t="s">
        <v>518</v>
      </c>
      <c r="E134" s="165" t="s">
        <v>519</v>
      </c>
      <c r="F134" s="114">
        <f>if($E134=Dropdowns!$D120,Dropdowns!$D$1,if($E134=Dropdowns!$E120,Dropdowns!$E$1,if($E134=Dropdowns!$F120,Dropdowns!$F$1,if($E134=Dropdowns!$G120,Dropdowns!$G$1,"N/A"))))</f>
        <v>2</v>
      </c>
    </row>
    <row r="135">
      <c r="A135" s="136"/>
      <c r="B135" s="137"/>
      <c r="C135" s="138" t="s">
        <v>520</v>
      </c>
      <c r="D135" s="138" t="s">
        <v>521</v>
      </c>
      <c r="E135" s="165" t="s">
        <v>724</v>
      </c>
      <c r="F135" s="114">
        <f>if($E135=Dropdowns!$D121,Dropdowns!$D$1,if($E135=Dropdowns!$E121,Dropdowns!$E$1,if($E135=Dropdowns!$F121,Dropdowns!$F$1,if($E135=Dropdowns!$G121,Dropdowns!$G$1,"N/A"))))</f>
        <v>2</v>
      </c>
    </row>
    <row r="136">
      <c r="A136" s="136"/>
      <c r="B136" s="137"/>
      <c r="C136" s="138" t="s">
        <v>523</v>
      </c>
      <c r="D136" s="138" t="s">
        <v>524</v>
      </c>
      <c r="E136" s="165" t="s">
        <v>725</v>
      </c>
      <c r="F136" s="114">
        <f>if($E136=Dropdowns!$D122,Dropdowns!$D$1,if($E136=Dropdowns!$E122,Dropdowns!$E$1,if($E136=Dropdowns!$F122,Dropdowns!$F$1,if($E136=Dropdowns!$G122,Dropdowns!$G$1,"N/A"))))</f>
        <v>2</v>
      </c>
    </row>
    <row r="137">
      <c r="A137" s="136"/>
      <c r="B137" s="137"/>
      <c r="C137" s="138" t="s">
        <v>526</v>
      </c>
      <c r="D137" s="138" t="s">
        <v>527</v>
      </c>
      <c r="E137" s="165" t="s">
        <v>726</v>
      </c>
      <c r="F137" s="114">
        <f>if($E137=Dropdowns!$D123,Dropdowns!$D$1,if($E137=Dropdowns!$E123,Dropdowns!$E$1,if($E137=Dropdowns!$F123,Dropdowns!$F$1,if($E137=Dropdowns!$G123,Dropdowns!$G$1,"N/A"))))</f>
        <v>2</v>
      </c>
    </row>
    <row r="138">
      <c r="A138" s="136"/>
      <c r="B138" s="137"/>
      <c r="C138" s="140" t="s">
        <v>529</v>
      </c>
      <c r="D138" s="138" t="s">
        <v>530</v>
      </c>
      <c r="E138" s="165" t="s">
        <v>727</v>
      </c>
      <c r="F138" s="114">
        <f>if($E138=Dropdowns!$D124,Dropdowns!$D$1,if($E138=Dropdowns!$E124,Dropdowns!$E$1,if($E138=Dropdowns!$F124,Dropdowns!$F$1,if($E138=Dropdowns!$G124,Dropdowns!$G$1,"N/A"))))</f>
        <v>2</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537</v>
      </c>
      <c r="F140" s="114">
        <f>if($E140=Dropdowns!$D126,Dropdowns!$D$1,if($E140=Dropdowns!$E126,Dropdowns!$E$1,if($E140=Dropdowns!$F126,Dropdowns!$F$1,if($E140=Dropdowns!$G126,Dropdowns!$G$1,"N/A"))))</f>
        <v>2</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546</v>
      </c>
      <c r="F143" s="114">
        <f>if($E143=Dropdowns!$D129,Dropdowns!$D$1,if($E143=Dropdowns!$E129,Dropdowns!$E$1,if($E143=Dropdowns!$F129,Dropdowns!$F$1,if($E143=Dropdowns!$G129,Dropdowns!$G$1,"N/A"))))</f>
        <v>2</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0.6666666667</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Good</v>
      </c>
      <c r="B147" s="137"/>
      <c r="C147" s="138" t="s">
        <v>554</v>
      </c>
      <c r="D147" s="138" t="s">
        <v>555</v>
      </c>
      <c r="E147" s="165" t="s">
        <v>902</v>
      </c>
      <c r="F147" s="114">
        <f>if($E147=Dropdowns!$D133,Dropdowns!$D$1,if($E147=Dropdowns!$E133,Dropdowns!$E$1,if($E147=Dropdowns!$F133,Dropdowns!$F$1,if($E147=Dropdowns!$G133,Dropdowns!$G$1,"N/A"))))</f>
        <v>2</v>
      </c>
    </row>
    <row r="148">
      <c r="A148" s="136"/>
      <c r="B148" s="137"/>
      <c r="C148" s="138" t="s">
        <v>557</v>
      </c>
      <c r="D148" s="138" t="s">
        <v>558</v>
      </c>
      <c r="E148" s="165" t="s">
        <v>929</v>
      </c>
      <c r="F148" s="114">
        <f>if($E148=Dropdowns!$D134,Dropdowns!$D$1,if($E148=Dropdowns!$E134,Dropdowns!$E$1,if($E148=Dropdowns!$F134,Dropdowns!$F$1,if($E148=Dropdowns!$G134,Dropdowns!$G$1,"N/A"))))</f>
        <v>2</v>
      </c>
    </row>
    <row r="149">
      <c r="A149" s="136"/>
      <c r="B149" s="137"/>
      <c r="C149" s="140" t="s">
        <v>560</v>
      </c>
      <c r="D149" s="138" t="s">
        <v>561</v>
      </c>
      <c r="E149" s="165" t="s">
        <v>728</v>
      </c>
      <c r="F149" s="114">
        <f>if($E149=Dropdowns!$D135,Dropdowns!$D$1,if($E149=Dropdowns!$E135,Dropdowns!$E$1,if($E149=Dropdowns!$F135,Dropdowns!$F$1,if($E149=Dropdowns!$G135,Dropdowns!$G$1,"N/A"))))</f>
        <v>2</v>
      </c>
    </row>
    <row r="150">
      <c r="A150" s="136"/>
      <c r="B150" s="137"/>
      <c r="C150" s="138" t="s">
        <v>563</v>
      </c>
      <c r="D150" s="138" t="s">
        <v>564</v>
      </c>
      <c r="E150" s="165" t="s">
        <v>969</v>
      </c>
      <c r="F150" s="114">
        <f>if($E150=Dropdowns!$D136,Dropdowns!$D$1,if($E150=Dropdowns!$E136,Dropdowns!$E$1,if($E150=Dropdowns!$F136,Dropdowns!$F$1,if($E150=Dropdowns!$G136,Dropdowns!$G$1,"N/A"))))</f>
        <v>2</v>
      </c>
    </row>
    <row r="151">
      <c r="A151" s="136"/>
      <c r="B151" s="137"/>
      <c r="C151" s="138" t="s">
        <v>566</v>
      </c>
      <c r="D151" s="138" t="s">
        <v>567</v>
      </c>
      <c r="E151" s="165" t="s">
        <v>729</v>
      </c>
      <c r="F151" s="114">
        <f>if($E151=Dropdowns!$D137,Dropdowns!$D$1,if($E151=Dropdowns!$E137,Dropdowns!$E$1,if($E151=Dropdowns!$F137,Dropdowns!$F$1,if($E151=Dropdowns!$G137,Dropdowns!$G$1,"N/A"))))</f>
        <v>2</v>
      </c>
    </row>
    <row r="152">
      <c r="A152" s="136"/>
      <c r="B152" s="137"/>
      <c r="C152" s="138" t="s">
        <v>569</v>
      </c>
      <c r="D152" s="138" t="s">
        <v>570</v>
      </c>
      <c r="E152" s="165" t="s">
        <v>905</v>
      </c>
      <c r="F152" s="114">
        <f>if($E152=Dropdowns!$D138,Dropdowns!$D$1,if($E152=Dropdowns!$E138,Dropdowns!$E$1,if($E152=Dropdowns!$F138,Dropdowns!$F$1,if($E152=Dropdowns!$G138,Dropdowns!$G$1,"N/A"))))</f>
        <v>2</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772</v>
      </c>
      <c r="F154" s="114">
        <f>if($E154=Dropdowns!$D140,Dropdowns!$D$1,if($E154=Dropdowns!$E140,Dropdowns!$E$1,if($E154=Dropdowns!$F140,Dropdowns!$F$1,if($E154=Dropdowns!$G140,Dropdowns!$G$1,"N/A"))))</f>
        <v>2</v>
      </c>
    </row>
    <row r="155">
      <c r="A155" s="136"/>
      <c r="B155" s="137"/>
      <c r="C155" s="138" t="s">
        <v>578</v>
      </c>
      <c r="D155" s="138" t="s">
        <v>579</v>
      </c>
      <c r="E155" s="165" t="s">
        <v>817</v>
      </c>
      <c r="F155" s="114">
        <f>if($E155=Dropdowns!$D141,Dropdowns!$D$1,if($E155=Dropdowns!$E141,Dropdowns!$E$1,if($E155=Dropdowns!$F141,Dropdowns!$F$1,if($E155=Dropdowns!$G141,Dropdowns!$G$1,"N/A"))))</f>
        <v>2</v>
      </c>
    </row>
    <row r="156">
      <c r="A156" s="136"/>
      <c r="B156" s="137"/>
      <c r="C156" s="138" t="s">
        <v>581</v>
      </c>
      <c r="D156" s="138" t="s">
        <v>582</v>
      </c>
      <c r="E156" s="165" t="s">
        <v>818</v>
      </c>
      <c r="F156" s="114">
        <f>if($E156=Dropdowns!$D142,Dropdowns!$D$1,if($E156=Dropdowns!$E142,Dropdowns!$E$1,if($E156=Dropdowns!$F142,Dropdowns!$F$1,if($E156=Dropdowns!$G142,Dropdowns!$G$1,"N/A"))))</f>
        <v>2</v>
      </c>
    </row>
    <row r="157">
      <c r="A157" s="136"/>
      <c r="B157" s="137"/>
      <c r="C157" s="138" t="s">
        <v>584</v>
      </c>
      <c r="D157" s="138" t="s">
        <v>585</v>
      </c>
      <c r="E157" s="165" t="s">
        <v>819</v>
      </c>
      <c r="F157" s="114">
        <f>if($E157=Dropdowns!$D143,Dropdowns!$D$1,if($E157=Dropdowns!$E143,Dropdowns!$E$1,if($E157=Dropdowns!$F143,Dropdowns!$F$1,if($E157=Dropdowns!$G143,Dropdowns!$G$1,"N/A"))))</f>
        <v>2</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0.7179487179</v>
      </c>
      <c r="B160" s="137" t="s">
        <v>590</v>
      </c>
      <c r="C160" s="138" t="s">
        <v>591</v>
      </c>
      <c r="D160" s="138" t="s">
        <v>592</v>
      </c>
      <c r="E160" s="165" t="s">
        <v>906</v>
      </c>
      <c r="F160" s="114">
        <f>if($E160=Dropdowns!$D146,Dropdowns!$D$1,if($E160=Dropdowns!$E146,Dropdowns!$E$1,if($E160=Dropdowns!$F146,Dropdowns!$F$1,if($E160=Dropdowns!$G146,Dropdowns!$G$1,"N/A"))))</f>
        <v>2</v>
      </c>
    </row>
    <row r="161">
      <c r="A161" s="136" t="str">
        <f>IFS($A160&gt;=0.81, "Best", $A160&gt;=0.61, "Good", $A160&gt;=0.41, "Average", $A160&gt;=0.21, "Fair", TRUE, "Poor")</f>
        <v>Good</v>
      </c>
      <c r="B161" s="137"/>
      <c r="C161" s="138" t="s">
        <v>594</v>
      </c>
      <c r="D161" s="138" t="s">
        <v>595</v>
      </c>
      <c r="E161" s="165" t="s">
        <v>907</v>
      </c>
      <c r="F161" s="114">
        <f>if($E161=Dropdowns!$D147,Dropdowns!$D$1,if($E161=Dropdowns!$E147,Dropdowns!$E$1,if($E161=Dropdowns!$F147,Dropdowns!$F$1,if($E161=Dropdowns!$G147,Dropdowns!$G$1,"N/A"))))</f>
        <v>2</v>
      </c>
    </row>
    <row r="162">
      <c r="A162" s="136"/>
      <c r="B162" s="137"/>
      <c r="C162" s="138" t="s">
        <v>597</v>
      </c>
      <c r="D162" s="138" t="s">
        <v>598</v>
      </c>
      <c r="E162" s="165" t="s">
        <v>732</v>
      </c>
      <c r="F162" s="114">
        <f>if($E162=Dropdowns!$D148,Dropdowns!$D$1,if($E162=Dropdowns!$E148,Dropdowns!$E$1,if($E162=Dropdowns!$F148,Dropdowns!$F$1,if($E162=Dropdowns!$G148,Dropdowns!$G$1,"N/A"))))</f>
        <v>2</v>
      </c>
    </row>
    <row r="163">
      <c r="A163" s="136"/>
      <c r="B163" s="137"/>
      <c r="C163" s="138" t="s">
        <v>600</v>
      </c>
      <c r="D163" s="138" t="s">
        <v>601</v>
      </c>
      <c r="E163" s="165" t="s">
        <v>733</v>
      </c>
      <c r="F163" s="114">
        <f>if($E163=Dropdowns!$D149,Dropdowns!$D$1,if($E163=Dropdowns!$E149,Dropdowns!$E$1,if($E163=Dropdowns!$F149,Dropdowns!$F$1,if($E163=Dropdowns!$G149,Dropdowns!$G$1,"N/A"))))</f>
        <v>2</v>
      </c>
    </row>
    <row r="164">
      <c r="A164" s="136"/>
      <c r="B164" s="137"/>
      <c r="C164" s="138" t="s">
        <v>603</v>
      </c>
      <c r="D164" s="138" t="s">
        <v>604</v>
      </c>
      <c r="E164" s="165" t="s">
        <v>734</v>
      </c>
      <c r="F164" s="114">
        <f>if($E164=Dropdowns!$D150,Dropdowns!$D$1,if($E164=Dropdowns!$E150,Dropdowns!$E$1,if($E164=Dropdowns!$F150,Dropdowns!$F$1,if($E164=Dropdowns!$G150,Dropdowns!$G$1,"N/A"))))</f>
        <v>2</v>
      </c>
    </row>
    <row r="165">
      <c r="A165" s="136"/>
      <c r="B165" s="137"/>
      <c r="C165" s="138" t="s">
        <v>606</v>
      </c>
      <c r="D165" s="138" t="s">
        <v>607</v>
      </c>
      <c r="E165" s="165" t="s">
        <v>970</v>
      </c>
      <c r="F165" s="114">
        <f>if($E165=Dropdowns!$D151,Dropdowns!$D$1,if($E165=Dropdowns!$E151,Dropdowns!$E$1,if($E165=Dropdowns!$F151,Dropdowns!$F$1,if($E165=Dropdowns!$G151,Dropdowns!$G$1,"N/A"))))</f>
        <v>2</v>
      </c>
    </row>
    <row r="166">
      <c r="A166" s="136"/>
      <c r="B166" s="137"/>
      <c r="C166" s="138" t="s">
        <v>609</v>
      </c>
      <c r="D166" s="138" t="s">
        <v>610</v>
      </c>
      <c r="E166" s="165" t="s">
        <v>777</v>
      </c>
      <c r="F166" s="114">
        <f>if($E166=Dropdowns!$D152,Dropdowns!$D$1,if($E166=Dropdowns!$E152,Dropdowns!$E$1,if($E166=Dropdowns!$F152,Dropdowns!$F$1,if($E166=Dropdowns!$G152,Dropdowns!$G$1,"N/A"))))</f>
        <v>2</v>
      </c>
    </row>
    <row r="167">
      <c r="A167" s="136"/>
      <c r="B167" s="137"/>
      <c r="C167" s="138" t="s">
        <v>612</v>
      </c>
      <c r="D167" s="138" t="s">
        <v>613</v>
      </c>
      <c r="E167" s="165" t="s">
        <v>820</v>
      </c>
      <c r="F167" s="114">
        <f>if($E167=Dropdowns!$D153,Dropdowns!$D$1,if($E167=Dropdowns!$E153,Dropdowns!$E$1,if($E167=Dropdowns!$F153,Dropdowns!$F$1,if($E167=Dropdowns!$G153,Dropdowns!$G$1,"N/A"))))</f>
        <v>2</v>
      </c>
    </row>
    <row r="168">
      <c r="A168" s="136"/>
      <c r="B168" s="137"/>
      <c r="C168" s="138" t="s">
        <v>615</v>
      </c>
      <c r="D168" s="138" t="s">
        <v>616</v>
      </c>
      <c r="E168" s="165" t="s">
        <v>849</v>
      </c>
      <c r="F168" s="114">
        <f>if($E168=Dropdowns!$D154,Dropdowns!$D$1,if($E168=Dropdowns!$E154,Dropdowns!$E$1,if($E168=Dropdowns!$F154,Dropdowns!$F$1,if($E168=Dropdowns!$G154,Dropdowns!$G$1,"N/A"))))</f>
        <v>2</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629</v>
      </c>
      <c r="F172" s="114">
        <f>if($E172=Dropdowns!$D158,Dropdowns!$D$1,if($E172=Dropdowns!$E158,Dropdowns!$E$1,if($E172=Dropdowns!$F158,Dropdowns!$F$1,if($E172=Dropdowns!$G158,Dropdowns!$G$1,"N/A"))))</f>
        <v>2</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735</v>
      </c>
      <c r="F178" s="114">
        <f>if($E178=Dropdowns!$D164,Dropdowns!$D$1,if($E178=Dropdowns!$E164,Dropdowns!$E$1,if($E178=Dropdowns!$F164,Dropdowns!$F$1,if($E178=Dropdowns!$G164,Dropdowns!$G$1,"N/A"))))</f>
        <v>2</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653</v>
      </c>
      <c r="F180" s="114">
        <f>if($E180=Dropdowns!$D166,Dropdowns!$D$1,if($E180=Dropdowns!$E166,Dropdowns!$E$1,if($E180=Dropdowns!$F166,Dropdowns!$F$1,if($E180=Dropdowns!$G166,Dropdowns!$G$1,"N/A"))))</f>
        <v>3</v>
      </c>
    </row>
    <row r="181">
      <c r="A181" s="136"/>
      <c r="B181" s="137"/>
      <c r="C181" s="138" t="s">
        <v>654</v>
      </c>
      <c r="D181" s="138" t="s">
        <v>655</v>
      </c>
      <c r="E181" s="165" t="s">
        <v>656</v>
      </c>
      <c r="F181" s="114">
        <f>if($E181=Dropdowns!$D167,Dropdowns!$D$1,if($E181=Dropdowns!$E167,Dropdowns!$E$1,if($E181=Dropdowns!$F167,Dropdowns!$F$1,if($E181=Dropdowns!$G167,Dropdowns!$G$1,"N/A"))))</f>
        <v>3</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821</v>
      </c>
      <c r="F183" s="114">
        <f>if($E183=Dropdowns!$D169,Dropdowns!$D$1,if($E183=Dropdowns!$E169,Dropdowns!$E$1,if($E183=Dropdowns!$F169,Dropdowns!$F$1,if($E183=Dropdowns!$G169,Dropdowns!$G$1,"N/A"))))</f>
        <v>2</v>
      </c>
    </row>
    <row r="184">
      <c r="A184" s="136"/>
      <c r="B184" s="137"/>
      <c r="C184" s="138" t="s">
        <v>663</v>
      </c>
      <c r="D184" s="138" t="s">
        <v>664</v>
      </c>
      <c r="E184" s="165" t="s">
        <v>736</v>
      </c>
      <c r="F184" s="114">
        <f>if($E184=Dropdowns!$D170,Dropdowns!$D$1,if($E184=Dropdowns!$E170,Dropdowns!$E$1,if($E184=Dropdowns!$F170,Dropdowns!$F$1,if($E184=Dropdowns!$G170,Dropdowns!$G$1,"N/A"))))</f>
        <v>2</v>
      </c>
    </row>
    <row r="185">
      <c r="A185" s="136"/>
      <c r="B185" s="137"/>
      <c r="C185" s="138" t="s">
        <v>666</v>
      </c>
      <c r="D185" s="138" t="s">
        <v>667</v>
      </c>
      <c r="E185" s="165" t="s">
        <v>668</v>
      </c>
      <c r="F185" s="114">
        <f>if($E185=Dropdowns!$D171,Dropdowns!$D$1,if($E185=Dropdowns!$E171,Dropdowns!$E$1,if($E185=Dropdowns!$F171,Dropdowns!$F$1,if($E185=Dropdowns!$G171,Dropdowns!$G$1,"N/A"))))</f>
        <v>2</v>
      </c>
    </row>
    <row r="186">
      <c r="A186" s="113"/>
      <c r="B186" s="129"/>
      <c r="C186" s="130"/>
      <c r="D186" s="151"/>
      <c r="E186" s="131"/>
      <c r="F186" s="114"/>
    </row>
    <row r="187">
      <c r="A187" s="152" t="s">
        <v>669</v>
      </c>
      <c r="F187" s="114"/>
    </row>
    <row r="188">
      <c r="A188" s="170" t="s">
        <v>1644</v>
      </c>
      <c r="B188" s="138"/>
      <c r="C188" s="130"/>
      <c r="D188" s="154" t="s">
        <v>671</v>
      </c>
      <c r="E188" s="131"/>
      <c r="F188" s="114"/>
    </row>
    <row r="189">
      <c r="A189" s="170" t="s">
        <v>1645</v>
      </c>
      <c r="B189" s="138"/>
      <c r="C189" s="155"/>
      <c r="D189" s="154" t="s">
        <v>673</v>
      </c>
      <c r="E189" s="131"/>
      <c r="F189" s="114"/>
    </row>
    <row r="190">
      <c r="A190" s="176"/>
      <c r="B190" s="129"/>
      <c r="C190" s="130"/>
      <c r="D190" s="156" t="s">
        <v>675</v>
      </c>
      <c r="E190" s="131"/>
      <c r="F190" s="114"/>
    </row>
    <row r="191">
      <c r="A191" s="176"/>
      <c r="B191" s="138"/>
      <c r="C191" s="130"/>
      <c r="D191" s="154" t="s">
        <v>677</v>
      </c>
      <c r="E191" s="131"/>
      <c r="F191" s="114"/>
    </row>
    <row r="192">
      <c r="A192" s="176"/>
      <c r="B192" s="138"/>
      <c r="C192" s="130"/>
      <c r="D192" s="154" t="s">
        <v>679</v>
      </c>
      <c r="E192" s="131"/>
      <c r="F192" s="114"/>
    </row>
    <row r="193">
      <c r="A193" s="176"/>
      <c r="B193" s="129"/>
      <c r="C193" s="155"/>
      <c r="D193" s="151"/>
      <c r="E193" s="131"/>
      <c r="F193" s="114"/>
    </row>
    <row r="194">
      <c r="A194" s="176"/>
      <c r="B194" s="129"/>
      <c r="C194" s="155"/>
      <c r="D194" s="151"/>
      <c r="E194" s="131"/>
      <c r="F194" s="114"/>
    </row>
    <row r="195">
      <c r="A195" s="157"/>
      <c r="B195" s="129"/>
      <c r="C195" s="155"/>
      <c r="D195" s="151"/>
      <c r="E195" s="131"/>
      <c r="F195" s="114"/>
    </row>
    <row r="196">
      <c r="A196" s="157" t="s">
        <v>63</v>
      </c>
      <c r="B196" s="158" t="s">
        <v>680</v>
      </c>
      <c r="C196" s="155"/>
      <c r="D196" s="151"/>
      <c r="E196" s="131"/>
      <c r="F196" s="114"/>
    </row>
    <row r="197">
      <c r="A197" s="157" t="s">
        <v>681</v>
      </c>
      <c r="B197" s="159" t="s">
        <v>682</v>
      </c>
      <c r="F197" s="114"/>
    </row>
    <row r="198">
      <c r="A198" s="157"/>
      <c r="B198" s="129"/>
      <c r="C198" s="155"/>
      <c r="D198" s="151"/>
      <c r="E198" s="131"/>
      <c r="F198" s="114"/>
    </row>
    <row r="199">
      <c r="A199" s="157"/>
      <c r="B199" s="129"/>
      <c r="C199" s="155"/>
      <c r="D199" s="151"/>
      <c r="E199" s="131"/>
      <c r="F199" s="114"/>
    </row>
  </sheetData>
  <mergeCells count="15">
    <mergeCell ref="C8:D8"/>
    <mergeCell ref="C9:D9"/>
    <mergeCell ref="C10:D10"/>
    <mergeCell ref="A11:E11"/>
    <mergeCell ref="A12:E12"/>
    <mergeCell ref="A13:E13"/>
    <mergeCell ref="A187:E187"/>
    <mergeCell ref="B197:E197"/>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3" priority="11" operator="between">
      <formula>"101%"</formula>
      <formula>"66%"</formula>
    </cfRule>
  </conditionalFormatting>
  <conditionalFormatting sqref="B5:B6">
    <cfRule type="cellIs" dxfId="5" priority="12" operator="between">
      <formula>"67%"</formula>
      <formula>"32%"</formula>
    </cfRule>
  </conditionalFormatting>
  <conditionalFormatting sqref="B5:B6">
    <cfRule type="cellIs" dxfId="7" priority="13" operator="lessThanOrEqual">
      <formula>"33%"</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B10">
      <formula1>"✅ Yes,🚫 No,⚠️ Under 18 With Parent Consent Only,🟠 With caution,⚠️ With caution, Parent consent for under 13,⚠️ With caution, Parent consent for 11-15,✅ Safe for 16+,⚠️ With caution, 16+"</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Not: Personal information of users is not stored with a thir"&amp;"d party.,Does: Personal information of users is stored with a third party."</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B7:B9">
      <formula1>"✅ Yes,🚫 No,⚠️ Under 18 With Parent Consent Only,🟠 With caution,⚠️ With caution, Parent consent for under 13,⚠️ Ages 13-18 With Parent Consent Only"</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D190"/>
    <hyperlink r:id="rId7" ref="D191"/>
    <hyperlink r:id="rId8" ref="D192"/>
    <hyperlink r:id="rId9" ref="B196"/>
  </hyperlinks>
  <drawing r:id="rId10"/>
</worksheet>
</file>

<file path=xl/worksheets/sheet5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4285F4"/>
    <outlinePr summaryBelow="0" summaryRight="0"/>
  </sheetPr>
  <sheetViews>
    <sheetView workbookViewId="0"/>
  </sheetViews>
  <sheetFormatPr customHeight="1" defaultColWidth="12.63" defaultRowHeight="15.75"/>
  <cols>
    <col customWidth="1" min="1" max="1" width="17.63"/>
    <col customWidth="1" min="2" max="2" width="23.63"/>
    <col customWidth="1" min="3" max="3" width="28.5"/>
    <col customWidth="1" min="4" max="4" width="60.13"/>
    <col customWidth="1" min="5" max="5" width="56.75"/>
    <col customWidth="1" hidden="1" min="6" max="6" width="8.13"/>
  </cols>
  <sheetData>
    <row r="1">
      <c r="A1" s="67" t="s">
        <v>137</v>
      </c>
    </row>
    <row r="2">
      <c r="A2" s="68" t="s">
        <v>38</v>
      </c>
    </row>
    <row r="3">
      <c r="A3" s="111" t="s">
        <v>1646</v>
      </c>
    </row>
    <row r="4">
      <c r="A4" s="113"/>
      <c r="F4" s="114"/>
    </row>
    <row r="5">
      <c r="A5" s="115" t="s">
        <v>164</v>
      </c>
      <c r="B5" s="116">
        <f>sum(F16:F199)/Dropdowns!I2</f>
        <v>0.6645702306</v>
      </c>
      <c r="C5" s="117" t="str">
        <f t="shared" ref="C5:C6" si="1">IF(AND(B5 &gt;= 0, B5 &lt; 0.33), "FAIL", IF(AND(B5 &gt;= 0.33, B5 &lt;= 0.66), "WARNING", IF(AND(B5 &gt; 0.66, B5 &lt;= 1), "PASS", "")))
</f>
        <v>PASS</v>
      </c>
      <c r="D5" s="118" t="str">
        <f>IFERROR(__xludf.DUMMYFUNCTION("SPARKLINE(B5,{""charttype"",""bar"";""max"",1;""min"",0;""color1"",""#33a854""})"),"")</f>
        <v/>
      </c>
      <c r="E5" s="119" t="s">
        <v>1647</v>
      </c>
      <c r="F5" s="120"/>
    </row>
    <row r="6">
      <c r="A6" s="115" t="s">
        <v>166</v>
      </c>
      <c r="B6" s="116">
        <f>sum(F20,F30,F34,F37,F49,F51,F52,F56,F58,F70,F75,F85,F97,F102,F109,F114,F121,F122,F125,F127,F128,F130,F133,F136,F139,F140,F147,F148,F149,F150,F151,F165,F169,F173)/Dropdowns!M2</f>
        <v>0.6176470588</v>
      </c>
      <c r="C6" s="117" t="str">
        <f t="shared" si="1"/>
        <v>WARNING</v>
      </c>
      <c r="D6" s="118" t="str">
        <f>IFERROR(__xludf.DUMMYFUNCTION("SPARKLINE(B6,{""charttype"",""bar"";""max"",1;""min"",0;""color1"",""#b18f2b""})"),"")</f>
        <v/>
      </c>
      <c r="E6" s="121" t="s">
        <v>167</v>
      </c>
      <c r="F6" s="114"/>
    </row>
    <row r="7">
      <c r="A7" s="113"/>
      <c r="B7" s="123" t="s">
        <v>142</v>
      </c>
      <c r="C7" s="124" t="s">
        <v>168</v>
      </c>
      <c r="E7" s="201"/>
      <c r="F7" s="114"/>
    </row>
    <row r="8">
      <c r="B8" s="123" t="s">
        <v>146</v>
      </c>
      <c r="C8" s="126" t="s">
        <v>1648</v>
      </c>
      <c r="E8" s="72"/>
      <c r="F8" s="114"/>
    </row>
    <row r="9">
      <c r="B9" s="123" t="s">
        <v>146</v>
      </c>
      <c r="C9" s="126" t="s">
        <v>1649</v>
      </c>
      <c r="E9" s="72"/>
      <c r="F9" s="114"/>
    </row>
    <row r="10">
      <c r="B10" s="123" t="s">
        <v>146</v>
      </c>
      <c r="C10" s="126" t="s">
        <v>1650</v>
      </c>
      <c r="E10" s="78"/>
      <c r="F10" s="114"/>
    </row>
    <row r="11">
      <c r="A11" s="113"/>
      <c r="F11" s="114"/>
    </row>
    <row r="12">
      <c r="A12" s="127" t="s">
        <v>173</v>
      </c>
      <c r="B12" s="50"/>
      <c r="C12" s="50"/>
      <c r="D12" s="50"/>
      <c r="E12" s="51"/>
      <c r="F12" s="114"/>
    </row>
    <row r="13">
      <c r="A13" s="162" t="s">
        <v>1651</v>
      </c>
      <c r="B13" s="53"/>
      <c r="C13" s="53"/>
      <c r="D13" s="53"/>
      <c r="E13" s="56"/>
      <c r="F13" s="114"/>
    </row>
    <row r="14">
      <c r="A14" s="113"/>
      <c r="B14" s="129"/>
      <c r="C14" s="130"/>
      <c r="F14" s="114"/>
    </row>
    <row r="15">
      <c r="A15" s="132" t="s">
        <v>175</v>
      </c>
      <c r="B15" s="133" t="s">
        <v>176</v>
      </c>
      <c r="C15" s="134" t="s">
        <v>177</v>
      </c>
      <c r="D15" s="134" t="s">
        <v>178</v>
      </c>
      <c r="E15" s="135" t="s">
        <v>179</v>
      </c>
      <c r="F15" s="132" t="s">
        <v>128</v>
      </c>
    </row>
    <row r="16">
      <c r="A16" s="136">
        <f>sum(F16:F18)/Dropdowns!H2</f>
        <v>0.3333333333</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Fair</v>
      </c>
      <c r="B17" s="137"/>
      <c r="C17" s="138" t="s">
        <v>184</v>
      </c>
      <c r="D17" s="138" t="s">
        <v>185</v>
      </c>
      <c r="E17" s="165" t="s">
        <v>920</v>
      </c>
      <c r="F17" s="114">
        <f>if($E17=Dropdowns!$D3,Dropdowns!$D$1,if($E17=Dropdowns!$E3,Dropdowns!$E$1,if($E17=Dropdowns!$F3,Dropdowns!$F$1,if($E17=Dropdowns!$G3,Dropdowns!$G$1,"N/A"))))</f>
        <v>0</v>
      </c>
    </row>
    <row r="18">
      <c r="A18" s="136"/>
      <c r="B18" s="137"/>
      <c r="C18" s="140" t="s">
        <v>187</v>
      </c>
      <c r="D18" s="138" t="s">
        <v>188</v>
      </c>
      <c r="E18" s="165" t="s">
        <v>921</v>
      </c>
      <c r="F18" s="114">
        <f>if($E18=Dropdowns!$D4,Dropdowns!$D$1,if($E18=Dropdowns!$E4,Dropdowns!$E$1,if($E18=Dropdowns!$F4,Dropdowns!$F$1,if($E18=Dropdowns!$G4,Dropdowns!$G$1,"N/A"))))</f>
        <v>0</v>
      </c>
    </row>
    <row r="19">
      <c r="A19" s="142"/>
      <c r="B19" s="143"/>
      <c r="C19" s="144"/>
      <c r="D19" s="145"/>
      <c r="E19" s="166"/>
      <c r="F19" s="147"/>
    </row>
    <row r="20">
      <c r="A20" s="136">
        <f>sum(F20:F35)/Dropdowns!H6</f>
        <v>0.7708333333</v>
      </c>
      <c r="B20" s="137" t="s">
        <v>190</v>
      </c>
      <c r="C20" s="126" t="s">
        <v>191</v>
      </c>
      <c r="D20" s="126" t="s">
        <v>192</v>
      </c>
      <c r="E20" s="167" t="s">
        <v>196</v>
      </c>
      <c r="F20" s="114">
        <f>if($E20=Dropdowns!$D6,Dropdowns!$D$1,if($E20=Dropdowns!$E6,Dropdowns!$E$1,if($E20=Dropdowns!$F6,Dropdowns!$F$1,if($E20=Dropdowns!$G6,Dropdowns!$G$1,"N/A"))))</f>
        <v>2</v>
      </c>
    </row>
    <row r="21">
      <c r="A21" s="136" t="str">
        <f>IFS($A20&gt;=0.81, "Best", $A20&gt;=0.61, "Good", $A20&gt;=0.41, "Average", $A20&gt;=0.21, "Fair", TRUE, "Poor")</f>
        <v>Good</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202</v>
      </c>
      <c r="F23" s="114">
        <f>if($E23=Dropdowns!$D9,Dropdowns!$D$1,if($E23=Dropdowns!$E9,Dropdowns!$E$1,if($E23=Dropdowns!$F9,Dropdowns!$F$1,if($E23=Dropdowns!$G9,Dropdowns!$G$1,"N/A"))))</f>
        <v>3</v>
      </c>
    </row>
    <row r="24">
      <c r="A24" s="136"/>
      <c r="B24" s="137"/>
      <c r="C24" s="138" t="s">
        <v>203</v>
      </c>
      <c r="D24" s="140" t="s">
        <v>204</v>
      </c>
      <c r="E24" s="167" t="s">
        <v>750</v>
      </c>
      <c r="F24" s="114">
        <f>if($E24=Dropdowns!$D10,Dropdowns!$D$1,if($E24=Dropdowns!$E10,Dropdowns!$E$1,if($E24=Dropdowns!$F10,Dropdowns!$F$1,if($E24=Dropdowns!$G10,Dropdowns!$G$1,"N/A"))))</f>
        <v>2</v>
      </c>
    </row>
    <row r="25">
      <c r="A25" s="136"/>
      <c r="B25" s="137"/>
      <c r="C25" s="138" t="s">
        <v>206</v>
      </c>
      <c r="D25" s="138" t="s">
        <v>207</v>
      </c>
      <c r="E25" s="165" t="s">
        <v>691</v>
      </c>
      <c r="F25" s="114">
        <f>if($E25=Dropdowns!$D11,Dropdowns!$D$1,if($E25=Dropdowns!$E11,Dropdowns!$E$1,if($E25=Dropdowns!$F11,Dropdowns!$F$1,if($E25=Dropdowns!$G11,Dropdowns!$G$1,"N/A"))))</f>
        <v>3</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217</v>
      </c>
      <c r="F28" s="114">
        <f>if($E28=Dropdowns!$D14,Dropdowns!$D$1,if($E28=Dropdowns!$E14,Dropdowns!$E$1,if($E28=Dropdowns!$F14,Dropdowns!$F$1,if($E28=Dropdowns!$G14,Dropdowns!$G$1,"N/A"))))</f>
        <v>2</v>
      </c>
    </row>
    <row r="29">
      <c r="A29" s="136"/>
      <c r="B29" s="137"/>
      <c r="C29" s="138" t="s">
        <v>218</v>
      </c>
      <c r="D29" s="138" t="s">
        <v>219</v>
      </c>
      <c r="E29" s="165" t="s">
        <v>751</v>
      </c>
      <c r="F29" s="114">
        <f>if($E29=Dropdowns!$D15,Dropdowns!$D$1,if($E29=Dropdowns!$E15,Dropdowns!$E$1,if($E29=Dropdowns!$F15,Dropdowns!$F$1,if($E29=Dropdowns!$G15,Dropdowns!$G$1,"N/A"))))</f>
        <v>2</v>
      </c>
    </row>
    <row r="30">
      <c r="A30" s="136"/>
      <c r="B30" s="174"/>
      <c r="C30" s="138" t="s">
        <v>221</v>
      </c>
      <c r="D30" s="138" t="s">
        <v>222</v>
      </c>
      <c r="E30" s="165" t="s">
        <v>752</v>
      </c>
      <c r="F30" s="114">
        <f>if($E30=Dropdowns!$D16,Dropdowns!$D$1,if($E30=Dropdowns!$E16,Dropdowns!$E$1,if($E30=Dropdowns!$F16,Dropdowns!$F$1,if($E30=Dropdowns!$G16,Dropdowns!$G$1,"N/A"))))</f>
        <v>1</v>
      </c>
    </row>
    <row r="31">
      <c r="A31" s="136"/>
      <c r="B31" s="137"/>
      <c r="C31" s="138" t="s">
        <v>224</v>
      </c>
      <c r="D31" s="138" t="s">
        <v>225</v>
      </c>
      <c r="E31" s="165" t="s">
        <v>753</v>
      </c>
      <c r="F31" s="114">
        <f>if($E31=Dropdowns!$D17,Dropdowns!$D$1,if($E31=Dropdowns!$E17,Dropdowns!$E$1,if($E31=Dropdowns!$F17,Dropdowns!$F$1,if($E31=Dropdowns!$G17,Dropdowns!$G$1,"N/A"))))</f>
        <v>2</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232</v>
      </c>
      <c r="F33" s="114">
        <f>if($E33=Dropdowns!$D19,Dropdowns!$D$1,if($E33=Dropdowns!$E19,Dropdowns!$E$1,if($E33=Dropdowns!$F19,Dropdowns!$F$1,if($E33=Dropdowns!$G19,Dropdowns!$G$1,"N/A"))))</f>
        <v>2</v>
      </c>
    </row>
    <row r="34">
      <c r="A34" s="136"/>
      <c r="B34" s="137"/>
      <c r="C34" s="138" t="s">
        <v>233</v>
      </c>
      <c r="D34" s="138" t="s">
        <v>234</v>
      </c>
      <c r="E34" s="165" t="s">
        <v>695</v>
      </c>
      <c r="F34" s="114">
        <f>if($E34=Dropdowns!$D20,Dropdowns!$D$1,if($E34=Dropdowns!$E20,Dropdowns!$E$1,if($E34=Dropdowns!$F20,Dropdowns!$F$1,if($E34=Dropdowns!$G20,Dropdowns!$G$1,"N/A"))))</f>
        <v>2</v>
      </c>
    </row>
    <row r="35">
      <c r="A35" s="136"/>
      <c r="B35" s="137"/>
      <c r="C35" s="138" t="s">
        <v>236</v>
      </c>
      <c r="D35" s="138" t="s">
        <v>237</v>
      </c>
      <c r="E35" s="165" t="s">
        <v>922</v>
      </c>
      <c r="F35" s="114">
        <f>if($E35=Dropdowns!$D21,Dropdowns!$D$1,if($E35=Dropdowns!$E21,Dropdowns!$E$1,if($E35=Dropdowns!$F21,Dropdowns!$F$1,if($E35=Dropdowns!$G21,Dropdowns!$G$1,"N/A"))))</f>
        <v>2</v>
      </c>
    </row>
    <row r="36">
      <c r="A36" s="142"/>
      <c r="B36" s="143"/>
      <c r="C36" s="148"/>
      <c r="D36" s="144"/>
      <c r="E36" s="166"/>
      <c r="F36" s="147"/>
    </row>
    <row r="37">
      <c r="A37" s="136">
        <f>sum(F37:F49)/Dropdowns!H23</f>
        <v>0.5641025641</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Average</v>
      </c>
      <c r="B38" s="137"/>
      <c r="C38" s="138" t="s">
        <v>243</v>
      </c>
      <c r="D38" s="138" t="s">
        <v>244</v>
      </c>
      <c r="E38" s="165" t="s">
        <v>696</v>
      </c>
      <c r="F38" s="114">
        <f>if($E38=Dropdowns!$D24,Dropdowns!$D$1,if($E38=Dropdowns!$E24,Dropdowns!$E$1,if($E38=Dropdowns!$F24,Dropdowns!$F$1,if($E38=Dropdowns!$G24,Dropdowns!$G$1,"N/A"))))</f>
        <v>2</v>
      </c>
    </row>
    <row r="39">
      <c r="A39" s="136"/>
      <c r="B39" s="137"/>
      <c r="C39" s="138" t="s">
        <v>246</v>
      </c>
      <c r="D39" s="138" t="s">
        <v>247</v>
      </c>
      <c r="E39" s="165" t="s">
        <v>248</v>
      </c>
      <c r="F39" s="114">
        <f>if($E39=Dropdowns!$D25,Dropdowns!$D$1,if($E39=Dropdowns!$E25,Dropdowns!$E$1,if($E39=Dropdowns!$F25,Dropdowns!$F$1,if($E39=Dropdowns!$G25,Dropdowns!$G$1,"N/A"))))</f>
        <v>2</v>
      </c>
    </row>
    <row r="40">
      <c r="A40" s="136"/>
      <c r="B40" s="137"/>
      <c r="C40" s="138" t="s">
        <v>249</v>
      </c>
      <c r="D40" s="138" t="s">
        <v>250</v>
      </c>
      <c r="E40" s="165" t="s">
        <v>697</v>
      </c>
      <c r="F40" s="114">
        <f>if($E40=Dropdowns!$D26,Dropdowns!$D$1,if($E40=Dropdowns!$E26,Dropdowns!$E$1,if($E40=Dropdowns!$F26,Dropdowns!$F$1,if($E40=Dropdowns!$G26,Dropdowns!$G$1,"N/A"))))</f>
        <v>2</v>
      </c>
    </row>
    <row r="41">
      <c r="A41" s="136"/>
      <c r="B41" s="137"/>
      <c r="C41" s="138" t="s">
        <v>252</v>
      </c>
      <c r="D41" s="138" t="s">
        <v>253</v>
      </c>
      <c r="E41" s="165" t="s">
        <v>698</v>
      </c>
      <c r="F41" s="114">
        <f>if($E41=Dropdowns!$D27,Dropdowns!$D$1,if($E41=Dropdowns!$E27,Dropdowns!$E$1,if($E41=Dropdowns!$F27,Dropdowns!$F$1,if($E41=Dropdowns!$G27,Dropdowns!$G$1,"N/A"))))</f>
        <v>2</v>
      </c>
    </row>
    <row r="42">
      <c r="A42" s="136"/>
      <c r="B42" s="137"/>
      <c r="C42" s="138" t="s">
        <v>255</v>
      </c>
      <c r="D42" s="138" t="s">
        <v>256</v>
      </c>
      <c r="E42" s="165" t="s">
        <v>699</v>
      </c>
      <c r="F42" s="114">
        <f>if($E42=Dropdowns!$D28,Dropdowns!$D$1,if($E42=Dropdowns!$E28,Dropdowns!$E$1,if($E42=Dropdowns!$F28,Dropdowns!$F$1,if($E42=Dropdowns!$G28,Dropdowns!$G$1,"N/A"))))</f>
        <v>2</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833</v>
      </c>
      <c r="F44" s="114">
        <f>if($E44=Dropdowns!$D30,Dropdowns!$D$1,if($E44=Dropdowns!$E30,Dropdowns!$E$1,if($E44=Dropdowns!$F30,Dropdowns!$F$1,if($E44=Dropdowns!$G30,Dropdowns!$G$1,"N/A"))))</f>
        <v>0</v>
      </c>
    </row>
    <row r="45">
      <c r="A45" s="136"/>
      <c r="B45" s="174"/>
      <c r="C45" s="138" t="s">
        <v>264</v>
      </c>
      <c r="D45" s="138" t="s">
        <v>265</v>
      </c>
      <c r="E45" s="165" t="s">
        <v>834</v>
      </c>
      <c r="F45" s="114">
        <f>if($E45=Dropdowns!$D31,Dropdowns!$D$1,if($E45=Dropdowns!$E31,Dropdowns!$E$1,if($E45=Dropdowns!$F31,Dropdowns!$F$1,if($E45=Dropdowns!$G31,Dropdowns!$G$1,"N/A"))))</f>
        <v>2</v>
      </c>
    </row>
    <row r="46">
      <c r="A46" s="136"/>
      <c r="B46" s="174"/>
      <c r="C46" s="138" t="s">
        <v>267</v>
      </c>
      <c r="D46" s="138" t="s">
        <v>268</v>
      </c>
      <c r="E46" s="165" t="s">
        <v>923</v>
      </c>
      <c r="F46" s="114">
        <f>if($E46=Dropdowns!$D32,Dropdowns!$D$1,if($E46=Dropdowns!$E32,Dropdowns!$E$1,if($E46=Dropdowns!$F32,Dropdowns!$F$1,if($E46=Dropdowns!$G32,Dropdowns!$G$1,"N/A"))))</f>
        <v>2</v>
      </c>
    </row>
    <row r="47">
      <c r="A47" s="136"/>
      <c r="B47" s="137"/>
      <c r="C47" s="138" t="s">
        <v>270</v>
      </c>
      <c r="D47" s="138" t="s">
        <v>271</v>
      </c>
      <c r="E47" s="165" t="s">
        <v>702</v>
      </c>
      <c r="F47" s="114">
        <f>if($E47=Dropdowns!$D33,Dropdowns!$D$1,if($E47=Dropdowns!$E33,Dropdowns!$E$1,if($E47=Dropdowns!$F33,Dropdowns!$F$1,if($E47=Dropdowns!$G33,Dropdowns!$G$1,"N/A"))))</f>
        <v>2</v>
      </c>
    </row>
    <row r="48">
      <c r="A48" s="136"/>
      <c r="B48" s="137"/>
      <c r="C48" s="138" t="s">
        <v>273</v>
      </c>
      <c r="D48" s="138" t="s">
        <v>274</v>
      </c>
      <c r="E48" s="165" t="s">
        <v>703</v>
      </c>
      <c r="F48" s="114">
        <f>if($E48=Dropdowns!$D34,Dropdowns!$D$1,if($E48=Dropdowns!$E34,Dropdowns!$E$1,if($E48=Dropdowns!$F34,Dropdowns!$F$1,if($E48=Dropdowns!$G34,Dropdowns!$G$1,"N/A"))))</f>
        <v>2</v>
      </c>
    </row>
    <row r="49">
      <c r="A49" s="136"/>
      <c r="B49" s="137"/>
      <c r="C49" s="138" t="s">
        <v>276</v>
      </c>
      <c r="D49" s="138" t="s">
        <v>277</v>
      </c>
      <c r="E49" s="165" t="s">
        <v>704</v>
      </c>
      <c r="F49" s="114">
        <f>if($E49=Dropdowns!$D35,Dropdowns!$D$1,if($E49=Dropdowns!$E35,Dropdowns!$E$1,if($E49=Dropdowns!$F35,Dropdowns!$F$1,if($E49=Dropdowns!$G35,Dropdowns!$G$1,"N/A"))))</f>
        <v>2</v>
      </c>
    </row>
    <row r="50">
      <c r="A50" s="142"/>
      <c r="B50" s="143"/>
      <c r="C50" s="144"/>
      <c r="D50" s="144"/>
      <c r="E50" s="166"/>
      <c r="F50" s="147"/>
    </row>
    <row r="51">
      <c r="A51" s="136">
        <f>sum(F51:F76)/Dropdowns!H37</f>
        <v>0.6794871795</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756</v>
      </c>
      <c r="F52" s="114">
        <f>if($E52=Dropdowns!$D38,Dropdowns!$D$1,if($E52=Dropdowns!$E38,Dropdowns!$E$1,if($E52=Dropdowns!$F38,Dropdowns!$F$1,if($E52=Dropdowns!$G38,Dropdowns!$G$1,"N/A"))))</f>
        <v>2</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706</v>
      </c>
      <c r="F55" s="114">
        <f>if($E55=Dropdowns!$D41,Dropdowns!$D$1,if($E55=Dropdowns!$E41,Dropdowns!$E$1,if($E55=Dropdowns!$F41,Dropdowns!$F$1,if($E55=Dropdowns!$G41,Dropdowns!$G$1,"N/A"))))</f>
        <v>2</v>
      </c>
    </row>
    <row r="56">
      <c r="A56" s="136"/>
      <c r="B56" s="137"/>
      <c r="C56" s="140" t="s">
        <v>295</v>
      </c>
      <c r="D56" s="140" t="s">
        <v>296</v>
      </c>
      <c r="E56" s="165" t="s">
        <v>893</v>
      </c>
      <c r="F56" s="114">
        <f>if($E56=Dropdowns!$D42,Dropdowns!$D$1,if($E56=Dropdowns!$E42,Dropdowns!$E$1,if($E56=Dropdowns!$F42,Dropdowns!$F$1,if($E56=Dropdowns!$G42,Dropdowns!$G$1,"N/A"))))</f>
        <v>1</v>
      </c>
    </row>
    <row r="57">
      <c r="A57" s="136"/>
      <c r="B57" s="137"/>
      <c r="C57" s="140" t="s">
        <v>298</v>
      </c>
      <c r="D57" s="140" t="s">
        <v>299</v>
      </c>
      <c r="E57" s="165" t="s">
        <v>835</v>
      </c>
      <c r="F57" s="114">
        <f>if($E57=Dropdowns!$D43,Dropdowns!$D$1,if($E57=Dropdowns!$E43,Dropdowns!$E$1,if($E57=Dropdowns!$F43,Dropdowns!$F$1,if($E57=Dropdowns!$G43,Dropdowns!$G$1,"N/A"))))</f>
        <v>3</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799</v>
      </c>
      <c r="F59" s="114">
        <f>if($E59=Dropdowns!$D45,Dropdowns!$D$1,if($E59=Dropdowns!$E45,Dropdowns!$E$1,if($E59=Dropdowns!$F45,Dropdowns!$F$1,if($E59=Dropdowns!$G45,Dropdowns!$G$1,"N/A"))))</f>
        <v>2</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327</v>
      </c>
      <c r="F66" s="114">
        <f>if($E66=Dropdowns!$D52,Dropdowns!$D$1,if($E66=Dropdowns!$E52,Dropdowns!$E$1,if($E66=Dropdowns!$F52,Dropdowns!$F$1,if($E66=Dropdowns!$G52,Dropdowns!$G$1,"N/A"))))</f>
        <v>3</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708</v>
      </c>
      <c r="F68" s="114">
        <f>if($E68=Dropdowns!$D54,Dropdowns!$D$1,if($E68=Dropdowns!$E54,Dropdowns!$E$1,if($E68=Dropdowns!$F54,Dropdowns!$F$1,if($E68=Dropdowns!$G54,Dropdowns!$G$1,"N/A"))))</f>
        <v>3</v>
      </c>
    </row>
    <row r="69">
      <c r="A69" s="136"/>
      <c r="B69" s="137"/>
      <c r="C69" s="140" t="s">
        <v>334</v>
      </c>
      <c r="D69" s="140" t="s">
        <v>335</v>
      </c>
      <c r="E69" s="165" t="s">
        <v>1118</v>
      </c>
      <c r="F69" s="114">
        <f>if($E69=Dropdowns!$D55,Dropdowns!$D$1,if($E69=Dropdowns!$E55,Dropdowns!$E$1,if($E69=Dropdowns!$F55,Dropdowns!$F$1,if($E69=Dropdowns!$G55,Dropdowns!$G$1,"N/A"))))</f>
        <v>1</v>
      </c>
    </row>
    <row r="70">
      <c r="A70" s="136"/>
      <c r="B70" s="137"/>
      <c r="C70" s="140" t="s">
        <v>337</v>
      </c>
      <c r="D70" s="140" t="s">
        <v>338</v>
      </c>
      <c r="E70" s="165" t="s">
        <v>803</v>
      </c>
      <c r="F70" s="114">
        <f>if($E70=Dropdowns!$D56,Dropdowns!$D$1,if($E70=Dropdowns!$E56,Dropdowns!$E$1,if($E70=Dropdowns!$F56,Dropdowns!$F$1,if($E70=Dropdowns!$G56,Dropdowns!$G$1,"N/A"))))</f>
        <v>2</v>
      </c>
    </row>
    <row r="71">
      <c r="A71" s="136"/>
      <c r="B71" s="137"/>
      <c r="C71" s="140" t="s">
        <v>340</v>
      </c>
      <c r="D71" s="140" t="s">
        <v>341</v>
      </c>
      <c r="E71" s="165" t="s">
        <v>342</v>
      </c>
      <c r="F71" s="114">
        <f>if($E71=Dropdowns!$D57,Dropdowns!$D$1,if($E71=Dropdowns!$E57,Dropdowns!$E$1,if($E71=Dropdowns!$F57,Dropdowns!$F$1,if($E71=Dropdowns!$G57,Dropdowns!$G$1,"N/A"))))</f>
        <v>2</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0.7777777778</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Good</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0.696969697</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386</v>
      </c>
      <c r="F87" s="114">
        <f>if($E87=Dropdowns!$D73,Dropdowns!$D$1,if($E87=Dropdowns!$E73,Dropdowns!$E$1,if($E87=Dropdowns!$F73,Dropdowns!$F$1,if($E87=Dropdowns!$G73,Dropdowns!$G$1,"N/A"))))</f>
        <v>2</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401</v>
      </c>
      <c r="F92" s="114">
        <f>if($E92=Dropdowns!$D78,Dropdowns!$D$1,if($E92=Dropdowns!$E78,Dropdowns!$E$1,if($E92=Dropdowns!$F78,Dropdowns!$F$1,if($E92=Dropdowns!$G78,Dropdowns!$G$1,"N/A"))))</f>
        <v>2</v>
      </c>
    </row>
    <row r="93">
      <c r="A93" s="136"/>
      <c r="B93" s="137"/>
      <c r="C93" s="138" t="s">
        <v>402</v>
      </c>
      <c r="D93" s="138" t="s">
        <v>403</v>
      </c>
      <c r="E93" s="165" t="s">
        <v>1120</v>
      </c>
      <c r="F93" s="114">
        <f>if($E93=Dropdowns!$D79,Dropdowns!$D$1,if($E93=Dropdowns!$E79,Dropdowns!$E$1,if($E93=Dropdowns!$F79,Dropdowns!$F$1,if($E93=Dropdowns!$G79,Dropdowns!$G$1,"N/A"))))</f>
        <v>3</v>
      </c>
    </row>
    <row r="94">
      <c r="A94" s="136"/>
      <c r="B94" s="137"/>
      <c r="C94" s="138" t="s">
        <v>405</v>
      </c>
      <c r="D94" s="138" t="s">
        <v>406</v>
      </c>
      <c r="E94" s="165" t="s">
        <v>840</v>
      </c>
      <c r="F94" s="114">
        <f>if($E94=Dropdowns!$D80,Dropdowns!$D$1,if($E94=Dropdowns!$E80,Dropdowns!$E$1,if($E94=Dropdowns!$F80,Dropdowns!$F$1,if($E94=Dropdowns!$G80,Dropdowns!$G$1,"N/A"))))</f>
        <v>1</v>
      </c>
    </row>
    <row r="95">
      <c r="A95" s="136"/>
      <c r="B95" s="137"/>
      <c r="C95" s="138" t="s">
        <v>408</v>
      </c>
      <c r="D95" s="138" t="s">
        <v>409</v>
      </c>
      <c r="E95" s="165" t="s">
        <v>410</v>
      </c>
      <c r="F95" s="114">
        <f>if($E95=Dropdowns!$D81,Dropdowns!$D$1,if($E95=Dropdowns!$E81,Dropdowns!$E$1,if($E95=Dropdowns!$F81,Dropdowns!$F$1,if($E95=Dropdowns!$G81,Dropdowns!$G$1,"N/A"))))</f>
        <v>2</v>
      </c>
    </row>
    <row r="96">
      <c r="A96" s="142"/>
      <c r="B96" s="143"/>
      <c r="C96" s="148"/>
      <c r="D96" s="144"/>
      <c r="E96" s="166"/>
      <c r="F96" s="147"/>
    </row>
    <row r="97">
      <c r="A97" s="136">
        <f>sum(F97:F112)/Dropdowns!H83</f>
        <v>0.625</v>
      </c>
      <c r="B97" s="137" t="s">
        <v>411</v>
      </c>
      <c r="C97" s="138" t="s">
        <v>412</v>
      </c>
      <c r="D97" s="138" t="s">
        <v>413</v>
      </c>
      <c r="E97" s="165" t="s">
        <v>808</v>
      </c>
      <c r="F97" s="114">
        <f>if($E97=Dropdowns!$D83,Dropdowns!$D$1,if($E97=Dropdowns!$E83,Dropdowns!$E$1,if($E97=Dropdowns!$F83,Dropdowns!$F$1,if($E97=Dropdowns!$G83,Dropdowns!$G$1,"N/A"))))</f>
        <v>2</v>
      </c>
    </row>
    <row r="98">
      <c r="A98" s="136" t="str">
        <f>IFS($A97&gt;=0.81, "Best", $A97&gt;=0.61, "Good", $A97&gt;=0.41, "Average", $A97&gt;=0.21, "Fair", TRUE, "Poor")</f>
        <v>Good</v>
      </c>
      <c r="B98" s="137"/>
      <c r="C98" s="138" t="s">
        <v>415</v>
      </c>
      <c r="D98" s="138" t="s">
        <v>416</v>
      </c>
      <c r="E98" s="165" t="s">
        <v>714</v>
      </c>
      <c r="F98" s="114">
        <f>if($E98=Dropdowns!$D84,Dropdowns!$D$1,if($E98=Dropdowns!$E84,Dropdowns!$E$1,if($E98=Dropdowns!$F84,Dropdowns!$F$1,if($E98=Dropdowns!$G84,Dropdowns!$G$1,"N/A"))))</f>
        <v>2</v>
      </c>
    </row>
    <row r="99">
      <c r="A99" s="136"/>
      <c r="B99" s="137"/>
      <c r="C99" s="138" t="s">
        <v>418</v>
      </c>
      <c r="D99" s="138" t="s">
        <v>419</v>
      </c>
      <c r="E99" s="165" t="s">
        <v>758</v>
      </c>
      <c r="F99" s="114">
        <f>if($E99=Dropdowns!$D85,Dropdowns!$D$1,if($E99=Dropdowns!$E85,Dropdowns!$E$1,if($E99=Dropdowns!$F85,Dropdowns!$F$1,if($E99=Dropdowns!$G85,Dropdowns!$G$1,"N/A"))))</f>
        <v>2</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759</v>
      </c>
      <c r="F101" s="114">
        <f>if($E101=Dropdowns!$D87,Dropdowns!$D$1,if($E101=Dropdowns!$E87,Dropdowns!$E$1,if($E101=Dropdowns!$F87,Dropdowns!$F$1,if($E101=Dropdowns!$G87,Dropdowns!$G$1,"N/A"))))</f>
        <v>2</v>
      </c>
    </row>
    <row r="102">
      <c r="A102" s="136"/>
      <c r="B102" s="137"/>
      <c r="C102" s="138" t="s">
        <v>427</v>
      </c>
      <c r="D102" s="138" t="s">
        <v>428</v>
      </c>
      <c r="E102" s="165" t="s">
        <v>841</v>
      </c>
      <c r="F102" s="114">
        <f>if($E102=Dropdowns!$D88,Dropdowns!$D$1,if($E102=Dropdowns!$E88,Dropdowns!$E$1,if($E102=Dropdowns!$F88,Dropdowns!$F$1,if($E102=Dropdowns!$G88,Dropdowns!$G$1,"N/A"))))</f>
        <v>2</v>
      </c>
    </row>
    <row r="103">
      <c r="A103" s="136"/>
      <c r="B103" s="137"/>
      <c r="C103" s="138" t="s">
        <v>430</v>
      </c>
      <c r="D103" s="138" t="s">
        <v>431</v>
      </c>
      <c r="E103" s="165" t="s">
        <v>1091</v>
      </c>
      <c r="F103" s="114">
        <f>if($E103=Dropdowns!$D89,Dropdowns!$D$1,if($E103=Dropdowns!$E89,Dropdowns!$E$1,if($E103=Dropdowns!$F89,Dropdowns!$F$1,if($E103=Dropdowns!$G89,Dropdowns!$G$1,"N/A"))))</f>
        <v>0</v>
      </c>
    </row>
    <row r="104">
      <c r="A104" s="136"/>
      <c r="B104" s="137"/>
      <c r="C104" s="138" t="s">
        <v>433</v>
      </c>
      <c r="D104" s="138" t="s">
        <v>434</v>
      </c>
      <c r="E104" s="165" t="s">
        <v>435</v>
      </c>
      <c r="F104" s="114">
        <f>if($E104=Dropdowns!$D90,Dropdowns!$D$1,if($E104=Dropdowns!$E90,Dropdowns!$E$1,if($E104=Dropdowns!$F90,Dropdowns!$F$1,if($E104=Dropdowns!$G90,Dropdowns!$G$1,"N/A"))))</f>
        <v>2</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441</v>
      </c>
      <c r="F106" s="114">
        <f>if($E106=Dropdowns!$D92,Dropdowns!$D$1,if($E106=Dropdowns!$E92,Dropdowns!$E$1,if($E106=Dropdowns!$F92,Dropdowns!$F$1,if($E106=Dropdowns!$G92,Dropdowns!$G$1,"N/A"))))</f>
        <v>2</v>
      </c>
    </row>
    <row r="107">
      <c r="A107" s="136"/>
      <c r="B107" s="137"/>
      <c r="C107" s="138" t="s">
        <v>442</v>
      </c>
      <c r="D107" s="138" t="s">
        <v>443</v>
      </c>
      <c r="E107" s="165" t="s">
        <v>444</v>
      </c>
      <c r="F107" s="114">
        <f>if($E107=Dropdowns!$D93,Dropdowns!$D$1,if($E107=Dropdowns!$E93,Dropdowns!$E$1,if($E107=Dropdowns!$F93,Dropdowns!$F$1,if($E107=Dropdowns!$G93,Dropdowns!$G$1,"N/A"))))</f>
        <v>2</v>
      </c>
    </row>
    <row r="108">
      <c r="A108" s="136"/>
      <c r="B108" s="137"/>
      <c r="C108" s="138" t="s">
        <v>445</v>
      </c>
      <c r="D108" s="138" t="s">
        <v>446</v>
      </c>
      <c r="E108" s="165" t="s">
        <v>761</v>
      </c>
      <c r="F108" s="114">
        <f>if($E108=Dropdowns!$D94,Dropdowns!$D$1,if($E108=Dropdowns!$E94,Dropdowns!$E$1,if($E108=Dropdowns!$F94,Dropdowns!$F$1,if($E108=Dropdowns!$G94,Dropdowns!$G$1,"N/A"))))</f>
        <v>2</v>
      </c>
    </row>
    <row r="109">
      <c r="A109" s="136"/>
      <c r="B109" s="137"/>
      <c r="C109" s="138" t="s">
        <v>448</v>
      </c>
      <c r="D109" s="138" t="s">
        <v>449</v>
      </c>
      <c r="E109" s="165" t="s">
        <v>762</v>
      </c>
      <c r="F109" s="114">
        <f>if($E109=Dropdowns!$D95,Dropdowns!$D$1,if($E109=Dropdowns!$E95,Dropdowns!$E$1,if($E109=Dropdowns!$F95,Dropdowns!$F$1,if($E109=Dropdowns!$G95,Dropdowns!$G$1,"N/A"))))</f>
        <v>2</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5"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sum(F114:F118)/Dropdowns!H100</f>
        <v>0.7333333333</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$A114&gt;=0.61,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0.6388888889</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Good</v>
      </c>
      <c r="B121" s="137"/>
      <c r="C121" s="140" t="s">
        <v>480</v>
      </c>
      <c r="D121" s="138" t="s">
        <v>481</v>
      </c>
      <c r="E121" s="165" t="s">
        <v>1302</v>
      </c>
      <c r="F121" s="114">
        <f>if($E121=Dropdowns!$D107,Dropdowns!$D$1,if($E121=Dropdowns!$E107,Dropdowns!$E$1,if($E121=Dropdowns!$F107,Dropdowns!$F$1,if($E121=Dropdowns!$G107,Dropdowns!$G$1,"N/A"))))</f>
        <v>2</v>
      </c>
    </row>
    <row r="122">
      <c r="A122" s="136"/>
      <c r="B122" s="137"/>
      <c r="C122" s="138" t="s">
        <v>483</v>
      </c>
      <c r="D122" s="138" t="s">
        <v>484</v>
      </c>
      <c r="E122" s="165" t="s">
        <v>722</v>
      </c>
      <c r="F122" s="114">
        <f>if($E122=Dropdowns!$D108,Dropdowns!$D$1,if($E122=Dropdowns!$E108,Dropdowns!$E$1,if($E122=Dropdowns!$F108,Dropdowns!$F$1,if($E122=Dropdowns!$G108,Dropdowns!$G$1,"N/A"))))</f>
        <v>2</v>
      </c>
    </row>
    <row r="123">
      <c r="A123" s="136"/>
      <c r="B123" s="137"/>
      <c r="C123" s="138" t="s">
        <v>486</v>
      </c>
      <c r="D123" s="138" t="s">
        <v>487</v>
      </c>
      <c r="E123" s="165" t="s">
        <v>488</v>
      </c>
      <c r="F123" s="114">
        <f>if($E123=Dropdowns!$D109,Dropdowns!$D$1,if($E123=Dropdowns!$E109,Dropdowns!$E$1,if($E123=Dropdowns!$F109,Dropdowns!$F$1,if($E123=Dropdowns!$G109,Dropdowns!$G$1,"N/A"))))</f>
        <v>2</v>
      </c>
    </row>
    <row r="124">
      <c r="A124" s="136"/>
      <c r="B124" s="137"/>
      <c r="C124" s="138" t="s">
        <v>489</v>
      </c>
      <c r="D124" s="138" t="s">
        <v>490</v>
      </c>
      <c r="E124" s="165" t="s">
        <v>812</v>
      </c>
      <c r="F124" s="114">
        <f>if($E124=Dropdowns!$D110,Dropdowns!$D$1,if($E124=Dropdowns!$E110,Dropdowns!$E$1,if($E124=Dropdowns!$F110,Dropdowns!$F$1,if($E124=Dropdowns!$G110,Dropdowns!$G$1,"N/A"))))</f>
        <v>2</v>
      </c>
    </row>
    <row r="125">
      <c r="A125" s="136"/>
      <c r="B125" s="137"/>
      <c r="C125" s="140" t="s">
        <v>492</v>
      </c>
      <c r="D125" s="138" t="s">
        <v>493</v>
      </c>
      <c r="E125" s="165" t="s">
        <v>845</v>
      </c>
      <c r="F125" s="114">
        <f>if($E125=Dropdowns!$D111,Dropdowns!$D$1,if($E125=Dropdowns!$E111,Dropdowns!$E$1,if($E125=Dropdowns!$F111,Dropdowns!$F$1,if($E125=Dropdowns!$G111,Dropdowns!$G$1,"N/A"))))</f>
        <v>2</v>
      </c>
    </row>
    <row r="126">
      <c r="A126" s="136"/>
      <c r="B126" s="137"/>
      <c r="C126" s="138" t="s">
        <v>495</v>
      </c>
      <c r="D126" s="138" t="s">
        <v>496</v>
      </c>
      <c r="E126" s="165" t="s">
        <v>813</v>
      </c>
      <c r="F126" s="114">
        <f>if($E126=Dropdowns!$D112,Dropdowns!$D$1,if($E126=Dropdowns!$E112,Dropdowns!$E$1,if($E126=Dropdowns!$F112,Dropdowns!$F$1,if($E126=Dropdowns!$G112,Dropdowns!$G$1,"N/A"))))</f>
        <v>2</v>
      </c>
    </row>
    <row r="127">
      <c r="A127" s="136"/>
      <c r="B127" s="137"/>
      <c r="C127" s="138" t="s">
        <v>498</v>
      </c>
      <c r="D127" s="138" t="s">
        <v>499</v>
      </c>
      <c r="E127" s="165" t="s">
        <v>846</v>
      </c>
      <c r="F127" s="114">
        <f>if($E127=Dropdowns!$D113,Dropdowns!$D$1,if($E127=Dropdowns!$E113,Dropdowns!$E$1,if($E127=Dropdowns!$F113,Dropdowns!$F$1,if($E127=Dropdowns!$G113,Dropdowns!$G$1,"N/A"))))</f>
        <v>2</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765</v>
      </c>
      <c r="F130" s="114">
        <f>if($E130=Dropdowns!$D116,Dropdowns!$D$1,if($E130=Dropdowns!$E116,Dropdowns!$E$1,if($E130=Dropdowns!$F116,Dropdowns!$F$1,if($E130=Dropdowns!$G116,Dropdowns!$G$1,"N/A"))))</f>
        <v>2</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0.6666666667</v>
      </c>
      <c r="B133" s="137" t="s">
        <v>513</v>
      </c>
      <c r="C133" s="138" t="s">
        <v>514</v>
      </c>
      <c r="D133" s="138" t="s">
        <v>515</v>
      </c>
      <c r="E133" s="165" t="s">
        <v>516</v>
      </c>
      <c r="F133" s="114">
        <f>if($E133=Dropdowns!$D119,Dropdowns!$D$1,if($E133=Dropdowns!$E119,Dropdowns!$E$1,if($E133=Dropdowns!$F119,Dropdowns!$F$1,if($E133=Dropdowns!$G119,Dropdowns!$G$1,"N/A"))))</f>
        <v>2</v>
      </c>
    </row>
    <row r="134">
      <c r="A134" s="136" t="str">
        <f>IFS($A133&gt;=0.81, "Best", $A133&gt;=0.61, "Good", $A133&gt;=0.41, "Average", $A133&gt;=0.21, "Fair", TRUE, "Poor")</f>
        <v>Good</v>
      </c>
      <c r="B134" s="137"/>
      <c r="C134" s="138" t="s">
        <v>517</v>
      </c>
      <c r="D134" s="138" t="s">
        <v>518</v>
      </c>
      <c r="E134" s="165" t="s">
        <v>519</v>
      </c>
      <c r="F134" s="114">
        <f>if($E134=Dropdowns!$D120,Dropdowns!$D$1,if($E134=Dropdowns!$E120,Dropdowns!$E$1,if($E134=Dropdowns!$F120,Dropdowns!$F$1,if($E134=Dropdowns!$G120,Dropdowns!$G$1,"N/A"))))</f>
        <v>2</v>
      </c>
    </row>
    <row r="135">
      <c r="A135" s="136"/>
      <c r="B135" s="137"/>
      <c r="C135" s="138" t="s">
        <v>520</v>
      </c>
      <c r="D135" s="138" t="s">
        <v>521</v>
      </c>
      <c r="E135" s="165" t="s">
        <v>724</v>
      </c>
      <c r="F135" s="114">
        <f>if($E135=Dropdowns!$D121,Dropdowns!$D$1,if($E135=Dropdowns!$E121,Dropdowns!$E$1,if($E135=Dropdowns!$F121,Dropdowns!$F$1,if($E135=Dropdowns!$G121,Dropdowns!$G$1,"N/A"))))</f>
        <v>2</v>
      </c>
    </row>
    <row r="136">
      <c r="A136" s="136"/>
      <c r="B136" s="137"/>
      <c r="C136" s="138" t="s">
        <v>523</v>
      </c>
      <c r="D136" s="138" t="s">
        <v>524</v>
      </c>
      <c r="E136" s="165" t="s">
        <v>725</v>
      </c>
      <c r="F136" s="114">
        <f>if($E136=Dropdowns!$D122,Dropdowns!$D$1,if($E136=Dropdowns!$E122,Dropdowns!$E$1,if($E136=Dropdowns!$F122,Dropdowns!$F$1,if($E136=Dropdowns!$G122,Dropdowns!$G$1,"N/A"))))</f>
        <v>2</v>
      </c>
    </row>
    <row r="137">
      <c r="A137" s="136"/>
      <c r="B137" s="137"/>
      <c r="C137" s="138" t="s">
        <v>526</v>
      </c>
      <c r="D137" s="138" t="s">
        <v>527</v>
      </c>
      <c r="E137" s="165" t="s">
        <v>726</v>
      </c>
      <c r="F137" s="114">
        <f>if($E137=Dropdowns!$D123,Dropdowns!$D$1,if($E137=Dropdowns!$E123,Dropdowns!$E$1,if($E137=Dropdowns!$F123,Dropdowns!$F$1,if($E137=Dropdowns!$G123,Dropdowns!$G$1,"N/A"))))</f>
        <v>2</v>
      </c>
    </row>
    <row r="138">
      <c r="A138" s="136"/>
      <c r="B138" s="137"/>
      <c r="C138" s="140" t="s">
        <v>529</v>
      </c>
      <c r="D138" s="138" t="s">
        <v>530</v>
      </c>
      <c r="E138" s="165" t="s">
        <v>727</v>
      </c>
      <c r="F138" s="114">
        <f>if($E138=Dropdowns!$D124,Dropdowns!$D$1,if($E138=Dropdowns!$E124,Dropdowns!$E$1,if($E138=Dropdowns!$F124,Dropdowns!$F$1,if($E138=Dropdowns!$G124,Dropdowns!$G$1,"N/A"))))</f>
        <v>2</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537</v>
      </c>
      <c r="F140" s="114">
        <f>if($E140=Dropdowns!$D126,Dropdowns!$D$1,if($E140=Dropdowns!$E126,Dropdowns!$E$1,if($E140=Dropdowns!$F126,Dropdowns!$F$1,if($E140=Dropdowns!$G126,Dropdowns!$G$1,"N/A"))))</f>
        <v>2</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546</v>
      </c>
      <c r="F143" s="114">
        <f>if($E143=Dropdowns!$D129,Dropdowns!$D$1,if($E143=Dropdowns!$E129,Dropdowns!$E$1,if($E143=Dropdowns!$F129,Dropdowns!$F$1,if($E143=Dropdowns!$G129,Dropdowns!$G$1,"N/A"))))</f>
        <v>2</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0.5641025641</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Average</v>
      </c>
      <c r="B147" s="137"/>
      <c r="C147" s="138" t="s">
        <v>554</v>
      </c>
      <c r="D147" s="138" t="s">
        <v>555</v>
      </c>
      <c r="E147" s="165" t="s">
        <v>902</v>
      </c>
      <c r="F147" s="114">
        <f>if($E147=Dropdowns!$D133,Dropdowns!$D$1,if($E147=Dropdowns!$E133,Dropdowns!$E$1,if($E147=Dropdowns!$F133,Dropdowns!$F$1,if($E147=Dropdowns!$G133,Dropdowns!$G$1,"N/A"))))</f>
        <v>2</v>
      </c>
    </row>
    <row r="148">
      <c r="A148" s="136"/>
      <c r="B148" s="137"/>
      <c r="C148" s="138" t="s">
        <v>557</v>
      </c>
      <c r="D148" s="138" t="s">
        <v>558</v>
      </c>
      <c r="E148" s="165" t="s">
        <v>903</v>
      </c>
      <c r="F148" s="114">
        <f>if($E148=Dropdowns!$D134,Dropdowns!$D$1,if($E148=Dropdowns!$E134,Dropdowns!$E$1,if($E148=Dropdowns!$F134,Dropdowns!$F$1,if($E148=Dropdowns!$G134,Dropdowns!$G$1,"N/A"))))</f>
        <v>1</v>
      </c>
    </row>
    <row r="149">
      <c r="A149" s="136"/>
      <c r="B149" s="137"/>
      <c r="C149" s="140" t="s">
        <v>560</v>
      </c>
      <c r="D149" s="138" t="s">
        <v>561</v>
      </c>
      <c r="E149" s="165" t="s">
        <v>562</v>
      </c>
      <c r="F149" s="114">
        <f>if($E149=Dropdowns!$D135,Dropdowns!$D$1,if($E149=Dropdowns!$E135,Dropdowns!$E$1,if($E149=Dropdowns!$F135,Dropdowns!$F$1,if($E149=Dropdowns!$G135,Dropdowns!$G$1,"N/A"))))</f>
        <v>1</v>
      </c>
    </row>
    <row r="150">
      <c r="A150" s="136"/>
      <c r="B150" s="137"/>
      <c r="C150" s="138" t="s">
        <v>563</v>
      </c>
      <c r="D150" s="138" t="s">
        <v>564</v>
      </c>
      <c r="E150" s="165" t="s">
        <v>904</v>
      </c>
      <c r="F150" s="114">
        <f>if($E150=Dropdowns!$D136,Dropdowns!$D$1,if($E150=Dropdowns!$E136,Dropdowns!$E$1,if($E150=Dropdowns!$F136,Dropdowns!$F$1,if($E150=Dropdowns!$G136,Dropdowns!$G$1,"N/A"))))</f>
        <v>1</v>
      </c>
    </row>
    <row r="151">
      <c r="A151" s="136"/>
      <c r="B151" s="137"/>
      <c r="C151" s="138" t="s">
        <v>566</v>
      </c>
      <c r="D151" s="138" t="s">
        <v>567</v>
      </c>
      <c r="E151" s="165" t="s">
        <v>930</v>
      </c>
      <c r="F151" s="114">
        <f>if($E151=Dropdowns!$D137,Dropdowns!$D$1,if($E151=Dropdowns!$E137,Dropdowns!$E$1,if($E151=Dropdowns!$F137,Dropdowns!$F$1,if($E151=Dropdowns!$G137,Dropdowns!$G$1,"N/A"))))</f>
        <v>1</v>
      </c>
    </row>
    <row r="152">
      <c r="A152" s="136"/>
      <c r="B152" s="137"/>
      <c r="C152" s="138" t="s">
        <v>569</v>
      </c>
      <c r="D152" s="138" t="s">
        <v>570</v>
      </c>
      <c r="E152" s="165" t="s">
        <v>905</v>
      </c>
      <c r="F152" s="114">
        <f>if($E152=Dropdowns!$D138,Dropdowns!$D$1,if($E152=Dropdowns!$E138,Dropdowns!$E$1,if($E152=Dropdowns!$F138,Dropdowns!$F$1,if($E152=Dropdowns!$G138,Dropdowns!$G$1,"N/A"))))</f>
        <v>2</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772</v>
      </c>
      <c r="F154" s="114">
        <f>if($E154=Dropdowns!$D140,Dropdowns!$D$1,if($E154=Dropdowns!$E140,Dropdowns!$E$1,if($E154=Dropdowns!$F140,Dropdowns!$F$1,if($E154=Dropdowns!$G140,Dropdowns!$G$1,"N/A"))))</f>
        <v>2</v>
      </c>
    </row>
    <row r="155">
      <c r="A155" s="136"/>
      <c r="B155" s="137"/>
      <c r="C155" s="138" t="s">
        <v>578</v>
      </c>
      <c r="D155" s="138" t="s">
        <v>579</v>
      </c>
      <c r="E155" s="165" t="s">
        <v>817</v>
      </c>
      <c r="F155" s="114">
        <f>if($E155=Dropdowns!$D141,Dropdowns!$D$1,if($E155=Dropdowns!$E141,Dropdowns!$E$1,if($E155=Dropdowns!$F141,Dropdowns!$F$1,if($E155=Dropdowns!$G141,Dropdowns!$G$1,"N/A"))))</f>
        <v>2</v>
      </c>
    </row>
    <row r="156">
      <c r="A156" s="136"/>
      <c r="B156" s="137"/>
      <c r="C156" s="138" t="s">
        <v>581</v>
      </c>
      <c r="D156" s="138" t="s">
        <v>582</v>
      </c>
      <c r="E156" s="165" t="s">
        <v>818</v>
      </c>
      <c r="F156" s="114">
        <f>if($E156=Dropdowns!$D142,Dropdowns!$D$1,if($E156=Dropdowns!$E142,Dropdowns!$E$1,if($E156=Dropdowns!$F142,Dropdowns!$F$1,if($E156=Dropdowns!$G142,Dropdowns!$G$1,"N/A"))))</f>
        <v>2</v>
      </c>
    </row>
    <row r="157">
      <c r="A157" s="136"/>
      <c r="B157" s="137"/>
      <c r="C157" s="138" t="s">
        <v>584</v>
      </c>
      <c r="D157" s="138" t="s">
        <v>585</v>
      </c>
      <c r="E157" s="165" t="s">
        <v>819</v>
      </c>
      <c r="F157" s="114">
        <f>if($E157=Dropdowns!$D143,Dropdowns!$D$1,if($E157=Dropdowns!$E143,Dropdowns!$E$1,if($E157=Dropdowns!$F143,Dropdowns!$F$1,if($E157=Dropdowns!$G143,Dropdowns!$G$1,"N/A"))))</f>
        <v>2</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0.7051282051</v>
      </c>
      <c r="B160" s="137" t="s">
        <v>590</v>
      </c>
      <c r="C160" s="138" t="s">
        <v>591</v>
      </c>
      <c r="D160" s="138" t="s">
        <v>592</v>
      </c>
      <c r="E160" s="165" t="s">
        <v>906</v>
      </c>
      <c r="F160" s="114">
        <f>if($E160=Dropdowns!$D146,Dropdowns!$D$1,if($E160=Dropdowns!$E146,Dropdowns!$E$1,if($E160=Dropdowns!$F146,Dropdowns!$F$1,if($E160=Dropdowns!$G146,Dropdowns!$G$1,"N/A"))))</f>
        <v>2</v>
      </c>
    </row>
    <row r="161">
      <c r="A161" s="136" t="str">
        <f>IFS($A160&gt;=0.8, "Best", $A160&gt;=0.61, "Good", $A160&gt;=0.41, "Average", $A160&gt;=0.21, "Fair", TRUE, "Poor")</f>
        <v>Good</v>
      </c>
      <c r="B161" s="137"/>
      <c r="C161" s="138" t="s">
        <v>594</v>
      </c>
      <c r="D161" s="138" t="s">
        <v>595</v>
      </c>
      <c r="E161" s="165" t="s">
        <v>907</v>
      </c>
      <c r="F161" s="114">
        <f>if($E161=Dropdowns!$D147,Dropdowns!$D$1,if($E161=Dropdowns!$E147,Dropdowns!$E$1,if($E161=Dropdowns!$F147,Dropdowns!$F$1,if($E161=Dropdowns!$G147,Dropdowns!$G$1,"N/A"))))</f>
        <v>2</v>
      </c>
    </row>
    <row r="162">
      <c r="A162" s="136"/>
      <c r="B162" s="137"/>
      <c r="C162" s="138" t="s">
        <v>597</v>
      </c>
      <c r="D162" s="138" t="s">
        <v>598</v>
      </c>
      <c r="E162" s="165" t="s">
        <v>732</v>
      </c>
      <c r="F162" s="114">
        <f>if($E162=Dropdowns!$D148,Dropdowns!$D$1,if($E162=Dropdowns!$E148,Dropdowns!$E$1,if($E162=Dropdowns!$F148,Dropdowns!$F$1,if($E162=Dropdowns!$G148,Dropdowns!$G$1,"N/A"))))</f>
        <v>2</v>
      </c>
    </row>
    <row r="163">
      <c r="A163" s="136"/>
      <c r="B163" s="137"/>
      <c r="C163" s="138" t="s">
        <v>600</v>
      </c>
      <c r="D163" s="138" t="s">
        <v>601</v>
      </c>
      <c r="E163" s="165" t="s">
        <v>733</v>
      </c>
      <c r="F163" s="114">
        <f>if($E163=Dropdowns!$D149,Dropdowns!$D$1,if($E163=Dropdowns!$E149,Dropdowns!$E$1,if($E163=Dropdowns!$F149,Dropdowns!$F$1,if($E163=Dropdowns!$G149,Dropdowns!$G$1,"N/A"))))</f>
        <v>2</v>
      </c>
    </row>
    <row r="164">
      <c r="A164" s="136"/>
      <c r="B164" s="137"/>
      <c r="C164" s="138" t="s">
        <v>603</v>
      </c>
      <c r="D164" s="138" t="s">
        <v>604</v>
      </c>
      <c r="E164" s="165" t="s">
        <v>734</v>
      </c>
      <c r="F164" s="114">
        <f>if($E164=Dropdowns!$D150,Dropdowns!$D$1,if($E164=Dropdowns!$E150,Dropdowns!$E$1,if($E164=Dropdowns!$F150,Dropdowns!$F$1,if($E164=Dropdowns!$G150,Dropdowns!$G$1,"N/A"))))</f>
        <v>2</v>
      </c>
    </row>
    <row r="165">
      <c r="A165" s="136"/>
      <c r="B165" s="137"/>
      <c r="C165" s="138" t="s">
        <v>606</v>
      </c>
      <c r="D165" s="138" t="s">
        <v>607</v>
      </c>
      <c r="E165" s="165" t="s">
        <v>970</v>
      </c>
      <c r="F165" s="114">
        <f>if($E165=Dropdowns!$D151,Dropdowns!$D$1,if($E165=Dropdowns!$E151,Dropdowns!$E$1,if($E165=Dropdowns!$F151,Dropdowns!$F$1,if($E165=Dropdowns!$G151,Dropdowns!$G$1,"N/A"))))</f>
        <v>2</v>
      </c>
    </row>
    <row r="166">
      <c r="A166" s="136"/>
      <c r="B166" s="137"/>
      <c r="C166" s="138" t="s">
        <v>609</v>
      </c>
      <c r="D166" s="138" t="s">
        <v>610</v>
      </c>
      <c r="E166" s="165" t="s">
        <v>777</v>
      </c>
      <c r="F166" s="114">
        <f>if($E166=Dropdowns!$D152,Dropdowns!$D$1,if($E166=Dropdowns!$E152,Dropdowns!$E$1,if($E166=Dropdowns!$F152,Dropdowns!$F$1,if($E166=Dropdowns!$G152,Dropdowns!$G$1,"N/A"))))</f>
        <v>2</v>
      </c>
    </row>
    <row r="167">
      <c r="A167" s="136"/>
      <c r="B167" s="137"/>
      <c r="C167" s="138" t="s">
        <v>612</v>
      </c>
      <c r="D167" s="138" t="s">
        <v>613</v>
      </c>
      <c r="E167" s="165" t="s">
        <v>820</v>
      </c>
      <c r="F167" s="114">
        <f>if($E167=Dropdowns!$D153,Dropdowns!$D$1,if($E167=Dropdowns!$E153,Dropdowns!$E$1,if($E167=Dropdowns!$F153,Dropdowns!$F$1,if($E167=Dropdowns!$G153,Dropdowns!$G$1,"N/A"))))</f>
        <v>2</v>
      </c>
    </row>
    <row r="168">
      <c r="A168" s="136"/>
      <c r="B168" s="137"/>
      <c r="C168" s="138" t="s">
        <v>615</v>
      </c>
      <c r="D168" s="138" t="s">
        <v>616</v>
      </c>
      <c r="E168" s="165" t="s">
        <v>849</v>
      </c>
      <c r="F168" s="114">
        <f>if($E168=Dropdowns!$D154,Dropdowns!$D$1,if($E168=Dropdowns!$E154,Dropdowns!$E$1,if($E168=Dropdowns!$F154,Dropdowns!$F$1,if($E168=Dropdowns!$G154,Dropdowns!$G$1,"N/A"))))</f>
        <v>2</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629</v>
      </c>
      <c r="F172" s="114">
        <f>if($E172=Dropdowns!$D158,Dropdowns!$D$1,if($E172=Dropdowns!$E158,Dropdowns!$E$1,if($E172=Dropdowns!$F158,Dropdowns!$F$1,if($E172=Dropdowns!$G158,Dropdowns!$G$1,"N/A"))))</f>
        <v>2</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735</v>
      </c>
      <c r="F178" s="114">
        <f>if($E178=Dropdowns!$D164,Dropdowns!$D$1,if($E178=Dropdowns!$E164,Dropdowns!$E$1,if($E178=Dropdowns!$F164,Dropdowns!$F$1,if($E178=Dropdowns!$G164,Dropdowns!$G$1,"N/A"))))</f>
        <v>2</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653</v>
      </c>
      <c r="F180" s="114">
        <f>if($E180=Dropdowns!$D166,Dropdowns!$D$1,if($E180=Dropdowns!$E166,Dropdowns!$E$1,if($E180=Dropdowns!$F166,Dropdowns!$F$1,if($E180=Dropdowns!$G166,Dropdowns!$G$1,"N/A"))))</f>
        <v>3</v>
      </c>
    </row>
    <row r="181">
      <c r="A181" s="136"/>
      <c r="B181" s="137"/>
      <c r="C181" s="138" t="s">
        <v>654</v>
      </c>
      <c r="D181" s="138" t="s">
        <v>655</v>
      </c>
      <c r="E181" s="165" t="s">
        <v>779</v>
      </c>
      <c r="F181" s="114">
        <f>if($E181=Dropdowns!$D167,Dropdowns!$D$1,if($E181=Dropdowns!$E167,Dropdowns!$E$1,if($E181=Dropdowns!$F167,Dropdowns!$F$1,if($E181=Dropdowns!$G167,Dropdowns!$G$1,"N/A"))))</f>
        <v>2</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821</v>
      </c>
      <c r="F183" s="114">
        <f>if($E183=Dropdowns!$D169,Dropdowns!$D$1,if($E183=Dropdowns!$E169,Dropdowns!$E$1,if($E183=Dropdowns!$F169,Dropdowns!$F$1,if($E183=Dropdowns!$G169,Dropdowns!$G$1,"N/A"))))</f>
        <v>2</v>
      </c>
    </row>
    <row r="184">
      <c r="A184" s="136"/>
      <c r="B184" s="137"/>
      <c r="C184" s="138" t="s">
        <v>663</v>
      </c>
      <c r="D184" s="138" t="s">
        <v>664</v>
      </c>
      <c r="E184" s="165" t="s">
        <v>736</v>
      </c>
      <c r="F184" s="114">
        <f>if($E184=Dropdowns!$D170,Dropdowns!$D$1,if($E184=Dropdowns!$E170,Dropdowns!$E$1,if($E184=Dropdowns!$F170,Dropdowns!$F$1,if($E184=Dropdowns!$G170,Dropdowns!$G$1,"N/A"))))</f>
        <v>2</v>
      </c>
    </row>
    <row r="185">
      <c r="A185" s="136"/>
      <c r="B185" s="137"/>
      <c r="C185" s="138" t="s">
        <v>666</v>
      </c>
      <c r="D185" s="138" t="s">
        <v>667</v>
      </c>
      <c r="E185" s="165" t="s">
        <v>668</v>
      </c>
      <c r="F185" s="114">
        <f>if($E185=Dropdowns!$D171,Dropdowns!$D$1,if($E185=Dropdowns!$E171,Dropdowns!$E$1,if($E185=Dropdowns!$F171,Dropdowns!$F$1,if($E185=Dropdowns!$G171,Dropdowns!$G$1,"N/A"))))</f>
        <v>2</v>
      </c>
    </row>
    <row r="186">
      <c r="A186" s="113"/>
      <c r="B186" s="129"/>
      <c r="C186" s="130"/>
      <c r="D186" s="151"/>
      <c r="E186" s="131"/>
      <c r="F186" s="114"/>
    </row>
    <row r="187">
      <c r="A187" s="152" t="s">
        <v>669</v>
      </c>
      <c r="F187" s="114"/>
    </row>
    <row r="188">
      <c r="A188" s="170" t="s">
        <v>1652</v>
      </c>
      <c r="B188" s="138"/>
      <c r="C188" s="130"/>
      <c r="D188" s="154" t="s">
        <v>671</v>
      </c>
      <c r="E188" s="131"/>
      <c r="F188" s="114"/>
    </row>
    <row r="189">
      <c r="A189" s="170" t="s">
        <v>1653</v>
      </c>
      <c r="B189" s="138"/>
      <c r="C189" s="155"/>
      <c r="D189" s="154" t="s">
        <v>673</v>
      </c>
      <c r="E189" s="131"/>
      <c r="F189" s="114"/>
    </row>
    <row r="190">
      <c r="A190" s="176"/>
      <c r="B190" s="138"/>
      <c r="C190" s="130"/>
      <c r="D190" s="156" t="s">
        <v>675</v>
      </c>
      <c r="E190" s="131"/>
      <c r="F190" s="114"/>
    </row>
    <row r="191">
      <c r="A191" s="176"/>
      <c r="B191" s="138"/>
      <c r="C191" s="130"/>
      <c r="D191" s="154" t="s">
        <v>677</v>
      </c>
      <c r="E191" s="131"/>
      <c r="F191" s="114"/>
    </row>
    <row r="192">
      <c r="A192" s="176"/>
      <c r="B192" s="138"/>
      <c r="C192" s="130"/>
      <c r="D192" s="154" t="s">
        <v>679</v>
      </c>
      <c r="E192" s="131"/>
      <c r="F192" s="114"/>
    </row>
    <row r="193">
      <c r="A193" s="176"/>
      <c r="B193" s="129"/>
      <c r="C193" s="155"/>
      <c r="D193" s="151"/>
      <c r="E193" s="131"/>
      <c r="F193" s="114"/>
    </row>
    <row r="194">
      <c r="A194" s="176"/>
      <c r="B194" s="129"/>
      <c r="C194" s="155"/>
      <c r="D194" s="151"/>
      <c r="E194" s="131"/>
      <c r="F194" s="114"/>
    </row>
    <row r="195">
      <c r="A195" s="157"/>
      <c r="B195" s="129"/>
      <c r="C195" s="155"/>
      <c r="D195" s="151"/>
      <c r="E195" s="131"/>
      <c r="F195" s="114"/>
    </row>
    <row r="196">
      <c r="A196" s="157" t="s">
        <v>63</v>
      </c>
      <c r="B196" s="158" t="s">
        <v>680</v>
      </c>
      <c r="C196" s="155"/>
      <c r="D196" s="151"/>
      <c r="E196" s="131"/>
      <c r="F196" s="114"/>
    </row>
    <row r="197">
      <c r="A197" s="157" t="s">
        <v>681</v>
      </c>
      <c r="B197" s="159" t="s">
        <v>682</v>
      </c>
      <c r="F197" s="114"/>
    </row>
    <row r="198">
      <c r="A198" s="157"/>
      <c r="B198" s="129"/>
      <c r="C198" s="155"/>
      <c r="D198" s="151"/>
      <c r="E198" s="131"/>
      <c r="F198" s="114"/>
    </row>
    <row r="199">
      <c r="A199" s="157"/>
      <c r="B199" s="129"/>
      <c r="C199" s="155"/>
      <c r="D199" s="151"/>
      <c r="E199" s="131"/>
      <c r="F199" s="114"/>
    </row>
  </sheetData>
  <mergeCells count="15">
    <mergeCell ref="C8:D8"/>
    <mergeCell ref="C9:D9"/>
    <mergeCell ref="C10:D10"/>
    <mergeCell ref="A11:E11"/>
    <mergeCell ref="A12:E12"/>
    <mergeCell ref="A13:E13"/>
    <mergeCell ref="A187:E187"/>
    <mergeCell ref="B197:E197"/>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0.61</formula>
    </cfRule>
  </conditionalFormatting>
  <conditionalFormatting sqref="A16 A20 A37 A51 A78 A85 A97 A114 A120 A133 A146 A160">
    <cfRule type="cellIs" dxfId="5" priority="3" operator="between">
      <formula>"61%"</formula>
      <formula>"40%"</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"61%"</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7" priority="11" operator="lessThanOrEqual">
      <formula>"33%"</formula>
    </cfRule>
  </conditionalFormatting>
  <conditionalFormatting sqref="B5:B6">
    <cfRule type="cellIs" dxfId="5" priority="12" operator="between">
      <formula>"66%"</formula>
      <formula>"32%"</formula>
    </cfRule>
  </conditionalFormatting>
  <conditionalFormatting sqref="B5:B6">
    <cfRule type="cellIs" dxfId="3" priority="13" operator="between">
      <formula>"101%"</formula>
      <formula>"65%"</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B7:B10">
      <formula1>"✅ Yes,🚫 No,⚠️ Under 18 With Parent Consent Only,🟠 With caution,⚠️ Ages 14-18 with Parent Consent Only"</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D190"/>
    <hyperlink r:id="rId7" ref="D191"/>
    <hyperlink r:id="rId8" ref="D192"/>
    <hyperlink r:id="rId9" ref="B196"/>
  </hyperlinks>
  <drawing r:id="rId10"/>
</worksheet>
</file>

<file path=xl/worksheets/sheet5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4285F4"/>
    <outlinePr summaryBelow="0" summaryRight="0"/>
  </sheetPr>
  <sheetViews>
    <sheetView workbookViewId="0"/>
  </sheetViews>
  <sheetFormatPr customHeight="1" defaultColWidth="12.63" defaultRowHeight="15.75"/>
  <cols>
    <col customWidth="1" min="1" max="1" width="17.63"/>
    <col customWidth="1" min="2" max="2" width="25.5"/>
    <col customWidth="1" min="3" max="3" width="28.5"/>
    <col customWidth="1" min="4" max="4" width="60.13"/>
    <col customWidth="1" min="5" max="5" width="56.75"/>
    <col customWidth="1" hidden="1" min="6" max="6" width="8.13"/>
  </cols>
  <sheetData>
    <row r="1">
      <c r="A1" s="67" t="s">
        <v>137</v>
      </c>
    </row>
    <row r="2">
      <c r="A2" s="180" t="s">
        <v>89</v>
      </c>
    </row>
    <row r="3">
      <c r="A3" s="111" t="s">
        <v>1654</v>
      </c>
    </row>
    <row r="4">
      <c r="A4" s="113"/>
      <c r="F4" s="114"/>
    </row>
    <row r="5">
      <c r="A5" s="115" t="s">
        <v>164</v>
      </c>
      <c r="B5" s="116">
        <f>sum(F16:F199)/Dropdowns!I2</f>
        <v>0.6918238994</v>
      </c>
      <c r="C5" s="117" t="str">
        <f t="shared" ref="C5:C6" si="1">IF(AND(B5 &gt;= 0, B5 &lt; 0.33), "FAIL", IF(AND(B5 &gt;= 0.33, B5 &lt;= 0.66), "WARNING", IF(AND(B5 &gt; 0.66, B5 &lt;= 1), "PASS", "")))
</f>
        <v>PASS</v>
      </c>
      <c r="D5" s="118" t="str">
        <f>IFERROR(__xludf.DUMMYFUNCTION("SPARKLINE(B5,{""charttype"",""bar"";""max"",1;""min"",0;""color1"",""#33a854""})"),"")</f>
        <v/>
      </c>
      <c r="E5" s="119" t="s">
        <v>1655</v>
      </c>
      <c r="F5" s="120"/>
    </row>
    <row r="6">
      <c r="A6" s="115" t="s">
        <v>166</v>
      </c>
      <c r="B6" s="116">
        <f>sum(F20,F30,F34,F37,F49,F51,F52,F56,F58,F70,F75,F85,F97,F102,F109,F114,F121,F122,F125,F127,F128,F130,F133,F136,F139,F140,F147,F148,F149,F150,F151,F165,F169,F173)/Dropdowns!M2</f>
        <v>0.6960784314</v>
      </c>
      <c r="C6" s="117" t="str">
        <f t="shared" si="1"/>
        <v>PASS</v>
      </c>
      <c r="D6" s="118" t="str">
        <f>IFERROR(__xludf.DUMMYFUNCTION("SPARKLINE(B6,{""charttype"",""bar"";""max"",1;""min"",0;""color1"",""#33a854""})"),"")</f>
        <v/>
      </c>
      <c r="E6" s="121" t="s">
        <v>167</v>
      </c>
      <c r="F6" s="114"/>
    </row>
    <row r="7">
      <c r="A7" s="113"/>
      <c r="B7" s="123" t="s">
        <v>140</v>
      </c>
      <c r="C7" s="124" t="s">
        <v>168</v>
      </c>
      <c r="E7" s="161"/>
      <c r="F7" s="114"/>
    </row>
    <row r="8">
      <c r="B8" s="123" t="s">
        <v>146</v>
      </c>
      <c r="C8" s="126" t="s">
        <v>1656</v>
      </c>
      <c r="E8" s="72"/>
      <c r="F8" s="114"/>
    </row>
    <row r="9">
      <c r="B9" s="123" t="s">
        <v>146</v>
      </c>
      <c r="C9" s="126" t="s">
        <v>1657</v>
      </c>
      <c r="E9" s="72"/>
      <c r="F9" s="114"/>
    </row>
    <row r="10">
      <c r="B10" s="123" t="s">
        <v>158</v>
      </c>
      <c r="C10" s="126" t="s">
        <v>1658</v>
      </c>
      <c r="E10" s="78"/>
      <c r="F10" s="114"/>
    </row>
    <row r="11">
      <c r="A11" s="113"/>
      <c r="F11" s="114"/>
    </row>
    <row r="12">
      <c r="A12" s="127" t="s">
        <v>173</v>
      </c>
      <c r="B12" s="50"/>
      <c r="C12" s="50"/>
      <c r="D12" s="50"/>
      <c r="E12" s="51"/>
      <c r="F12" s="114"/>
    </row>
    <row r="13">
      <c r="A13" s="162" t="s">
        <v>1659</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0.6666666667</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Good</v>
      </c>
      <c r="B17" s="137"/>
      <c r="C17" s="138" t="s">
        <v>184</v>
      </c>
      <c r="D17" s="138" t="s">
        <v>185</v>
      </c>
      <c r="E17" s="164" t="s">
        <v>186</v>
      </c>
      <c r="F17" s="114">
        <f>if($E17=Dropdowns!$D3,Dropdowns!$D$1,if($E17=Dropdowns!$E3,Dropdowns!$E$1,if($E17=Dropdowns!$F3,Dropdowns!$F$1,if($E17=Dropdowns!$G3,Dropdowns!$G$1,"N/A"))))</f>
        <v>3</v>
      </c>
    </row>
    <row r="18">
      <c r="A18" s="136"/>
      <c r="B18" s="137"/>
      <c r="C18" s="140" t="s">
        <v>187</v>
      </c>
      <c r="D18" s="138" t="s">
        <v>188</v>
      </c>
      <c r="E18" s="165" t="s">
        <v>921</v>
      </c>
      <c r="F18" s="114">
        <f>if($E18=Dropdowns!$D4,Dropdowns!$D$1,if($E18=Dropdowns!$E4,Dropdowns!$E$1,if($E18=Dropdowns!$F4,Dropdowns!$F$1,if($E18=Dropdowns!$G4,Dropdowns!$G$1,"N/A"))))</f>
        <v>0</v>
      </c>
    </row>
    <row r="19">
      <c r="A19" s="142"/>
      <c r="B19" s="143"/>
      <c r="C19" s="144"/>
      <c r="D19" s="145"/>
      <c r="E19" s="166"/>
      <c r="F19" s="147"/>
    </row>
    <row r="20">
      <c r="A20" s="136">
        <f>sum(F20:F35)/Dropdowns!H6</f>
        <v>0.8333333333</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Best</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202</v>
      </c>
      <c r="F23" s="114">
        <f>if($E23=Dropdowns!$D9,Dropdowns!$D$1,if($E23=Dropdowns!$E9,Dropdowns!$E$1,if($E23=Dropdowns!$F9,Dropdowns!$F$1,if($E23=Dropdowns!$G9,Dropdowns!$G$1,"N/A"))))</f>
        <v>3</v>
      </c>
    </row>
    <row r="24">
      <c r="A24" s="136"/>
      <c r="B24" s="137"/>
      <c r="C24" s="138" t="s">
        <v>203</v>
      </c>
      <c r="D24" s="140" t="s">
        <v>204</v>
      </c>
      <c r="E24" s="167" t="s">
        <v>205</v>
      </c>
      <c r="F24" s="114">
        <f>if($E24=Dropdowns!$D10,Dropdowns!$D$1,if($E24=Dropdowns!$E10,Dropdowns!$E$1,if($E24=Dropdowns!$F10,Dropdowns!$F$1,if($E24=Dropdowns!$G10,Dropdowns!$G$1,"N/A"))))</f>
        <v>3</v>
      </c>
    </row>
    <row r="25">
      <c r="A25" s="136"/>
      <c r="B25" s="137"/>
      <c r="C25" s="138" t="s">
        <v>206</v>
      </c>
      <c r="D25" s="138" t="s">
        <v>207</v>
      </c>
      <c r="E25" s="165" t="s">
        <v>691</v>
      </c>
      <c r="F25" s="114">
        <f>if($E25=Dropdowns!$D11,Dropdowns!$D$1,if($E25=Dropdowns!$E11,Dropdowns!$E$1,if($E25=Dropdowns!$F11,Dropdowns!$F$1,if($E25=Dropdowns!$G11,Dropdowns!$G$1,"N/A"))))</f>
        <v>3</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693</v>
      </c>
      <c r="F28" s="114">
        <f>if($E28=Dropdowns!$D14,Dropdowns!$D$1,if($E28=Dropdowns!$E14,Dropdowns!$E$1,if($E28=Dropdowns!$F14,Dropdowns!$F$1,if($E28=Dropdowns!$G14,Dropdowns!$G$1,"N/A"))))</f>
        <v>3</v>
      </c>
    </row>
    <row r="29">
      <c r="A29" s="136"/>
      <c r="B29" s="137"/>
      <c r="C29" s="138" t="s">
        <v>218</v>
      </c>
      <c r="D29" s="138" t="s">
        <v>219</v>
      </c>
      <c r="E29" s="165" t="s">
        <v>220</v>
      </c>
      <c r="F29" s="114">
        <f>if($E29=Dropdowns!$D15,Dropdowns!$D$1,if($E29=Dropdowns!$E15,Dropdowns!$E$1,if($E29=Dropdowns!$F15,Dropdowns!$F$1,if($E29=Dropdowns!$G15,Dropdowns!$G$1,"N/A"))))</f>
        <v>0</v>
      </c>
    </row>
    <row r="30">
      <c r="A30" s="136"/>
      <c r="B30" s="174"/>
      <c r="C30" s="138" t="s">
        <v>221</v>
      </c>
      <c r="D30" s="138" t="s">
        <v>222</v>
      </c>
      <c r="E30" s="165" t="s">
        <v>752</v>
      </c>
      <c r="F30" s="114">
        <f>if($E30=Dropdowns!$D16,Dropdowns!$D$1,if($E30=Dropdowns!$E16,Dropdowns!$E$1,if($E30=Dropdowns!$F16,Dropdowns!$F$1,if($E30=Dropdowns!$G16,Dropdowns!$G$1,"N/A"))))</f>
        <v>1</v>
      </c>
    </row>
    <row r="31">
      <c r="A31" s="136"/>
      <c r="B31" s="137"/>
      <c r="C31" s="138" t="s">
        <v>224</v>
      </c>
      <c r="D31" s="138" t="s">
        <v>225</v>
      </c>
      <c r="E31" s="165" t="s">
        <v>226</v>
      </c>
      <c r="F31" s="114">
        <f>if($E31=Dropdowns!$D17,Dropdowns!$D$1,if($E31=Dropdowns!$E17,Dropdowns!$E$1,if($E31=Dropdowns!$F17,Dropdowns!$F$1,if($E31=Dropdowns!$G17,Dropdowns!$G$1,"N/A"))))</f>
        <v>3</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890</v>
      </c>
      <c r="F33" s="114">
        <f>if($E33=Dropdowns!$D19,Dropdowns!$D$1,if($E33=Dropdowns!$E19,Dropdowns!$E$1,if($E33=Dropdowns!$F19,Dropdowns!$F$1,if($E33=Dropdowns!$G19,Dropdowns!$G$1,"N/A"))))</f>
        <v>3</v>
      </c>
    </row>
    <row r="34">
      <c r="A34" s="136"/>
      <c r="B34" s="137"/>
      <c r="C34" s="138" t="s">
        <v>233</v>
      </c>
      <c r="D34" s="138" t="s">
        <v>234</v>
      </c>
      <c r="E34" s="165" t="s">
        <v>695</v>
      </c>
      <c r="F34" s="114">
        <f>if($E34=Dropdowns!$D20,Dropdowns!$D$1,if($E34=Dropdowns!$E20,Dropdowns!$E$1,if($E34=Dropdowns!$F20,Dropdowns!$F$1,if($E34=Dropdowns!$G20,Dropdowns!$G$1,"N/A"))))</f>
        <v>2</v>
      </c>
    </row>
    <row r="35">
      <c r="A35" s="136"/>
      <c r="B35" s="137"/>
      <c r="C35" s="138" t="s">
        <v>236</v>
      </c>
      <c r="D35" s="138" t="s">
        <v>237</v>
      </c>
      <c r="E35" s="165" t="s">
        <v>922</v>
      </c>
      <c r="F35" s="114">
        <f>if($E35=Dropdowns!$D21,Dropdowns!$D$1,if($E35=Dropdowns!$E21,Dropdowns!$E$1,if($E35=Dropdowns!$F21,Dropdowns!$F$1,if($E35=Dropdowns!$G21,Dropdowns!$G$1,"N/A"))))</f>
        <v>2</v>
      </c>
    </row>
    <row r="36">
      <c r="A36" s="142"/>
      <c r="B36" s="143"/>
      <c r="C36" s="148"/>
      <c r="D36" s="144"/>
      <c r="E36" s="166"/>
      <c r="F36" s="147"/>
    </row>
    <row r="37">
      <c r="A37" s="136">
        <f>sum(F37:F49)/Dropdowns!H23</f>
        <v>0.7179487179</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Good</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248</v>
      </c>
      <c r="F39" s="114">
        <f>if($E39=Dropdowns!$D25,Dropdowns!$D$1,if($E39=Dropdowns!$E25,Dropdowns!$E$1,if($E39=Dropdowns!$F25,Dropdowns!$F$1,if($E39=Dropdowns!$G25,Dropdowns!$G$1,"N/A"))))</f>
        <v>2</v>
      </c>
    </row>
    <row r="40">
      <c r="A40" s="136"/>
      <c r="B40" s="137"/>
      <c r="C40" s="138" t="s">
        <v>249</v>
      </c>
      <c r="D40" s="138" t="s">
        <v>250</v>
      </c>
      <c r="E40" s="165" t="s">
        <v>251</v>
      </c>
      <c r="F40" s="114">
        <f>if($E40=Dropdowns!$D26,Dropdowns!$D$1,if($E40=Dropdowns!$E26,Dropdowns!$E$1,if($E40=Dropdowns!$F26,Dropdowns!$F$1,if($E40=Dropdowns!$G26,Dropdowns!$G$1,"N/A"))))</f>
        <v>3</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699</v>
      </c>
      <c r="F42" s="114">
        <f>if($E42=Dropdowns!$D28,Dropdowns!$D$1,if($E42=Dropdowns!$E28,Dropdowns!$E$1,if($E42=Dropdowns!$F28,Dropdowns!$F$1,if($E42=Dropdowns!$G28,Dropdowns!$G$1,"N/A"))))</f>
        <v>2</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263</v>
      </c>
      <c r="F44" s="114">
        <f>if($E44=Dropdowns!$D30,Dropdowns!$D$1,if($E44=Dropdowns!$E30,Dropdowns!$E$1,if($E44=Dropdowns!$F30,Dropdowns!$F$1,if($E44=Dropdowns!$G30,Dropdowns!$G$1,"N/A"))))</f>
        <v>3</v>
      </c>
    </row>
    <row r="45">
      <c r="A45" s="136"/>
      <c r="B45" s="174"/>
      <c r="C45" s="138" t="s">
        <v>264</v>
      </c>
      <c r="D45" s="138" t="s">
        <v>265</v>
      </c>
      <c r="E45" s="165" t="s">
        <v>834</v>
      </c>
      <c r="F45" s="114">
        <f>if($E45=Dropdowns!$D31,Dropdowns!$D$1,if($E45=Dropdowns!$E31,Dropdowns!$E$1,if($E45=Dropdowns!$F31,Dropdowns!$F$1,if($E45=Dropdowns!$G31,Dropdowns!$G$1,"N/A"))))</f>
        <v>2</v>
      </c>
    </row>
    <row r="46">
      <c r="A46" s="136"/>
      <c r="B46" s="174"/>
      <c r="C46" s="138" t="s">
        <v>267</v>
      </c>
      <c r="D46" s="138" t="s">
        <v>268</v>
      </c>
      <c r="E46" s="165" t="s">
        <v>755</v>
      </c>
      <c r="F46" s="114">
        <f>if($E46=Dropdowns!$D32,Dropdowns!$D$1,if($E46=Dropdowns!$E32,Dropdowns!$E$1,if($E46=Dropdowns!$F32,Dropdowns!$F$1,if($E46=Dropdowns!$G32,Dropdowns!$G$1,"N/A"))))</f>
        <v>3</v>
      </c>
    </row>
    <row r="47">
      <c r="A47" s="136"/>
      <c r="B47" s="137"/>
      <c r="C47" s="138" t="s">
        <v>270</v>
      </c>
      <c r="D47" s="138" t="s">
        <v>271</v>
      </c>
      <c r="E47" s="165" t="s">
        <v>272</v>
      </c>
      <c r="F47" s="114">
        <f>if($E47=Dropdowns!$D33,Dropdowns!$D$1,if($E47=Dropdowns!$E33,Dropdowns!$E$1,if($E47=Dropdowns!$F33,Dropdowns!$F$1,if($E47=Dropdowns!$G33,Dropdowns!$G$1,"N/A"))))</f>
        <v>3</v>
      </c>
    </row>
    <row r="48">
      <c r="A48" s="136"/>
      <c r="B48" s="137"/>
      <c r="C48" s="138" t="s">
        <v>273</v>
      </c>
      <c r="D48" s="138" t="s">
        <v>274</v>
      </c>
      <c r="E48" s="165" t="s">
        <v>703</v>
      </c>
      <c r="F48" s="114">
        <f>if($E48=Dropdowns!$D34,Dropdowns!$D$1,if($E48=Dropdowns!$E34,Dropdowns!$E$1,if($E48=Dropdowns!$F34,Dropdowns!$F$1,if($E48=Dropdowns!$G34,Dropdowns!$G$1,"N/A"))))</f>
        <v>2</v>
      </c>
    </row>
    <row r="49">
      <c r="A49" s="136"/>
      <c r="B49" s="137"/>
      <c r="C49" s="138" t="s">
        <v>276</v>
      </c>
      <c r="D49" s="138" t="s">
        <v>277</v>
      </c>
      <c r="E49" s="165" t="s">
        <v>704</v>
      </c>
      <c r="F49" s="114">
        <f>if($E49=Dropdowns!$D35,Dropdowns!$D$1,if($E49=Dropdowns!$E35,Dropdowns!$E$1,if($E49=Dropdowns!$F35,Dropdowns!$F$1,if($E49=Dropdowns!$G35,Dropdowns!$G$1,"N/A"))))</f>
        <v>2</v>
      </c>
    </row>
    <row r="50">
      <c r="A50" s="142"/>
      <c r="B50" s="143"/>
      <c r="C50" s="144"/>
      <c r="D50" s="144"/>
      <c r="E50" s="166"/>
      <c r="F50" s="147"/>
    </row>
    <row r="51">
      <c r="A51" s="136">
        <f>sum(F51:F76)/Dropdowns!H37</f>
        <v>0.6794871795</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756</v>
      </c>
      <c r="F52" s="114">
        <f>if($E52=Dropdowns!$D38,Dropdowns!$D$1,if($E52=Dropdowns!$E38,Dropdowns!$E$1,if($E52=Dropdowns!$F38,Dropdowns!$F$1,if($E52=Dropdowns!$G38,Dropdowns!$G$1,"N/A"))))</f>
        <v>2</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1081</v>
      </c>
      <c r="F56" s="114">
        <f>if($E56=Dropdowns!$D42,Dropdowns!$D$1,if($E56=Dropdowns!$E42,Dropdowns!$E$1,if($E56=Dropdowns!$F42,Dropdowns!$F$1,if($E56=Dropdowns!$G42,Dropdowns!$G$1,"N/A"))))</f>
        <v>2</v>
      </c>
    </row>
    <row r="57">
      <c r="A57" s="136"/>
      <c r="B57" s="137"/>
      <c r="C57" s="140" t="s">
        <v>298</v>
      </c>
      <c r="D57" s="140" t="s">
        <v>299</v>
      </c>
      <c r="E57" s="165" t="s">
        <v>835</v>
      </c>
      <c r="F57" s="114">
        <f>if($E57=Dropdowns!$D43,Dropdowns!$D$1,if($E57=Dropdowns!$E43,Dropdowns!$E$1,if($E57=Dropdowns!$F43,Dropdowns!$F$1,if($E57=Dropdowns!$G43,Dropdowns!$G$1,"N/A"))))</f>
        <v>3</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799</v>
      </c>
      <c r="F59" s="114">
        <f>if($E59=Dropdowns!$D45,Dropdowns!$D$1,if($E59=Dropdowns!$E45,Dropdowns!$E$1,if($E59=Dropdowns!$F45,Dropdowns!$F$1,if($E59=Dropdowns!$G45,Dropdowns!$G$1,"N/A"))))</f>
        <v>2</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1034</v>
      </c>
      <c r="F62" s="114">
        <f>if($E62=Dropdowns!$D48,Dropdowns!$D$1,if($E62=Dropdowns!$E48,Dropdowns!$E$1,if($E62=Dropdowns!$F48,Dropdowns!$F$1,if($E62=Dropdowns!$G48,Dropdowns!$G$1,"N/A"))))</f>
        <v>2</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1219</v>
      </c>
      <c r="F65" s="114">
        <f>if($E65=Dropdowns!$D51,Dropdowns!$D$1,if($E65=Dropdowns!$E51,Dropdowns!$E$1,if($E65=Dropdowns!$F51,Dropdowns!$F$1,if($E65=Dropdowns!$G51,Dropdowns!$G$1,"N/A"))))</f>
        <v>2</v>
      </c>
    </row>
    <row r="66">
      <c r="A66" s="136"/>
      <c r="B66" s="137"/>
      <c r="C66" s="140" t="s">
        <v>325</v>
      </c>
      <c r="D66" s="138" t="s">
        <v>326</v>
      </c>
      <c r="E66" s="165" t="s">
        <v>802</v>
      </c>
      <c r="F66" s="114">
        <f>if($E66=Dropdowns!$D52,Dropdowns!$D$1,if($E66=Dropdowns!$E52,Dropdowns!$E$1,if($E66=Dropdowns!$F52,Dropdowns!$F$1,if($E66=Dropdowns!$G52,Dropdowns!$G$1,"N/A"))))</f>
        <v>2</v>
      </c>
    </row>
    <row r="67">
      <c r="A67" s="136"/>
      <c r="B67" s="137"/>
      <c r="C67" s="138" t="s">
        <v>328</v>
      </c>
      <c r="D67" s="138" t="s">
        <v>329</v>
      </c>
      <c r="E67" s="165" t="s">
        <v>1222</v>
      </c>
      <c r="F67" s="114">
        <f>if($E67=Dropdowns!$D53,Dropdowns!$D$1,if($E67=Dropdowns!$E53,Dropdowns!$E$1,if($E67=Dropdowns!$F53,Dropdowns!$F$1,if($E67=Dropdowns!$G53,Dropdowns!$G$1,"N/A"))))</f>
        <v>1</v>
      </c>
    </row>
    <row r="68">
      <c r="A68" s="136"/>
      <c r="B68" s="137"/>
      <c r="C68" s="140" t="s">
        <v>331</v>
      </c>
      <c r="D68" s="138" t="s">
        <v>332</v>
      </c>
      <c r="E68" s="165" t="s">
        <v>333</v>
      </c>
      <c r="F68" s="114">
        <f>if($E68=Dropdowns!$D54,Dropdowns!$D$1,if($E68=Dropdowns!$E54,Dropdowns!$E$1,if($E68=Dropdowns!$F54,Dropdowns!$F$1,if($E68=Dropdowns!$G54,Dropdowns!$G$1,"N/A"))))</f>
        <v>2</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339</v>
      </c>
      <c r="F70" s="114">
        <f>if($E70=Dropdowns!$D56,Dropdowns!$D$1,if($E70=Dropdowns!$E56,Dropdowns!$E$1,if($E70=Dropdowns!$F56,Dropdowns!$F$1,if($E70=Dropdowns!$G56,Dropdowns!$G$1,"N/A"))))</f>
        <v>3</v>
      </c>
    </row>
    <row r="71">
      <c r="A71" s="136"/>
      <c r="B71" s="137"/>
      <c r="C71" s="140" t="s">
        <v>340</v>
      </c>
      <c r="D71" s="140" t="s">
        <v>341</v>
      </c>
      <c r="E71" s="165" t="s">
        <v>710</v>
      </c>
      <c r="F71" s="114">
        <f>if($E71=Dropdowns!$D57,Dropdowns!$D$1,if($E71=Dropdowns!$E57,Dropdowns!$E$1,if($E71=Dropdowns!$F57,Dropdowns!$F$1,if($E71=Dropdowns!$G57,Dropdowns!$G$1,"N/A"))))</f>
        <v>3</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0.7777777778</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Good</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0.6363636364</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386</v>
      </c>
      <c r="F87" s="114">
        <f>if($E87=Dropdowns!$D73,Dropdowns!$D$1,if($E87=Dropdowns!$E73,Dropdowns!$E$1,if($E87=Dropdowns!$F73,Dropdowns!$F$1,if($E87=Dropdowns!$G73,Dropdowns!$G$1,"N/A"))))</f>
        <v>2</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839</v>
      </c>
      <c r="F92" s="114">
        <f>if($E92=Dropdowns!$D78,Dropdowns!$D$1,if($E92=Dropdowns!$E78,Dropdowns!$E$1,if($E92=Dropdowns!$F78,Dropdowns!$F$1,if($E92=Dropdowns!$G78,Dropdowns!$G$1,"N/A"))))</f>
        <v>3</v>
      </c>
    </row>
    <row r="93">
      <c r="A93" s="136"/>
      <c r="B93" s="137"/>
      <c r="C93" s="138" t="s">
        <v>402</v>
      </c>
      <c r="D93" s="138" t="s">
        <v>403</v>
      </c>
      <c r="E93" s="165" t="s">
        <v>806</v>
      </c>
      <c r="F93" s="114">
        <f>if($E93=Dropdowns!$D79,Dropdowns!$D$1,if($E93=Dropdowns!$E79,Dropdowns!$E$1,if($E93=Dropdowns!$F79,Dropdowns!$F$1,if($E93=Dropdowns!$G79,Dropdowns!$G$1,"N/A"))))</f>
        <v>1</v>
      </c>
    </row>
    <row r="94">
      <c r="A94" s="136"/>
      <c r="B94" s="137"/>
      <c r="C94" s="138" t="s">
        <v>405</v>
      </c>
      <c r="D94" s="138" t="s">
        <v>406</v>
      </c>
      <c r="E94" s="165" t="s">
        <v>894</v>
      </c>
      <c r="F94" s="114" t="str">
        <f>if($E94=Dropdowns!$D80,Dropdowns!$D$1,if($E94=Dropdowns!$E80,Dropdowns!$E$1,if($E94=Dropdowns!$F80,Dropdowns!$F$1,if($E94=Dropdowns!$G80,Dropdowns!$G$1,"N/A"))))</f>
        <v>N/A</v>
      </c>
    </row>
    <row r="95">
      <c r="A95" s="136"/>
      <c r="B95" s="137"/>
      <c r="C95" s="138" t="s">
        <v>408</v>
      </c>
      <c r="D95" s="138" t="s">
        <v>409</v>
      </c>
      <c r="E95" s="165" t="s">
        <v>410</v>
      </c>
      <c r="F95" s="114">
        <f>if($E95=Dropdowns!$D81,Dropdowns!$D$1,if($E95=Dropdowns!$E81,Dropdowns!$E$1,if($E95=Dropdowns!$F81,Dropdowns!$F$1,if($E95=Dropdowns!$G81,Dropdowns!$G$1,"N/A"))))</f>
        <v>2</v>
      </c>
    </row>
    <row r="96">
      <c r="A96" s="142"/>
      <c r="B96" s="143"/>
      <c r="C96" s="148"/>
      <c r="D96" s="144"/>
      <c r="E96" s="166"/>
      <c r="F96" s="147"/>
    </row>
    <row r="97">
      <c r="A97" s="136">
        <f>sum(F97:F112)/Dropdowns!H83</f>
        <v>0.7291666667</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Good</v>
      </c>
      <c r="B98" s="137"/>
      <c r="C98" s="138" t="s">
        <v>415</v>
      </c>
      <c r="D98" s="138" t="s">
        <v>416</v>
      </c>
      <c r="E98" s="165" t="s">
        <v>714</v>
      </c>
      <c r="F98" s="114">
        <f>if($E98=Dropdowns!$D84,Dropdowns!$D$1,if($E98=Dropdowns!$E84,Dropdowns!$E$1,if($E98=Dropdowns!$F84,Dropdowns!$F$1,if($E98=Dropdowns!$G84,Dropdowns!$G$1,"N/A"))))</f>
        <v>2</v>
      </c>
    </row>
    <row r="99">
      <c r="A99" s="136"/>
      <c r="B99" s="137"/>
      <c r="C99" s="138" t="s">
        <v>418</v>
      </c>
      <c r="D99" s="138" t="s">
        <v>419</v>
      </c>
      <c r="E99" s="165" t="s">
        <v>758</v>
      </c>
      <c r="F99" s="114">
        <f>if($E99=Dropdowns!$D85,Dropdowns!$D$1,if($E99=Dropdowns!$E85,Dropdowns!$E$1,if($E99=Dropdowns!$F85,Dropdowns!$F$1,if($E99=Dropdowns!$G85,Dropdowns!$G$1,"N/A"))))</f>
        <v>2</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759</v>
      </c>
      <c r="F101" s="114">
        <f>if($E101=Dropdowns!$D87,Dropdowns!$D$1,if($E101=Dropdowns!$E87,Dropdowns!$E$1,if($E101=Dropdowns!$F87,Dropdowns!$F$1,if($E101=Dropdowns!$G87,Dropdowns!$G$1,"N/A"))))</f>
        <v>2</v>
      </c>
    </row>
    <row r="102">
      <c r="A102" s="136"/>
      <c r="B102" s="137"/>
      <c r="C102" s="138" t="s">
        <v>427</v>
      </c>
      <c r="D102" s="138" t="s">
        <v>428</v>
      </c>
      <c r="E102" s="165" t="s">
        <v>841</v>
      </c>
      <c r="F102" s="114">
        <f>if($E102=Dropdowns!$D88,Dropdowns!$D$1,if($E102=Dropdowns!$E88,Dropdowns!$E$1,if($E102=Dropdowns!$F88,Dropdowns!$F$1,if($E102=Dropdowns!$G88,Dropdowns!$G$1,"N/A"))))</f>
        <v>2</v>
      </c>
    </row>
    <row r="103">
      <c r="A103" s="136"/>
      <c r="B103" s="137"/>
      <c r="C103" s="138" t="s">
        <v>430</v>
      </c>
      <c r="D103" s="138" t="s">
        <v>431</v>
      </c>
      <c r="E103" s="165" t="s">
        <v>1091</v>
      </c>
      <c r="F103" s="114">
        <f>if($E103=Dropdowns!$D89,Dropdowns!$D$1,if($E103=Dropdowns!$E89,Dropdowns!$E$1,if($E103=Dropdowns!$F89,Dropdowns!$F$1,if($E103=Dropdowns!$G89,Dropdowns!$G$1,"N/A"))))</f>
        <v>0</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842</v>
      </c>
      <c r="F106" s="114">
        <f>if($E106=Dropdowns!$D92,Dropdowns!$D$1,if($E106=Dropdowns!$E92,Dropdowns!$E$1,if($E106=Dropdowns!$F92,Dropdowns!$F$1,if($E106=Dropdowns!$G92,Dropdowns!$G$1,"N/A"))))</f>
        <v>3</v>
      </c>
    </row>
    <row r="107">
      <c r="A107" s="136"/>
      <c r="B107" s="137"/>
      <c r="C107" s="138" t="s">
        <v>442</v>
      </c>
      <c r="D107" s="138" t="s">
        <v>443</v>
      </c>
      <c r="E107" s="165" t="s">
        <v>444</v>
      </c>
      <c r="F107" s="114">
        <f>if($E107=Dropdowns!$D93,Dropdowns!$D$1,if($E107=Dropdowns!$E93,Dropdowns!$E$1,if($E107=Dropdowns!$F93,Dropdowns!$F$1,if($E107=Dropdowns!$G93,Dropdowns!$G$1,"N/A"))))</f>
        <v>2</v>
      </c>
    </row>
    <row r="108">
      <c r="A108" s="136"/>
      <c r="B108" s="137"/>
      <c r="C108" s="138" t="s">
        <v>445</v>
      </c>
      <c r="D108" s="138" t="s">
        <v>446</v>
      </c>
      <c r="E108" s="165" t="s">
        <v>447</v>
      </c>
      <c r="F108" s="114">
        <f>if($E108=Dropdowns!$D94,Dropdowns!$D$1,if($E108=Dropdowns!$E94,Dropdowns!$E$1,if($E108=Dropdowns!$F94,Dropdowns!$F$1,if($E108=Dropdowns!$G94,Dropdowns!$G$1,"N/A"))))</f>
        <v>3</v>
      </c>
    </row>
    <row r="109">
      <c r="A109" s="136"/>
      <c r="B109" s="137"/>
      <c r="C109" s="138" t="s">
        <v>448</v>
      </c>
      <c r="D109" s="138" t="s">
        <v>449</v>
      </c>
      <c r="E109" s="165" t="s">
        <v>762</v>
      </c>
      <c r="F109" s="114">
        <f>if($E109=Dropdowns!$D95,Dropdowns!$D$1,if($E109=Dropdowns!$E95,Dropdowns!$E$1,if($E109=Dropdowns!$F95,Dropdowns!$F$1,if($E109=Dropdowns!$G95,Dropdowns!$G$1,"N/A"))))</f>
        <v>2</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844</v>
      </c>
      <c r="F111" s="114">
        <f>if($E111=Dropdowns!$D97,Dropdowns!$D$1,if($E111=Dropdowns!$E97,Dropdowns!$E$1,if($E111=Dropdowns!$F97,Dropdowns!$F$1,if($E111=Dropdowns!$G97,Dropdowns!$G$1,"N/A"))))</f>
        <v>3</v>
      </c>
    </row>
    <row r="112">
      <c r="A112" s="136"/>
      <c r="B112" s="137"/>
      <c r="C112" s="138" t="s">
        <v>457</v>
      </c>
      <c r="D112" s="140" t="s">
        <v>458</v>
      </c>
      <c r="E112" s="165"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sum(F114:F118)/Dropdowns!H100</f>
        <v>0.9333333333</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 "Good", $A114&gt;=0.41, "Average", $A114&gt;=0.21, "Fair", TRUE, "Poor")</f>
        <v>Best</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469</v>
      </c>
      <c r="F116" s="114">
        <f>if($E116=Dropdowns!$D102,Dropdowns!$D$1,if($E116=Dropdowns!$E102,Dropdowns!$E$1,if($E116=Dropdowns!$F102,Dropdowns!$F$1,if($E116=Dropdowns!$G102,Dropdowns!$G$1,"N/A"))))</f>
        <v>3</v>
      </c>
    </row>
    <row r="117">
      <c r="A117" s="136"/>
      <c r="B117" s="137"/>
      <c r="C117" s="140" t="s">
        <v>470</v>
      </c>
      <c r="D117" s="138" t="s">
        <v>471</v>
      </c>
      <c r="E117" s="165" t="s">
        <v>868</v>
      </c>
      <c r="F117" s="114">
        <f>if($E117=Dropdowns!$D103,Dropdowns!$D$1,if($E117=Dropdowns!$E103,Dropdowns!$E$1,if($E117=Dropdowns!$F103,Dropdowns!$F$1,if($E117=Dropdowns!$G103,Dropdowns!$G$1,"N/A"))))</f>
        <v>3</v>
      </c>
    </row>
    <row r="118">
      <c r="A118" s="136"/>
      <c r="B118" s="137"/>
      <c r="C118" s="138" t="s">
        <v>473</v>
      </c>
      <c r="D118" s="138" t="s">
        <v>474</v>
      </c>
      <c r="E118" s="165" t="s">
        <v>475</v>
      </c>
      <c r="F118" s="114">
        <f>if($E118=Dropdowns!$D104,Dropdowns!$D$1,if($E118=Dropdowns!$E104,Dropdowns!$E$1,if($E118=Dropdowns!$F104,Dropdowns!$F$1,if($E118=Dropdowns!$G104,Dropdowns!$G$1,"N/A"))))</f>
        <v>3</v>
      </c>
    </row>
    <row r="119">
      <c r="A119" s="142"/>
      <c r="B119" s="143"/>
      <c r="C119" s="144"/>
      <c r="D119" s="145"/>
      <c r="E119" s="166"/>
      <c r="F119" s="147"/>
    </row>
    <row r="120">
      <c r="A120" s="136">
        <f>sum(F120:F131)/Dropdowns!H106</f>
        <v>0.5833333333</v>
      </c>
      <c r="B120" s="137" t="s">
        <v>476</v>
      </c>
      <c r="C120" s="138" t="s">
        <v>477</v>
      </c>
      <c r="D120" s="138" t="s">
        <v>478</v>
      </c>
      <c r="E120" s="165" t="s">
        <v>949</v>
      </c>
      <c r="F120" s="114">
        <f>if($E120=Dropdowns!$D106,Dropdowns!$D$1,if($E120=Dropdowns!$E106,Dropdowns!$E$1,if($E120=Dropdowns!$F106,Dropdowns!$F$1,if($E120=Dropdowns!$G106,Dropdowns!$G$1,"N/A"))))</f>
        <v>1</v>
      </c>
    </row>
    <row r="121">
      <c r="A121" s="136" t="str">
        <f>IFS($A120&gt;=0.81, "Best", $A120&gt;=0.61, "Good", $A120&gt;=0.41, "Average", $A120&gt;=0.21, "Fair", TRUE, "Poor")</f>
        <v>Average</v>
      </c>
      <c r="B121" s="137"/>
      <c r="C121" s="140" t="s">
        <v>480</v>
      </c>
      <c r="D121" s="138" t="s">
        <v>481</v>
      </c>
      <c r="E121" s="165" t="s">
        <v>1301</v>
      </c>
      <c r="F121" s="114">
        <f>if($E121=Dropdowns!$D107,Dropdowns!$D$1,if($E121=Dropdowns!$E107,Dropdowns!$E$1,if($E121=Dropdowns!$F107,Dropdowns!$F$1,if($E121=Dropdowns!$G107,Dropdowns!$G$1,"N/A"))))</f>
        <v>1</v>
      </c>
    </row>
    <row r="122">
      <c r="A122" s="136"/>
      <c r="B122" s="137"/>
      <c r="C122" s="138" t="s">
        <v>483</v>
      </c>
      <c r="D122" s="138" t="s">
        <v>484</v>
      </c>
      <c r="E122" s="165" t="s">
        <v>1304</v>
      </c>
      <c r="F122" s="114">
        <f>if($E122=Dropdowns!$D108,Dropdowns!$D$1,if($E122=Dropdowns!$E108,Dropdowns!$E$1,if($E122=Dropdowns!$F108,Dropdowns!$F$1,if($E122=Dropdowns!$G108,Dropdowns!$G$1,"N/A"))))</f>
        <v>1</v>
      </c>
    </row>
    <row r="123">
      <c r="A123" s="136"/>
      <c r="B123" s="137"/>
      <c r="C123" s="138" t="s">
        <v>486</v>
      </c>
      <c r="D123" s="138" t="s">
        <v>487</v>
      </c>
      <c r="E123" s="165" t="s">
        <v>1306</v>
      </c>
      <c r="F123" s="114">
        <f>if($E123=Dropdowns!$D109,Dropdowns!$D$1,if($E123=Dropdowns!$E109,Dropdowns!$E$1,if($E123=Dropdowns!$F109,Dropdowns!$F$1,if($E123=Dropdowns!$G109,Dropdowns!$G$1,"N/A"))))</f>
        <v>1</v>
      </c>
    </row>
    <row r="124">
      <c r="A124" s="136"/>
      <c r="B124" s="137"/>
      <c r="C124" s="138" t="s">
        <v>489</v>
      </c>
      <c r="D124" s="138" t="s">
        <v>490</v>
      </c>
      <c r="E124" s="165" t="s">
        <v>812</v>
      </c>
      <c r="F124" s="114">
        <f>if($E124=Dropdowns!$D110,Dropdowns!$D$1,if($E124=Dropdowns!$E110,Dropdowns!$E$1,if($E124=Dropdowns!$F110,Dropdowns!$F$1,if($E124=Dropdowns!$G110,Dropdowns!$G$1,"N/A"))))</f>
        <v>2</v>
      </c>
    </row>
    <row r="125">
      <c r="A125" s="136"/>
      <c r="B125" s="137"/>
      <c r="C125" s="140" t="s">
        <v>492</v>
      </c>
      <c r="D125" s="138" t="s">
        <v>493</v>
      </c>
      <c r="E125" s="165" t="s">
        <v>494</v>
      </c>
      <c r="F125" s="114">
        <f>if($E125=Dropdowns!$D111,Dropdowns!$D$1,if($E125=Dropdowns!$E111,Dropdowns!$E$1,if($E125=Dropdowns!$F111,Dropdowns!$F$1,if($E125=Dropdowns!$G111,Dropdowns!$G$1,"N/A"))))</f>
        <v>3</v>
      </c>
    </row>
    <row r="126">
      <c r="A126" s="136"/>
      <c r="B126" s="137"/>
      <c r="C126" s="138" t="s">
        <v>495</v>
      </c>
      <c r="D126" s="138" t="s">
        <v>496</v>
      </c>
      <c r="E126" s="165" t="s">
        <v>813</v>
      </c>
      <c r="F126" s="114">
        <f>if($E126=Dropdowns!$D112,Dropdowns!$D$1,if($E126=Dropdowns!$E112,Dropdowns!$E$1,if($E126=Dropdowns!$F112,Dropdowns!$F$1,if($E126=Dropdowns!$G112,Dropdowns!$G$1,"N/A"))))</f>
        <v>2</v>
      </c>
    </row>
    <row r="127">
      <c r="A127" s="136"/>
      <c r="B127" s="137"/>
      <c r="C127" s="138" t="s">
        <v>498</v>
      </c>
      <c r="D127" s="138" t="s">
        <v>499</v>
      </c>
      <c r="E127" s="165" t="s">
        <v>500</v>
      </c>
      <c r="F127" s="114">
        <f>if($E127=Dropdowns!$D113,Dropdowns!$D$1,if($E127=Dropdowns!$E113,Dropdowns!$E$1,if($E127=Dropdowns!$F113,Dropdowns!$F$1,if($E127=Dropdowns!$G113,Dropdowns!$G$1,"N/A"))))</f>
        <v>3</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765</v>
      </c>
      <c r="F130" s="114">
        <f>if($E130=Dropdowns!$D116,Dropdowns!$D$1,if($E130=Dropdowns!$E116,Dropdowns!$E$1,if($E130=Dropdowns!$F116,Dropdowns!$F$1,if($E130=Dropdowns!$G116,Dropdowns!$G$1,"N/A"))))</f>
        <v>2</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0.6666666667</v>
      </c>
      <c r="B133" s="137" t="s">
        <v>513</v>
      </c>
      <c r="C133" s="138" t="s">
        <v>514</v>
      </c>
      <c r="D133" s="138" t="s">
        <v>515</v>
      </c>
      <c r="E133" s="165" t="s">
        <v>869</v>
      </c>
      <c r="F133" s="114">
        <f>if($E133=Dropdowns!$D119,Dropdowns!$D$1,if($E133=Dropdowns!$E119,Dropdowns!$E$1,if($E133=Dropdowns!$F119,Dropdowns!$F$1,if($E133=Dropdowns!$G119,Dropdowns!$G$1,"N/A"))))</f>
        <v>3</v>
      </c>
    </row>
    <row r="134">
      <c r="A134" s="136" t="str">
        <f>IFS($A133&gt;=0.81, "Best", $A133&gt;=0.61, "Good", $A133&gt;=0.41, "Average", $A133&gt;=0.21, "Fair", TRUE, "Poor")</f>
        <v>Good</v>
      </c>
      <c r="B134" s="137"/>
      <c r="C134" s="138" t="s">
        <v>517</v>
      </c>
      <c r="D134" s="138" t="s">
        <v>518</v>
      </c>
      <c r="E134" s="165" t="s">
        <v>519</v>
      </c>
      <c r="F134" s="114">
        <f>if($E134=Dropdowns!$D120,Dropdowns!$D$1,if($E134=Dropdowns!$E120,Dropdowns!$E$1,if($E134=Dropdowns!$F120,Dropdowns!$F$1,if($E134=Dropdowns!$G120,Dropdowns!$G$1,"N/A"))))</f>
        <v>2</v>
      </c>
    </row>
    <row r="135">
      <c r="A135" s="136"/>
      <c r="B135" s="137"/>
      <c r="C135" s="138" t="s">
        <v>520</v>
      </c>
      <c r="D135" s="138" t="s">
        <v>521</v>
      </c>
      <c r="E135" s="165" t="s">
        <v>871</v>
      </c>
      <c r="F135" s="114">
        <f>if($E135=Dropdowns!$D121,Dropdowns!$D$1,if($E135=Dropdowns!$E121,Dropdowns!$E$1,if($E135=Dropdowns!$F121,Dropdowns!$F$1,if($E135=Dropdowns!$G121,Dropdowns!$G$1,"N/A"))))</f>
        <v>1</v>
      </c>
    </row>
    <row r="136">
      <c r="A136" s="136"/>
      <c r="B136" s="137"/>
      <c r="C136" s="138" t="s">
        <v>523</v>
      </c>
      <c r="D136" s="138" t="s">
        <v>524</v>
      </c>
      <c r="E136" s="165" t="s">
        <v>725</v>
      </c>
      <c r="F136" s="114">
        <f>if($E136=Dropdowns!$D122,Dropdowns!$D$1,if($E136=Dropdowns!$E122,Dropdowns!$E$1,if($E136=Dropdowns!$F122,Dropdowns!$F$1,if($E136=Dropdowns!$G122,Dropdowns!$G$1,"N/A"))))</f>
        <v>2</v>
      </c>
    </row>
    <row r="137">
      <c r="A137" s="136"/>
      <c r="B137" s="137"/>
      <c r="C137" s="138" t="s">
        <v>526</v>
      </c>
      <c r="D137" s="138" t="s">
        <v>527</v>
      </c>
      <c r="E137" s="165" t="s">
        <v>726</v>
      </c>
      <c r="F137" s="114">
        <f>if($E137=Dropdowns!$D123,Dropdowns!$D$1,if($E137=Dropdowns!$E123,Dropdowns!$E$1,if($E137=Dropdowns!$F123,Dropdowns!$F$1,if($E137=Dropdowns!$G123,Dropdowns!$G$1,"N/A"))))</f>
        <v>2</v>
      </c>
    </row>
    <row r="138">
      <c r="A138" s="136"/>
      <c r="B138" s="137"/>
      <c r="C138" s="140" t="s">
        <v>529</v>
      </c>
      <c r="D138" s="138" t="s">
        <v>530</v>
      </c>
      <c r="E138" s="165" t="s">
        <v>727</v>
      </c>
      <c r="F138" s="114">
        <f>if($E138=Dropdowns!$D124,Dropdowns!$D$1,if($E138=Dropdowns!$E124,Dropdowns!$E$1,if($E138=Dropdowns!$F124,Dropdowns!$F$1,if($E138=Dropdowns!$G124,Dropdowns!$G$1,"N/A"))))</f>
        <v>2</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537</v>
      </c>
      <c r="F140" s="114">
        <f>if($E140=Dropdowns!$D126,Dropdowns!$D$1,if($E140=Dropdowns!$E126,Dropdowns!$E$1,if($E140=Dropdowns!$F126,Dropdowns!$F$1,if($E140=Dropdowns!$G126,Dropdowns!$G$1,"N/A"))))</f>
        <v>2</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546</v>
      </c>
      <c r="F143" s="114">
        <f>if($E143=Dropdowns!$D129,Dropdowns!$D$1,if($E143=Dropdowns!$E129,Dropdowns!$E$1,if($E143=Dropdowns!$F129,Dropdowns!$F$1,if($E143=Dropdowns!$G129,Dropdowns!$G$1,"N/A"))))</f>
        <v>2</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0.6923076923</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Good</v>
      </c>
      <c r="B147" s="137"/>
      <c r="C147" s="138" t="s">
        <v>554</v>
      </c>
      <c r="D147" s="138" t="s">
        <v>555</v>
      </c>
      <c r="E147" s="165" t="s">
        <v>902</v>
      </c>
      <c r="F147" s="114">
        <f>if($E147=Dropdowns!$D133,Dropdowns!$D$1,if($E147=Dropdowns!$E133,Dropdowns!$E$1,if($E147=Dropdowns!$F133,Dropdowns!$F$1,if($E147=Dropdowns!$G133,Dropdowns!$G$1,"N/A"))))</f>
        <v>2</v>
      </c>
    </row>
    <row r="148">
      <c r="A148" s="136"/>
      <c r="B148" s="137"/>
      <c r="C148" s="138" t="s">
        <v>557</v>
      </c>
      <c r="D148" s="138" t="s">
        <v>558</v>
      </c>
      <c r="E148" s="165" t="s">
        <v>929</v>
      </c>
      <c r="F148" s="114">
        <f>if($E148=Dropdowns!$D134,Dropdowns!$D$1,if($E148=Dropdowns!$E134,Dropdowns!$E$1,if($E148=Dropdowns!$F134,Dropdowns!$F$1,if($E148=Dropdowns!$G134,Dropdowns!$G$1,"N/A"))))</f>
        <v>2</v>
      </c>
    </row>
    <row r="149">
      <c r="A149" s="136"/>
      <c r="B149" s="137"/>
      <c r="C149" s="140" t="s">
        <v>560</v>
      </c>
      <c r="D149" s="138" t="s">
        <v>561</v>
      </c>
      <c r="E149" s="165" t="s">
        <v>728</v>
      </c>
      <c r="F149" s="114">
        <f>if($E149=Dropdowns!$D135,Dropdowns!$D$1,if($E149=Dropdowns!$E135,Dropdowns!$E$1,if($E149=Dropdowns!$F135,Dropdowns!$F$1,if($E149=Dropdowns!$G135,Dropdowns!$G$1,"N/A"))))</f>
        <v>2</v>
      </c>
    </row>
    <row r="150">
      <c r="A150" s="136"/>
      <c r="B150" s="137"/>
      <c r="C150" s="138" t="s">
        <v>563</v>
      </c>
      <c r="D150" s="138" t="s">
        <v>564</v>
      </c>
      <c r="E150" s="165" t="s">
        <v>969</v>
      </c>
      <c r="F150" s="114">
        <f>if($E150=Dropdowns!$D136,Dropdowns!$D$1,if($E150=Dropdowns!$E136,Dropdowns!$E$1,if($E150=Dropdowns!$F136,Dropdowns!$F$1,if($E150=Dropdowns!$G136,Dropdowns!$G$1,"N/A"))))</f>
        <v>2</v>
      </c>
    </row>
    <row r="151">
      <c r="A151" s="136"/>
      <c r="B151" s="137"/>
      <c r="C151" s="138" t="s">
        <v>566</v>
      </c>
      <c r="D151" s="138" t="s">
        <v>567</v>
      </c>
      <c r="E151" s="165" t="s">
        <v>729</v>
      </c>
      <c r="F151" s="114">
        <f>if($E151=Dropdowns!$D137,Dropdowns!$D$1,if($E151=Dropdowns!$E137,Dropdowns!$E$1,if($E151=Dropdowns!$F137,Dropdowns!$F$1,if($E151=Dropdowns!$G137,Dropdowns!$G$1,"N/A"))))</f>
        <v>2</v>
      </c>
    </row>
    <row r="152">
      <c r="A152" s="136"/>
      <c r="B152" s="137"/>
      <c r="C152" s="138" t="s">
        <v>569</v>
      </c>
      <c r="D152" s="138" t="s">
        <v>570</v>
      </c>
      <c r="E152" s="165" t="s">
        <v>905</v>
      </c>
      <c r="F152" s="114">
        <f>if($E152=Dropdowns!$D138,Dropdowns!$D$1,if($E152=Dropdowns!$E138,Dropdowns!$E$1,if($E152=Dropdowns!$F138,Dropdowns!$F$1,if($E152=Dropdowns!$G138,Dropdowns!$G$1,"N/A"))))</f>
        <v>2</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772</v>
      </c>
      <c r="F154" s="114">
        <f>if($E154=Dropdowns!$D140,Dropdowns!$D$1,if($E154=Dropdowns!$E140,Dropdowns!$E$1,if($E154=Dropdowns!$F140,Dropdowns!$F$1,if($E154=Dropdowns!$G140,Dropdowns!$G$1,"N/A"))))</f>
        <v>2</v>
      </c>
    </row>
    <row r="155">
      <c r="A155" s="136"/>
      <c r="B155" s="137"/>
      <c r="C155" s="138" t="s">
        <v>578</v>
      </c>
      <c r="D155" s="138" t="s">
        <v>579</v>
      </c>
      <c r="E155" s="165" t="s">
        <v>817</v>
      </c>
      <c r="F155" s="114">
        <f>if($E155=Dropdowns!$D141,Dropdowns!$D$1,if($E155=Dropdowns!$E141,Dropdowns!$E$1,if($E155=Dropdowns!$F141,Dropdowns!$F$1,if($E155=Dropdowns!$G141,Dropdowns!$G$1,"N/A"))))</f>
        <v>2</v>
      </c>
    </row>
    <row r="156">
      <c r="A156" s="136"/>
      <c r="B156" s="137"/>
      <c r="C156" s="138" t="s">
        <v>581</v>
      </c>
      <c r="D156" s="138" t="s">
        <v>582</v>
      </c>
      <c r="E156" s="165" t="s">
        <v>583</v>
      </c>
      <c r="F156" s="114">
        <f>if($E156=Dropdowns!$D142,Dropdowns!$D$1,if($E156=Dropdowns!$E142,Dropdowns!$E$1,if($E156=Dropdowns!$F142,Dropdowns!$F$1,if($E156=Dropdowns!$G142,Dropdowns!$G$1,"N/A"))))</f>
        <v>3</v>
      </c>
    </row>
    <row r="157">
      <c r="A157" s="136"/>
      <c r="B157" s="137"/>
      <c r="C157" s="138" t="s">
        <v>584</v>
      </c>
      <c r="D157" s="138" t="s">
        <v>585</v>
      </c>
      <c r="E157" s="165" t="s">
        <v>819</v>
      </c>
      <c r="F157" s="114">
        <f>if($E157=Dropdowns!$D143,Dropdowns!$D$1,if($E157=Dropdowns!$E143,Dropdowns!$E$1,if($E157=Dropdowns!$F143,Dropdowns!$F$1,if($E157=Dropdowns!$G143,Dropdowns!$G$1,"N/A"))))</f>
        <v>2</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0.6025641026</v>
      </c>
      <c r="B160" s="137" t="s">
        <v>590</v>
      </c>
      <c r="C160" s="138" t="s">
        <v>591</v>
      </c>
      <c r="D160" s="138" t="s">
        <v>592</v>
      </c>
      <c r="E160" s="165" t="s">
        <v>774</v>
      </c>
      <c r="F160" s="114">
        <f>if($E160=Dropdowns!$D146,Dropdowns!$D$1,if($E160=Dropdowns!$E146,Dropdowns!$E$1,if($E160=Dropdowns!$F146,Dropdowns!$F$1,if($E160=Dropdowns!$G146,Dropdowns!$G$1,"N/A"))))</f>
        <v>1</v>
      </c>
    </row>
    <row r="161">
      <c r="A161" s="136" t="str">
        <f>IFS($A160&gt;=0.81, "Best", $A160&gt;=0.61, "Good", $A160&gt;=0.41, "Average", $A160&gt;=0.21, "Fair", TRUE, "Poor")</f>
        <v>Average</v>
      </c>
      <c r="B161" s="137"/>
      <c r="C161" s="138" t="s">
        <v>594</v>
      </c>
      <c r="D161" s="138" t="s">
        <v>595</v>
      </c>
      <c r="E161" s="165" t="s">
        <v>775</v>
      </c>
      <c r="F161" s="114">
        <f>if($E161=Dropdowns!$D147,Dropdowns!$D$1,if($E161=Dropdowns!$E147,Dropdowns!$E$1,if($E161=Dropdowns!$F147,Dropdowns!$F$1,if($E161=Dropdowns!$G147,Dropdowns!$G$1,"N/A"))))</f>
        <v>1</v>
      </c>
    </row>
    <row r="162">
      <c r="A162" s="136"/>
      <c r="B162" s="137"/>
      <c r="C162" s="138" t="s">
        <v>597</v>
      </c>
      <c r="D162" s="138" t="s">
        <v>598</v>
      </c>
      <c r="E162" s="165" t="s">
        <v>776</v>
      </c>
      <c r="F162" s="114">
        <f>if($E162=Dropdowns!$D148,Dropdowns!$D$1,if($E162=Dropdowns!$E148,Dropdowns!$E$1,if($E162=Dropdowns!$F148,Dropdowns!$F$1,if($E162=Dropdowns!$G148,Dropdowns!$G$1,"N/A"))))</f>
        <v>3</v>
      </c>
    </row>
    <row r="163">
      <c r="A163" s="136"/>
      <c r="B163" s="137"/>
      <c r="C163" s="138" t="s">
        <v>600</v>
      </c>
      <c r="D163" s="138" t="s">
        <v>601</v>
      </c>
      <c r="E163" s="165" t="s">
        <v>602</v>
      </c>
      <c r="F163" s="114">
        <f>if($E163=Dropdowns!$D149,Dropdowns!$D$1,if($E163=Dropdowns!$E149,Dropdowns!$E$1,if($E163=Dropdowns!$F149,Dropdowns!$F$1,if($E163=Dropdowns!$G149,Dropdowns!$G$1,"N/A"))))</f>
        <v>0</v>
      </c>
    </row>
    <row r="164">
      <c r="A164" s="136"/>
      <c r="B164" s="137"/>
      <c r="C164" s="138" t="s">
        <v>603</v>
      </c>
      <c r="D164" s="138" t="s">
        <v>604</v>
      </c>
      <c r="E164" s="165" t="s">
        <v>988</v>
      </c>
      <c r="F164" s="114">
        <f>if($E164=Dropdowns!$D150,Dropdowns!$D$1,if($E164=Dropdowns!$E150,Dropdowns!$E$1,if($E164=Dropdowns!$F150,Dropdowns!$F$1,if($E164=Dropdowns!$G150,Dropdowns!$G$1,"N/A"))))</f>
        <v>0</v>
      </c>
    </row>
    <row r="165">
      <c r="A165" s="136"/>
      <c r="B165" s="137"/>
      <c r="C165" s="138" t="s">
        <v>606</v>
      </c>
      <c r="D165" s="138" t="s">
        <v>607</v>
      </c>
      <c r="E165" s="165" t="s">
        <v>931</v>
      </c>
      <c r="F165" s="114">
        <f>if($E165=Dropdowns!$D151,Dropdowns!$D$1,if($E165=Dropdowns!$E151,Dropdowns!$E$1,if($E165=Dropdowns!$F151,Dropdowns!$F$1,if($E165=Dropdowns!$G151,Dropdowns!$G$1,"N/A"))))</f>
        <v>1</v>
      </c>
    </row>
    <row r="166">
      <c r="A166" s="136"/>
      <c r="B166" s="137"/>
      <c r="C166" s="138" t="s">
        <v>609</v>
      </c>
      <c r="D166" s="138" t="s">
        <v>610</v>
      </c>
      <c r="E166" s="165" t="s">
        <v>954</v>
      </c>
      <c r="F166" s="114">
        <f>if($E166=Dropdowns!$D152,Dropdowns!$D$1,if($E166=Dropdowns!$E152,Dropdowns!$E$1,if($E166=Dropdowns!$F152,Dropdowns!$F$1,if($E166=Dropdowns!$G152,Dropdowns!$G$1,"N/A"))))</f>
        <v>0</v>
      </c>
    </row>
    <row r="167">
      <c r="A167" s="136"/>
      <c r="B167" s="137"/>
      <c r="C167" s="138" t="s">
        <v>612</v>
      </c>
      <c r="D167" s="138" t="s">
        <v>613</v>
      </c>
      <c r="E167" s="165" t="s">
        <v>820</v>
      </c>
      <c r="F167" s="114">
        <f>if($E167=Dropdowns!$D153,Dropdowns!$D$1,if($E167=Dropdowns!$E153,Dropdowns!$E$1,if($E167=Dropdowns!$F153,Dropdowns!$F$1,if($E167=Dropdowns!$G153,Dropdowns!$G$1,"N/A"))))</f>
        <v>2</v>
      </c>
    </row>
    <row r="168">
      <c r="A168" s="136"/>
      <c r="B168" s="137"/>
      <c r="C168" s="138" t="s">
        <v>615</v>
      </c>
      <c r="D168" s="138" t="s">
        <v>616</v>
      </c>
      <c r="E168" s="165" t="s">
        <v>849</v>
      </c>
      <c r="F168" s="114">
        <f>if($E168=Dropdowns!$D154,Dropdowns!$D$1,if($E168=Dropdowns!$E154,Dropdowns!$E$1,if($E168=Dropdowns!$F154,Dropdowns!$F$1,if($E168=Dropdowns!$G154,Dropdowns!$G$1,"N/A"))))</f>
        <v>2</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629</v>
      </c>
      <c r="F172" s="114">
        <f>if($E172=Dropdowns!$D158,Dropdowns!$D$1,if($E172=Dropdowns!$E158,Dropdowns!$E$1,if($E172=Dropdowns!$F158,Dropdowns!$F$1,if($E172=Dropdowns!$G158,Dropdowns!$G$1,"N/A"))))</f>
        <v>2</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735</v>
      </c>
      <c r="F178" s="114">
        <f>if($E178=Dropdowns!$D164,Dropdowns!$D$1,if($E178=Dropdowns!$E164,Dropdowns!$E$1,if($E178=Dropdowns!$F164,Dropdowns!$F$1,if($E178=Dropdowns!$G164,Dropdowns!$G$1,"N/A"))))</f>
        <v>2</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778</v>
      </c>
      <c r="F180" s="114">
        <f>if($E180=Dropdowns!$D166,Dropdowns!$D$1,if($E180=Dropdowns!$E166,Dropdowns!$E$1,if($E180=Dropdowns!$F166,Dropdowns!$F$1,if($E180=Dropdowns!$G166,Dropdowns!$G$1,"N/A"))))</f>
        <v>2</v>
      </c>
    </row>
    <row r="181">
      <c r="A181" s="136"/>
      <c r="B181" s="137"/>
      <c r="C181" s="138" t="s">
        <v>654</v>
      </c>
      <c r="D181" s="138" t="s">
        <v>655</v>
      </c>
      <c r="E181" s="165" t="s">
        <v>779</v>
      </c>
      <c r="F181" s="114">
        <f>if($E181=Dropdowns!$D167,Dropdowns!$D$1,if($E181=Dropdowns!$E167,Dropdowns!$E$1,if($E181=Dropdowns!$F167,Dropdowns!$F$1,if($E181=Dropdowns!$G167,Dropdowns!$G$1,"N/A"))))</f>
        <v>2</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821</v>
      </c>
      <c r="F183" s="114">
        <f>if($E183=Dropdowns!$D169,Dropdowns!$D$1,if($E183=Dropdowns!$E169,Dropdowns!$E$1,if($E183=Dropdowns!$F169,Dropdowns!$F$1,if($E183=Dropdowns!$G169,Dropdowns!$G$1,"N/A"))))</f>
        <v>2</v>
      </c>
    </row>
    <row r="184">
      <c r="A184" s="136"/>
      <c r="B184" s="137"/>
      <c r="C184" s="138" t="s">
        <v>663</v>
      </c>
      <c r="D184" s="138" t="s">
        <v>664</v>
      </c>
      <c r="E184" s="165" t="s">
        <v>665</v>
      </c>
      <c r="F184" s="114">
        <f>if($E184=Dropdowns!$D170,Dropdowns!$D$1,if($E184=Dropdowns!$E170,Dropdowns!$E$1,if($E184=Dropdowns!$F170,Dropdowns!$F$1,if($E184=Dropdowns!$G170,Dropdowns!$G$1,"N/A"))))</f>
        <v>3</v>
      </c>
    </row>
    <row r="185">
      <c r="A185" s="136"/>
      <c r="B185" s="137"/>
      <c r="C185" s="138" t="s">
        <v>666</v>
      </c>
      <c r="D185" s="138" t="s">
        <v>667</v>
      </c>
      <c r="E185" s="165" t="s">
        <v>668</v>
      </c>
      <c r="F185" s="114">
        <f>if($E185=Dropdowns!$D171,Dropdowns!$D$1,if($E185=Dropdowns!$E171,Dropdowns!$E$1,if($E185=Dropdowns!$F171,Dropdowns!$F$1,if($E185=Dropdowns!$G171,Dropdowns!$G$1,"N/A"))))</f>
        <v>2</v>
      </c>
    </row>
    <row r="186">
      <c r="A186" s="113"/>
      <c r="B186" s="129"/>
      <c r="C186" s="130"/>
      <c r="D186" s="151"/>
      <c r="E186" s="131"/>
      <c r="F186" s="114"/>
    </row>
    <row r="187">
      <c r="A187" s="152" t="s">
        <v>669</v>
      </c>
      <c r="F187" s="114"/>
    </row>
    <row r="188">
      <c r="A188" s="170" t="s">
        <v>1660</v>
      </c>
      <c r="B188" s="138"/>
      <c r="C188" s="130"/>
      <c r="D188" s="154" t="s">
        <v>671</v>
      </c>
      <c r="E188" s="131"/>
      <c r="F188" s="114"/>
    </row>
    <row r="189">
      <c r="A189" s="170" t="s">
        <v>1661</v>
      </c>
      <c r="B189" s="138"/>
      <c r="C189" s="155"/>
      <c r="D189" s="154" t="s">
        <v>673</v>
      </c>
      <c r="E189" s="131"/>
      <c r="F189" s="114"/>
    </row>
    <row r="190">
      <c r="A190" s="176"/>
      <c r="B190" s="138"/>
      <c r="C190" s="130"/>
      <c r="D190" s="156" t="s">
        <v>675</v>
      </c>
      <c r="E190" s="131"/>
      <c r="F190" s="114"/>
    </row>
    <row r="191">
      <c r="A191" s="176"/>
      <c r="B191" s="138"/>
      <c r="C191" s="130"/>
      <c r="D191" s="154" t="s">
        <v>677</v>
      </c>
      <c r="E191" s="131"/>
      <c r="F191" s="114"/>
    </row>
    <row r="192">
      <c r="A192" s="176"/>
      <c r="B192" s="138"/>
      <c r="C192" s="130"/>
      <c r="D192" s="154" t="s">
        <v>679</v>
      </c>
      <c r="E192" s="131"/>
      <c r="F192" s="114"/>
    </row>
    <row r="193">
      <c r="A193" s="176"/>
      <c r="B193" s="129"/>
      <c r="C193" s="155"/>
      <c r="D193" s="151"/>
      <c r="E193" s="131"/>
      <c r="F193" s="114"/>
    </row>
    <row r="194">
      <c r="A194" s="176"/>
      <c r="B194" s="129"/>
      <c r="C194" s="155"/>
      <c r="D194" s="151"/>
      <c r="E194" s="131"/>
      <c r="F194" s="114"/>
    </row>
    <row r="195">
      <c r="A195" s="157"/>
      <c r="B195" s="129"/>
      <c r="C195" s="155"/>
      <c r="D195" s="151"/>
      <c r="E195" s="131"/>
      <c r="F195" s="114"/>
    </row>
    <row r="196">
      <c r="A196" s="157" t="s">
        <v>63</v>
      </c>
      <c r="B196" s="158" t="s">
        <v>680</v>
      </c>
      <c r="C196" s="155"/>
      <c r="D196" s="151"/>
      <c r="E196" s="131"/>
      <c r="F196" s="114"/>
    </row>
    <row r="197">
      <c r="A197" s="157" t="s">
        <v>681</v>
      </c>
      <c r="B197" s="159" t="s">
        <v>682</v>
      </c>
      <c r="F197" s="114"/>
    </row>
    <row r="198">
      <c r="A198" s="157"/>
      <c r="B198" s="129"/>
      <c r="C198" s="155"/>
      <c r="D198" s="151"/>
      <c r="E198" s="131"/>
      <c r="F198" s="114"/>
    </row>
    <row r="199">
      <c r="A199" s="157"/>
      <c r="B199" s="129"/>
      <c r="C199" s="155"/>
      <c r="D199" s="151"/>
      <c r="E199" s="131"/>
      <c r="F199" s="114"/>
    </row>
  </sheetData>
  <mergeCells count="15">
    <mergeCell ref="C8:D8"/>
    <mergeCell ref="C9:D9"/>
    <mergeCell ref="C10:D10"/>
    <mergeCell ref="A11:E11"/>
    <mergeCell ref="A12:E12"/>
    <mergeCell ref="A13:E13"/>
    <mergeCell ref="A187:E187"/>
    <mergeCell ref="B197:E197"/>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5" priority="2" operator="between">
      <formula>"61%"</formula>
      <formula>"41%"</formula>
    </cfRule>
  </conditionalFormatting>
  <conditionalFormatting sqref="A16 A20 A37 A51 A78 A85 A97 A114 A120 A133 A146 A160">
    <cfRule type="cellIs" dxfId="4" priority="3" operator="between">
      <formula>0.81</formula>
      <formula>0.6</formula>
    </cfRule>
  </conditionalFormatting>
  <conditionalFormatting sqref="A16 A20 A37 A51 A78 A85 A97 A114 A120 A133 A146 A160">
    <cfRule type="cellIs" dxfId="5" priority="4" operator="between">
      <formula>0.61</formula>
      <formula>0.4</formula>
    </cfRule>
  </conditionalFormatting>
  <conditionalFormatting sqref="A16 A20 A37 A51 A78 A85 A97 A114 A120 A133 A146 A160">
    <cfRule type="cellIs" dxfId="6" priority="5" operator="between">
      <formula>0.4</formula>
      <formula>0.2</formula>
    </cfRule>
  </conditionalFormatting>
  <conditionalFormatting sqref="A16 A20 A37 A51 A78 A85 A97 A114 A120 A133 A146 A160">
    <cfRule type="cellIs" dxfId="7" priority="6" operator="between">
      <formula>0.2</formula>
      <formula>0</formula>
    </cfRule>
  </conditionalFormatting>
  <conditionalFormatting sqref="A16 A20 A37 A51 A78 A85 A97 A114 A120 A133 A146 A160">
    <cfRule type="cellIs" dxfId="3" priority="7" operator="between">
      <formula>"100%"</formula>
      <formula>"81%"</formula>
    </cfRule>
  </conditionalFormatting>
  <conditionalFormatting sqref="A16 A20 A37 A51 A78 A85 A97 A114 A120 A133 A146 A160">
    <cfRule type="cellIs" dxfId="4" priority="8" operator="between">
      <formula>"80%"</formula>
      <formula>"61%"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3" priority="11" operator="between">
      <formula>"101%"</formula>
      <formula>"66%"</formula>
    </cfRule>
  </conditionalFormatting>
  <conditionalFormatting sqref="B5:B6">
    <cfRule type="cellIs" dxfId="5" priority="12" operator="between">
      <formula>"67%"</formula>
      <formula>"32%"</formula>
    </cfRule>
  </conditionalFormatting>
  <conditionalFormatting sqref="B5:B6">
    <cfRule type="cellIs" dxfId="7" priority="13" operator="lessThanOrEqual">
      <formula>"33%"</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B7:B10">
      <formula1>"✅ Yes,🚫 No,⚠️ Under 18 With Parent Consent Only,🟠 With caution,⚠️ With caution, Parent consent for under 13,⚠️ With caution, Parent consent for 11-15,✅ Safe for 16+"</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D190"/>
    <hyperlink r:id="rId7" ref="D191"/>
    <hyperlink r:id="rId8" ref="D192"/>
    <hyperlink r:id="rId9" ref="B196"/>
  </hyperlinks>
  <drawing r:id="rId10"/>
</worksheet>
</file>

<file path=xl/worksheets/sheet5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66666"/>
    <outlinePr summaryBelow="0" summaryRight="0"/>
  </sheetPr>
  <sheetViews>
    <sheetView workbookViewId="0"/>
  </sheetViews>
  <sheetFormatPr customHeight="1" defaultColWidth="12.63" defaultRowHeight="15.75"/>
  <cols>
    <col customWidth="1" min="1" max="1" width="17.63"/>
    <col customWidth="1" min="2" max="2" width="19.13"/>
    <col customWidth="1" min="3" max="3" width="28.5"/>
    <col customWidth="1" min="4" max="4" width="60.13"/>
    <col customWidth="1" min="5" max="5" width="56.75"/>
    <col customWidth="1" hidden="1" min="6" max="6" width="8.13"/>
  </cols>
  <sheetData>
    <row r="1">
      <c r="A1" s="67" t="s">
        <v>137</v>
      </c>
    </row>
    <row r="2">
      <c r="A2" s="68" t="s">
        <v>16</v>
      </c>
    </row>
    <row r="3">
      <c r="A3" s="111" t="s">
        <v>1662</v>
      </c>
    </row>
    <row r="4">
      <c r="A4" s="113"/>
      <c r="F4" s="114"/>
    </row>
    <row r="5">
      <c r="A5" s="115" t="s">
        <v>164</v>
      </c>
      <c r="B5" s="116">
        <f>sum(F16:F197)/Dropdowns!I2</f>
        <v>0.5576519916</v>
      </c>
      <c r="C5" s="117" t="str">
        <f t="shared" ref="C5:C6" si="1">IF(AND(B5 &gt;= 0, B5 &lt; 0.33), "FAIL", IF(AND(B5 &gt;= 0.33, B5 &lt;= 0.66), "WARNING", IF(AND(B5 &gt; 0.66, B5 &lt;= 1), "PASS", "")))
</f>
        <v>WARNING</v>
      </c>
      <c r="D5" s="118" t="str">
        <f>IFERROR(__xludf.DUMMYFUNCTION("SPARKLINE(B5,{""charttype"",""bar"";""max"",1;""min"",0;""color1"",""#c09000""})"),"")</f>
        <v/>
      </c>
      <c r="E5" s="119" t="s">
        <v>1663</v>
      </c>
      <c r="F5" s="120"/>
    </row>
    <row r="6">
      <c r="A6" s="115" t="s">
        <v>166</v>
      </c>
      <c r="B6" s="116">
        <f>sum(F20,F30,F34,F37,F49,F51,F52,F56,F58,F70,F75,F85,F97,F102,F109,F114,F121,F122,F125,F127,F128,F130,F133,F136,F139,F140,F147,F148,F149,F150,F151,F165,F169,F173)/Dropdowns!M2</f>
        <v>0.7156862745</v>
      </c>
      <c r="C6" s="117" t="str">
        <f t="shared" si="1"/>
        <v>PASS</v>
      </c>
      <c r="D6" s="118" t="str">
        <f>IFERROR(__xludf.DUMMYFUNCTION("SPARKLINE(B6,{""charttype"",""bar"";""max"",1;""min"",0;""color1"",""#33a854""})"),"")</f>
        <v/>
      </c>
      <c r="E6" s="121" t="s">
        <v>167</v>
      </c>
      <c r="F6" s="122"/>
    </row>
    <row r="7">
      <c r="A7" s="113"/>
      <c r="B7" s="123" t="s">
        <v>140</v>
      </c>
      <c r="C7" s="124" t="s">
        <v>168</v>
      </c>
      <c r="E7" s="172"/>
      <c r="F7" s="114"/>
    </row>
    <row r="8">
      <c r="B8" s="123" t="s">
        <v>1664</v>
      </c>
      <c r="C8" s="126" t="s">
        <v>1665</v>
      </c>
      <c r="E8" s="72"/>
      <c r="F8" s="114"/>
    </row>
    <row r="9">
      <c r="B9" s="123" t="s">
        <v>1664</v>
      </c>
      <c r="C9" s="126" t="s">
        <v>1666</v>
      </c>
      <c r="E9" s="72"/>
      <c r="F9" s="114"/>
    </row>
    <row r="10">
      <c r="B10" s="123" t="s">
        <v>1664</v>
      </c>
      <c r="C10" s="126" t="s">
        <v>1667</v>
      </c>
      <c r="E10" s="78"/>
      <c r="F10" s="114"/>
    </row>
    <row r="11">
      <c r="A11" s="113"/>
      <c r="F11" s="114"/>
    </row>
    <row r="12">
      <c r="A12" s="127" t="s">
        <v>173</v>
      </c>
      <c r="B12" s="50"/>
      <c r="C12" s="50"/>
      <c r="D12" s="50"/>
      <c r="E12" s="51"/>
      <c r="F12" s="114"/>
    </row>
    <row r="13">
      <c r="A13" s="162" t="s">
        <v>1668</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0.8888888889</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Best</v>
      </c>
      <c r="B17" s="137"/>
      <c r="C17" s="138" t="s">
        <v>184</v>
      </c>
      <c r="D17" s="138" t="s">
        <v>185</v>
      </c>
      <c r="E17" s="164" t="s">
        <v>186</v>
      </c>
      <c r="F17" s="114">
        <f>if($E17=Dropdowns!$D3,Dropdowns!$D$1,if($E17=Dropdowns!$E3,Dropdowns!$E$1,if($E17=Dropdowns!$F3,Dropdowns!$F$1,if($E17=Dropdowns!$G3,Dropdowns!$G$1,"N/A"))))</f>
        <v>3</v>
      </c>
    </row>
    <row r="18">
      <c r="A18" s="136"/>
      <c r="B18" s="137"/>
      <c r="C18" s="140" t="s">
        <v>187</v>
      </c>
      <c r="D18" s="138" t="s">
        <v>188</v>
      </c>
      <c r="E18" s="165" t="s">
        <v>690</v>
      </c>
      <c r="F18" s="114">
        <f>if($E18=Dropdowns!$D4,Dropdowns!$D$1,if($E18=Dropdowns!$E4,Dropdowns!$E$1,if($E18=Dropdowns!$F4,Dropdowns!$F$1,if($E18=Dropdowns!$G4,Dropdowns!$G$1,"N/A"))))</f>
        <v>2</v>
      </c>
    </row>
    <row r="19">
      <c r="A19" s="142"/>
      <c r="B19" s="143"/>
      <c r="C19" s="144"/>
      <c r="D19" s="145"/>
      <c r="E19" s="166"/>
      <c r="F19" s="147"/>
    </row>
    <row r="20">
      <c r="A20" s="136">
        <f>sum(F20:F35)/Dropdowns!H6</f>
        <v>0.7291666667</v>
      </c>
      <c r="B20" s="137" t="s">
        <v>190</v>
      </c>
      <c r="C20" s="126" t="s">
        <v>191</v>
      </c>
      <c r="D20" s="126" t="s">
        <v>192</v>
      </c>
      <c r="E20" s="167" t="s">
        <v>196</v>
      </c>
      <c r="F20" s="114">
        <f>if($E20=Dropdowns!$D6,Dropdowns!$D$1,if($E20=Dropdowns!$E6,Dropdowns!$E$1,if($E20=Dropdowns!$F6,Dropdowns!$F$1,if($E20=Dropdowns!$G6,Dropdowns!$G$1,"N/A"))))</f>
        <v>2</v>
      </c>
    </row>
    <row r="21">
      <c r="A21" s="136" t="str">
        <f>IFS($A20&gt;=0.81, "Best", $A20&gt;=0.61, "Good", $A20&gt;=0.41, "Average", $A20&gt;=0.21, "Fair", TRUE, "Poor")</f>
        <v>Good</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793</v>
      </c>
      <c r="F22" s="114">
        <f>if($E22=Dropdowns!$D8,Dropdowns!$D$1,if($E22=Dropdowns!$E8,Dropdowns!$E$1,if($E22=Dropdowns!$F8,Dropdowns!$F$1,if($E22=Dropdowns!$G8,Dropdowns!$G$1,"N/A"))))</f>
        <v>2</v>
      </c>
    </row>
    <row r="23">
      <c r="A23" s="136"/>
      <c r="B23" s="137"/>
      <c r="C23" s="138" t="s">
        <v>200</v>
      </c>
      <c r="D23" s="138" t="s">
        <v>201</v>
      </c>
      <c r="E23" s="165" t="s">
        <v>794</v>
      </c>
      <c r="F23" s="114">
        <f>if($E23=Dropdowns!$D9,Dropdowns!$D$1,if($E23=Dropdowns!$E9,Dropdowns!$E$1,if($E23=Dropdowns!$F9,Dropdowns!$F$1,if($E23=Dropdowns!$G9,Dropdowns!$G$1,"N/A"))))</f>
        <v>2</v>
      </c>
    </row>
    <row r="24">
      <c r="A24" s="136"/>
      <c r="B24" s="137"/>
      <c r="C24" s="138" t="s">
        <v>203</v>
      </c>
      <c r="D24" s="140" t="s">
        <v>204</v>
      </c>
      <c r="E24" s="167" t="s">
        <v>750</v>
      </c>
      <c r="F24" s="114">
        <f>if($E24=Dropdowns!$D10,Dropdowns!$D$1,if($E24=Dropdowns!$E10,Dropdowns!$E$1,if($E24=Dropdowns!$F10,Dropdowns!$F$1,if($E24=Dropdowns!$G10,Dropdowns!$G$1,"N/A"))))</f>
        <v>2</v>
      </c>
    </row>
    <row r="25">
      <c r="A25" s="136"/>
      <c r="B25" s="137"/>
      <c r="C25" s="138" t="s">
        <v>206</v>
      </c>
      <c r="D25" s="138" t="s">
        <v>207</v>
      </c>
      <c r="E25" s="165" t="s">
        <v>208</v>
      </c>
      <c r="F25" s="114">
        <f>if($E25=Dropdowns!$D11,Dropdowns!$D$1,if($E25=Dropdowns!$E11,Dropdowns!$E$1,if($E25=Dropdowns!$F11,Dropdowns!$F$1,if($E25=Dropdowns!$G11,Dropdowns!$G$1,"N/A"))))</f>
        <v>2</v>
      </c>
    </row>
    <row r="26">
      <c r="A26" s="136"/>
      <c r="B26" s="137"/>
      <c r="C26" s="140" t="s">
        <v>209</v>
      </c>
      <c r="D26" s="138" t="s">
        <v>210</v>
      </c>
      <c r="E26" s="165" t="s">
        <v>211</v>
      </c>
      <c r="F26" s="114">
        <f>if($E26=Dropdowns!$D12,Dropdowns!$D$1,if($E26=Dropdowns!$E12,Dropdowns!$E$1,if($E26=Dropdowns!$F12,Dropdowns!$F$1,if($E26=Dropdowns!$G12,Dropdowns!$G$1,"N/A"))))</f>
        <v>2</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217</v>
      </c>
      <c r="F28" s="114">
        <f>if($E28=Dropdowns!$D14,Dropdowns!$D$1,if($E28=Dropdowns!$E14,Dropdowns!$E$1,if($E28=Dropdowns!$F14,Dropdowns!$F$1,if($E28=Dropdowns!$G14,Dropdowns!$G$1,"N/A"))))</f>
        <v>2</v>
      </c>
    </row>
    <row r="29">
      <c r="A29" s="136"/>
      <c r="B29" s="137"/>
      <c r="C29" s="138" t="s">
        <v>218</v>
      </c>
      <c r="D29" s="138" t="s">
        <v>219</v>
      </c>
      <c r="E29" s="165" t="s">
        <v>751</v>
      </c>
      <c r="F29" s="114">
        <f>if($E29=Dropdowns!$D15,Dropdowns!$D$1,if($E29=Dropdowns!$E15,Dropdowns!$E$1,if($E29=Dropdowns!$F15,Dropdowns!$F$1,if($E29=Dropdowns!$G15,Dropdowns!$G$1,"N/A"))))</f>
        <v>2</v>
      </c>
    </row>
    <row r="30">
      <c r="A30" s="136"/>
      <c r="B30" s="137"/>
      <c r="C30" s="138" t="s">
        <v>221</v>
      </c>
      <c r="D30" s="138" t="s">
        <v>222</v>
      </c>
      <c r="E30" s="165" t="s">
        <v>694</v>
      </c>
      <c r="F30" s="114">
        <f>if($E30=Dropdowns!$D16,Dropdowns!$D$1,if($E30=Dropdowns!$E16,Dropdowns!$E$1,if($E30=Dropdowns!$F16,Dropdowns!$F$1,if($E30=Dropdowns!$G16,Dropdowns!$G$1,"N/A"))))</f>
        <v>2</v>
      </c>
    </row>
    <row r="31">
      <c r="A31" s="136"/>
      <c r="B31" s="137"/>
      <c r="C31" s="138" t="s">
        <v>224</v>
      </c>
      <c r="D31" s="138" t="s">
        <v>225</v>
      </c>
      <c r="E31" s="165" t="s">
        <v>753</v>
      </c>
      <c r="F31" s="114">
        <f>if($E31=Dropdowns!$D17,Dropdowns!$D$1,if($E31=Dropdowns!$E17,Dropdowns!$E$1,if($E31=Dropdowns!$F17,Dropdowns!$F$1,if($E31=Dropdowns!$G17,Dropdowns!$G$1,"N/A"))))</f>
        <v>2</v>
      </c>
    </row>
    <row r="32">
      <c r="A32" s="136"/>
      <c r="B32" s="137"/>
      <c r="C32" s="138" t="s">
        <v>227</v>
      </c>
      <c r="D32" s="138" t="s">
        <v>228</v>
      </c>
      <c r="E32" s="165" t="s">
        <v>861</v>
      </c>
      <c r="F32" s="114">
        <f>if($E32=Dropdowns!$D18,Dropdowns!$D$1,if($E32=Dropdowns!$E18,Dropdowns!$E$1,if($E32=Dropdowns!$F18,Dropdowns!$F$1,if($E32=Dropdowns!$G18,Dropdowns!$G$1,"N/A"))))</f>
        <v>2</v>
      </c>
    </row>
    <row r="33">
      <c r="A33" s="136"/>
      <c r="B33" s="137"/>
      <c r="C33" s="138" t="s">
        <v>230</v>
      </c>
      <c r="D33" s="138" t="s">
        <v>231</v>
      </c>
      <c r="E33" s="165" t="s">
        <v>232</v>
      </c>
      <c r="F33" s="114">
        <f>if($E33=Dropdowns!$D19,Dropdowns!$D$1,if($E33=Dropdowns!$E19,Dropdowns!$E$1,if($E33=Dropdowns!$F19,Dropdowns!$F$1,if($E33=Dropdowns!$G19,Dropdowns!$G$1,"N/A"))))</f>
        <v>2</v>
      </c>
    </row>
    <row r="34">
      <c r="A34" s="136"/>
      <c r="B34" s="137"/>
      <c r="C34" s="138" t="s">
        <v>233</v>
      </c>
      <c r="D34" s="138" t="s">
        <v>234</v>
      </c>
      <c r="E34" s="165" t="s">
        <v>235</v>
      </c>
      <c r="F34" s="114">
        <f>if($E34=Dropdowns!$D20,Dropdowns!$D$1,if($E34=Dropdowns!$E20,Dropdowns!$E$1,if($E34=Dropdowns!$F20,Dropdowns!$F$1,if($E34=Dropdowns!$G20,Dropdowns!$G$1,"N/A"))))</f>
        <v>3</v>
      </c>
    </row>
    <row r="35">
      <c r="A35" s="136"/>
      <c r="B35" s="137"/>
      <c r="C35" s="138" t="s">
        <v>236</v>
      </c>
      <c r="D35" s="138" t="s">
        <v>237</v>
      </c>
      <c r="E35" s="165" t="s">
        <v>238</v>
      </c>
      <c r="F35" s="114">
        <f>if($E35=Dropdowns!$D21,Dropdowns!$D$1,if($E35=Dropdowns!$E21,Dropdowns!$E$1,if($E35=Dropdowns!$F21,Dropdowns!$F$1,if($E35=Dropdowns!$G21,Dropdowns!$G$1,"N/A"))))</f>
        <v>3</v>
      </c>
    </row>
    <row r="36">
      <c r="A36" s="142"/>
      <c r="B36" s="143"/>
      <c r="C36" s="148"/>
      <c r="D36" s="144"/>
      <c r="E36" s="166"/>
      <c r="F36" s="147"/>
    </row>
    <row r="37">
      <c r="A37" s="136">
        <f>sum(F37:F49)/Dropdowns!H23</f>
        <v>0.4358974359</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Average</v>
      </c>
      <c r="B38" s="137"/>
      <c r="C38" s="138" t="s">
        <v>243</v>
      </c>
      <c r="D38" s="138" t="s">
        <v>244</v>
      </c>
      <c r="E38" s="165" t="s">
        <v>696</v>
      </c>
      <c r="F38" s="114">
        <f>if($E38=Dropdowns!$D24,Dropdowns!$D$1,if($E38=Dropdowns!$E24,Dropdowns!$E$1,if($E38=Dropdowns!$F24,Dropdowns!$F$1,if($E38=Dropdowns!$G24,Dropdowns!$G$1,"N/A"))))</f>
        <v>2</v>
      </c>
    </row>
    <row r="39">
      <c r="A39" s="136"/>
      <c r="B39" s="137"/>
      <c r="C39" s="138" t="s">
        <v>246</v>
      </c>
      <c r="D39" s="138" t="s">
        <v>247</v>
      </c>
      <c r="E39" s="165" t="s">
        <v>983</v>
      </c>
      <c r="F39" s="114">
        <f>if($E39=Dropdowns!$D25,Dropdowns!$D$1,if($E39=Dropdowns!$E25,Dropdowns!$E$1,if($E39=Dropdowns!$F25,Dropdowns!$F$1,if($E39=Dropdowns!$G25,Dropdowns!$G$1,"N/A"))))</f>
        <v>0</v>
      </c>
    </row>
    <row r="40">
      <c r="A40" s="136"/>
      <c r="B40" s="137"/>
      <c r="C40" s="138" t="s">
        <v>249</v>
      </c>
      <c r="D40" s="138" t="s">
        <v>250</v>
      </c>
      <c r="E40" s="165" t="s">
        <v>984</v>
      </c>
      <c r="F40" s="114">
        <f>if($E40=Dropdowns!$D26,Dropdowns!$D$1,if($E40=Dropdowns!$E26,Dropdowns!$E$1,if($E40=Dropdowns!$F26,Dropdowns!$F$1,if($E40=Dropdowns!$G26,Dropdowns!$G$1,"N/A"))))</f>
        <v>0</v>
      </c>
    </row>
    <row r="41">
      <c r="A41" s="136"/>
      <c r="B41" s="137"/>
      <c r="C41" s="138" t="s">
        <v>252</v>
      </c>
      <c r="D41" s="138" t="s">
        <v>253</v>
      </c>
      <c r="E41" s="165" t="s">
        <v>698</v>
      </c>
      <c r="F41" s="114">
        <f>if($E41=Dropdowns!$D27,Dropdowns!$D$1,if($E41=Dropdowns!$E27,Dropdowns!$E$1,if($E41=Dropdowns!$F27,Dropdowns!$F$1,if($E41=Dropdowns!$G27,Dropdowns!$G$1,"N/A"))))</f>
        <v>2</v>
      </c>
    </row>
    <row r="42">
      <c r="A42" s="136"/>
      <c r="B42" s="137"/>
      <c r="C42" s="138" t="s">
        <v>255</v>
      </c>
      <c r="D42" s="138" t="s">
        <v>256</v>
      </c>
      <c r="E42" s="165" t="s">
        <v>699</v>
      </c>
      <c r="F42" s="114">
        <f>if($E42=Dropdowns!$D28,Dropdowns!$D$1,if($E42=Dropdowns!$E28,Dropdowns!$E$1,if($E42=Dropdowns!$F28,Dropdowns!$F$1,if($E42=Dropdowns!$G28,Dropdowns!$G$1,"N/A"))))</f>
        <v>2</v>
      </c>
    </row>
    <row r="43">
      <c r="A43" s="136"/>
      <c r="B43" s="137"/>
      <c r="C43" s="138" t="s">
        <v>258</v>
      </c>
      <c r="D43" s="138" t="s">
        <v>259</v>
      </c>
      <c r="E43" s="165" t="s">
        <v>700</v>
      </c>
      <c r="F43" s="114">
        <f>if($E43=Dropdowns!$D29,Dropdowns!$D$1,if($E43=Dropdowns!$E29,Dropdowns!$E$1,if($E43=Dropdowns!$F29,Dropdowns!$F$1,if($E43=Dropdowns!$G29,Dropdowns!$G$1,"N/A"))))</f>
        <v>2</v>
      </c>
    </row>
    <row r="44">
      <c r="A44" s="136"/>
      <c r="B44" s="137"/>
      <c r="C44" s="138" t="s">
        <v>261</v>
      </c>
      <c r="D44" s="138" t="s">
        <v>262</v>
      </c>
      <c r="E44" s="165" t="s">
        <v>833</v>
      </c>
      <c r="F44" s="114">
        <f>if($E44=Dropdowns!$D30,Dropdowns!$D$1,if($E44=Dropdowns!$E30,Dropdowns!$E$1,if($E44=Dropdowns!$F30,Dropdowns!$F$1,if($E44=Dropdowns!$G30,Dropdowns!$G$1,"N/A"))))</f>
        <v>0</v>
      </c>
    </row>
    <row r="45">
      <c r="A45" s="136"/>
      <c r="B45" s="137"/>
      <c r="C45" s="138" t="s">
        <v>264</v>
      </c>
      <c r="D45" s="138" t="s">
        <v>265</v>
      </c>
      <c r="E45" s="165" t="s">
        <v>266</v>
      </c>
      <c r="F45" s="114">
        <f>if($E45=Dropdowns!$D31,Dropdowns!$D$1,if($E45=Dropdowns!$E31,Dropdowns!$E$1,if($E45=Dropdowns!$F31,Dropdowns!$F$1,if($E45=Dropdowns!$G31,Dropdowns!$G$1,"N/A"))))</f>
        <v>1</v>
      </c>
    </row>
    <row r="46">
      <c r="A46" s="136"/>
      <c r="B46" s="137"/>
      <c r="C46" s="138" t="s">
        <v>267</v>
      </c>
      <c r="D46" s="138" t="s">
        <v>268</v>
      </c>
      <c r="E46" s="165" t="s">
        <v>269</v>
      </c>
      <c r="F46" s="114">
        <f>if($E46=Dropdowns!$D32,Dropdowns!$D$1,if($E46=Dropdowns!$E32,Dropdowns!$E$1,if($E46=Dropdowns!$F32,Dropdowns!$F$1,if($E46=Dropdowns!$G32,Dropdowns!$G$1,"N/A"))))</f>
        <v>1</v>
      </c>
    </row>
    <row r="47">
      <c r="A47" s="136"/>
      <c r="B47" s="137"/>
      <c r="C47" s="138" t="s">
        <v>270</v>
      </c>
      <c r="D47" s="138" t="s">
        <v>271</v>
      </c>
      <c r="E47" s="165" t="s">
        <v>702</v>
      </c>
      <c r="F47" s="114">
        <f>if($E47=Dropdowns!$D33,Dropdowns!$D$1,if($E47=Dropdowns!$E33,Dropdowns!$E$1,if($E47=Dropdowns!$F33,Dropdowns!$F$1,if($E47=Dropdowns!$G33,Dropdowns!$G$1,"N/A"))))</f>
        <v>2</v>
      </c>
    </row>
    <row r="48">
      <c r="A48" s="136"/>
      <c r="B48" s="137"/>
      <c r="C48" s="138" t="s">
        <v>273</v>
      </c>
      <c r="D48" s="138" t="s">
        <v>274</v>
      </c>
      <c r="E48" s="165" t="s">
        <v>703</v>
      </c>
      <c r="F48" s="114">
        <f>if($E48=Dropdowns!$D34,Dropdowns!$D$1,if($E48=Dropdowns!$E34,Dropdowns!$E$1,if($E48=Dropdowns!$F34,Dropdowns!$F$1,if($E48=Dropdowns!$G34,Dropdowns!$G$1,"N/A"))))</f>
        <v>2</v>
      </c>
    </row>
    <row r="49">
      <c r="A49" s="136"/>
      <c r="B49" s="137"/>
      <c r="C49" s="138" t="s">
        <v>276</v>
      </c>
      <c r="D49" s="138" t="s">
        <v>277</v>
      </c>
      <c r="E49" s="165" t="s">
        <v>704</v>
      </c>
      <c r="F49" s="114">
        <f>if($E49=Dropdowns!$D35,Dropdowns!$D$1,if($E49=Dropdowns!$E35,Dropdowns!$E$1,if($E49=Dropdowns!$F35,Dropdowns!$F$1,if($E49=Dropdowns!$G35,Dropdowns!$G$1,"N/A"))))</f>
        <v>2</v>
      </c>
    </row>
    <row r="50">
      <c r="A50" s="142"/>
      <c r="B50" s="143"/>
      <c r="C50" s="144"/>
      <c r="D50" s="144"/>
      <c r="E50" s="166"/>
      <c r="F50" s="147"/>
    </row>
    <row r="51">
      <c r="A51" s="136">
        <f>sum(F51:F76)/Dropdowns!H37</f>
        <v>0.6282051282</v>
      </c>
      <c r="B51" s="137" t="s">
        <v>279</v>
      </c>
      <c r="C51" s="138" t="s">
        <v>280</v>
      </c>
      <c r="D51" s="138" t="s">
        <v>281</v>
      </c>
      <c r="E51" s="165" t="s">
        <v>1201</v>
      </c>
      <c r="F51" s="114">
        <f>if($E51=Dropdowns!$D37,Dropdowns!$D$1,if($E51=Dropdowns!$E37,Dropdowns!$E$1,if($E51=Dropdowns!$F37,Dropdowns!$F$1,if($E51=Dropdowns!$G37,Dropdowns!$G$1,"N/A"))))</f>
        <v>2</v>
      </c>
    </row>
    <row r="52">
      <c r="A52" s="136" t="str">
        <f>IFS($A51&gt;=0.81, "Best", $A51&gt;=0.61, "Good", $A51&gt;=0.41, "Average", $A51&gt;=0.21, "Fair", TRUE, "Poor")</f>
        <v>Good</v>
      </c>
      <c r="B52" s="137"/>
      <c r="C52" s="138" t="s">
        <v>283</v>
      </c>
      <c r="D52" s="138" t="s">
        <v>284</v>
      </c>
      <c r="E52" s="165" t="s">
        <v>756</v>
      </c>
      <c r="F52" s="114">
        <f>if($E52=Dropdowns!$D38,Dropdowns!$D$1,if($E52=Dropdowns!$E38,Dropdowns!$E$1,if($E52=Dropdowns!$F38,Dropdowns!$F$1,if($E52=Dropdowns!$G38,Dropdowns!$G$1,"N/A"))))</f>
        <v>2</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705</v>
      </c>
      <c r="F54" s="114">
        <f>if($E54=Dropdowns!$D40,Dropdowns!$D$1,if($E54=Dropdowns!$E40,Dropdowns!$E$1,if($E54=Dropdowns!$F40,Dropdowns!$F$1,if($E54=Dropdowns!$G40,Dropdowns!$G$1,"N/A"))))</f>
        <v>2</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297</v>
      </c>
      <c r="F56" s="114">
        <f>if($E56=Dropdowns!$D42,Dropdowns!$D$1,if($E56=Dropdowns!$E42,Dropdowns!$E$1,if($E56=Dropdowns!$F42,Dropdowns!$F$1,if($E56=Dropdowns!$G42,Dropdowns!$G$1,"N/A"))))</f>
        <v>3</v>
      </c>
    </row>
    <row r="57">
      <c r="A57" s="136"/>
      <c r="B57" s="137"/>
      <c r="C57" s="140" t="s">
        <v>298</v>
      </c>
      <c r="D57" s="140" t="s">
        <v>299</v>
      </c>
      <c r="E57" s="165" t="s">
        <v>300</v>
      </c>
      <c r="F57" s="114">
        <f>if($E57=Dropdowns!$D43,Dropdowns!$D$1,if($E57=Dropdowns!$E43,Dropdowns!$E$1,if($E57=Dropdowns!$F43,Dropdowns!$F$1,if($E57=Dropdowns!$G43,Dropdowns!$G$1,"N/A"))))</f>
        <v>2</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799</v>
      </c>
      <c r="F59" s="114">
        <f>if($E59=Dropdowns!$D45,Dropdowns!$D$1,if($E59=Dropdowns!$E45,Dropdowns!$E$1,if($E59=Dropdowns!$F45,Dropdowns!$F$1,if($E59=Dropdowns!$G45,Dropdowns!$G$1,"N/A"))))</f>
        <v>2</v>
      </c>
    </row>
    <row r="60">
      <c r="A60" s="136"/>
      <c r="B60" s="137"/>
      <c r="C60" s="140" t="s">
        <v>307</v>
      </c>
      <c r="D60" s="140" t="s">
        <v>308</v>
      </c>
      <c r="E60" s="165" t="s">
        <v>309</v>
      </c>
      <c r="F60" s="114">
        <f>if($E60=Dropdowns!$D46,Dropdowns!$D$1,if($E60=Dropdowns!$E46,Dropdowns!$E$1,if($E60=Dropdowns!$F46,Dropdowns!$F$1,if($E60=Dropdowns!$G46,Dropdowns!$G$1,"N/A"))))</f>
        <v>0</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802</v>
      </c>
      <c r="F66" s="114">
        <f>if($E66=Dropdowns!$D52,Dropdowns!$D$1,if($E66=Dropdowns!$E52,Dropdowns!$E$1,if($E66=Dropdowns!$F52,Dropdowns!$F$1,if($E66=Dropdowns!$G52,Dropdowns!$G$1,"N/A"))))</f>
        <v>2</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333</v>
      </c>
      <c r="F68" s="114">
        <f>if($E68=Dropdowns!$D54,Dropdowns!$D$1,if($E68=Dropdowns!$E54,Dropdowns!$E$1,if($E68=Dropdowns!$F54,Dropdowns!$F$1,if($E68=Dropdowns!$G54,Dropdowns!$G$1,"N/A"))))</f>
        <v>2</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803</v>
      </c>
      <c r="F70" s="114">
        <f>if($E70=Dropdowns!$D56,Dropdowns!$D$1,if($E70=Dropdowns!$E56,Dropdowns!$E$1,if($E70=Dropdowns!$F56,Dropdowns!$F$1,if($E70=Dropdowns!$G56,Dropdowns!$G$1,"N/A"))))</f>
        <v>2</v>
      </c>
    </row>
    <row r="71">
      <c r="A71" s="136"/>
      <c r="B71" s="137"/>
      <c r="C71" s="140" t="s">
        <v>340</v>
      </c>
      <c r="D71" s="140" t="s">
        <v>341</v>
      </c>
      <c r="E71" s="165" t="s">
        <v>1229</v>
      </c>
      <c r="F71" s="114">
        <f>if($E71=Dropdowns!$D57,Dropdowns!$D$1,if($E71=Dropdowns!$E57,Dropdowns!$E$1,if($E71=Dropdowns!$F57,Dropdowns!$F$1,if($E71=Dropdowns!$G57,Dropdowns!$G$1,"N/A"))))</f>
        <v>1</v>
      </c>
    </row>
    <row r="72">
      <c r="A72" s="136"/>
      <c r="B72" s="137"/>
      <c r="C72" s="140" t="s">
        <v>343</v>
      </c>
      <c r="D72" s="140" t="s">
        <v>344</v>
      </c>
      <c r="E72" s="165" t="s">
        <v>1231</v>
      </c>
      <c r="F72" s="114">
        <f>if($E72=Dropdowns!$D58,Dropdowns!$D$1,if($E72=Dropdowns!$E58,Dropdowns!$E$1,if($E72=Dropdowns!$F58,Dropdowns!$F$1,if($E72=Dropdowns!$G58,Dropdowns!$G$1,"N/A"))))</f>
        <v>3</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711</v>
      </c>
      <c r="F74" s="114">
        <f>if($E74=Dropdowns!$D60,Dropdowns!$D$1,if($E74=Dropdowns!$E60,Dropdowns!$E$1,if($E74=Dropdowns!$F60,Dropdowns!$F$1,if($E74=Dropdowns!$G60,Dropdowns!$G$1,"N/A"))))</f>
        <v>1</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0.5555555556</v>
      </c>
      <c r="B78" s="137" t="s">
        <v>358</v>
      </c>
      <c r="C78" s="138" t="s">
        <v>359</v>
      </c>
      <c r="D78" s="138" t="s">
        <v>360</v>
      </c>
      <c r="E78" s="165" t="s">
        <v>805</v>
      </c>
      <c r="F78" s="114">
        <f>if($E78=Dropdowns!$D64,Dropdowns!$D$1,if($E78=Dropdowns!$E64,Dropdowns!$E$1,if($E78=Dropdowns!$F64,Dropdowns!$F$1,if($E78=Dropdowns!$G64,Dropdowns!$G$1,"N/A"))))</f>
        <v>2</v>
      </c>
    </row>
    <row r="79">
      <c r="A79" s="136" t="str">
        <f>IFS($A78&gt;=0.81, "Best", $A78&gt;=0.61, "Good", $A78&gt;=0.41, "Average", $A78&gt;=0.21, "Fair", TRUE, "Poor")</f>
        <v>Average</v>
      </c>
      <c r="B79" s="137"/>
      <c r="C79" s="138" t="s">
        <v>362</v>
      </c>
      <c r="D79" s="138" t="s">
        <v>363</v>
      </c>
      <c r="E79" s="165" t="s">
        <v>1134</v>
      </c>
      <c r="F79" s="114">
        <f>if($E79=Dropdowns!$D65,Dropdowns!$D$1,if($E79=Dropdowns!$E65,Dropdowns!$E$1,if($E79=Dropdowns!$F65,Dropdowns!$F$1,if($E79=Dropdowns!$G65,Dropdowns!$G$1,"N/A"))))</f>
        <v>2</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1251</v>
      </c>
      <c r="F83" s="114">
        <f>if($E83=Dropdowns!$D69,Dropdowns!$D$1,if($E83=Dropdowns!$E69,Dropdowns!$E$1,if($E83=Dropdowns!$F69,Dropdowns!$F$1,if($E83=Dropdowns!$G69,Dropdowns!$G$1,"N/A"))))</f>
        <v>0</v>
      </c>
    </row>
    <row r="84">
      <c r="A84" s="142"/>
      <c r="B84" s="143"/>
      <c r="C84" s="144"/>
      <c r="D84" s="144"/>
      <c r="E84" s="166"/>
      <c r="F84" s="147"/>
    </row>
    <row r="85">
      <c r="A85" s="136">
        <f>sum(F85:F95)/Dropdowns!H71</f>
        <v>0.5757575758</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Average</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386</v>
      </c>
      <c r="F87" s="114">
        <f>if($E87=Dropdowns!$D73,Dropdowns!$D$1,if($E87=Dropdowns!$E73,Dropdowns!$E$1,if($E87=Dropdowns!$F73,Dropdowns!$F$1,if($E87=Dropdowns!$G73,Dropdowns!$G$1,"N/A"))))</f>
        <v>2</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1262</v>
      </c>
      <c r="F91" s="114">
        <f>if($E91=Dropdowns!$D77,Dropdowns!$D$1,if($E91=Dropdowns!$E77,Dropdowns!$E$1,if($E91=Dropdowns!$F77,Dropdowns!$F$1,if($E91=Dropdowns!$G77,Dropdowns!$G$1,"N/A"))))</f>
        <v>0</v>
      </c>
    </row>
    <row r="92">
      <c r="A92" s="136"/>
      <c r="B92" s="137"/>
      <c r="C92" s="138" t="s">
        <v>399</v>
      </c>
      <c r="D92" s="138" t="s">
        <v>400</v>
      </c>
      <c r="E92" s="165" t="s">
        <v>401</v>
      </c>
      <c r="F92" s="114">
        <f>if($E92=Dropdowns!$D78,Dropdowns!$D$1,if($E92=Dropdowns!$E78,Dropdowns!$E$1,if($E92=Dropdowns!$F78,Dropdowns!$F$1,if($E92=Dropdowns!$G78,Dropdowns!$G$1,"N/A"))))</f>
        <v>2</v>
      </c>
    </row>
    <row r="93">
      <c r="A93" s="136"/>
      <c r="B93" s="137"/>
      <c r="C93" s="138" t="s">
        <v>402</v>
      </c>
      <c r="D93" s="138" t="s">
        <v>403</v>
      </c>
      <c r="E93" s="165" t="s">
        <v>404</v>
      </c>
      <c r="F93" s="114">
        <f>if($E93=Dropdowns!$D79,Dropdowns!$D$1,if($E93=Dropdowns!$E79,Dropdowns!$E$1,if($E93=Dropdowns!$F79,Dropdowns!$F$1,if($E93=Dropdowns!$G79,Dropdowns!$G$1,"N/A"))))</f>
        <v>2</v>
      </c>
    </row>
    <row r="94">
      <c r="A94" s="136"/>
      <c r="B94" s="137"/>
      <c r="C94" s="138" t="s">
        <v>405</v>
      </c>
      <c r="D94" s="138" t="s">
        <v>406</v>
      </c>
      <c r="E94" s="165" t="s">
        <v>407</v>
      </c>
      <c r="F94" s="114">
        <f>if($E94=Dropdowns!$D80,Dropdowns!$D$1,if($E94=Dropdowns!$E80,Dropdowns!$E$1,if($E94=Dropdowns!$F80,Dropdowns!$F$1,if($E94=Dropdowns!$G80,Dropdowns!$G$1,"N/A"))))</f>
        <v>2</v>
      </c>
    </row>
    <row r="95">
      <c r="A95" s="136"/>
      <c r="B95" s="137"/>
      <c r="C95" s="138" t="s">
        <v>408</v>
      </c>
      <c r="D95" s="138" t="s">
        <v>409</v>
      </c>
      <c r="E95" s="165" t="s">
        <v>1266</v>
      </c>
      <c r="F95" s="114">
        <f>if($E95=Dropdowns!$D81,Dropdowns!$D$1,if($E95=Dropdowns!$E81,Dropdowns!$E$1,if($E95=Dropdowns!$F81,Dropdowns!$F$1,if($E95=Dropdowns!$G81,Dropdowns!$G$1,"N/A"))))</f>
        <v>0</v>
      </c>
    </row>
    <row r="96">
      <c r="A96" s="142"/>
      <c r="B96" s="143"/>
      <c r="C96" s="148"/>
      <c r="D96" s="144"/>
      <c r="E96" s="166"/>
      <c r="F96" s="147"/>
    </row>
    <row r="97">
      <c r="A97" s="136">
        <f>sum(F97:F112)/Dropdowns!H83</f>
        <v>0.5</v>
      </c>
      <c r="B97" s="137" t="s">
        <v>411</v>
      </c>
      <c r="C97" s="138" t="s">
        <v>412</v>
      </c>
      <c r="D97" s="138" t="s">
        <v>413</v>
      </c>
      <c r="E97" s="165" t="s">
        <v>808</v>
      </c>
      <c r="F97" s="114">
        <f>if($E97=Dropdowns!$D83,Dropdowns!$D$1,if($E97=Dropdowns!$E83,Dropdowns!$E$1,if($E97=Dropdowns!$F83,Dropdowns!$F$1,if($E97=Dropdowns!$G83,Dropdowns!$G$1,"N/A"))))</f>
        <v>2</v>
      </c>
    </row>
    <row r="98">
      <c r="A98" s="136" t="str">
        <f>IFS($A97&gt;=0.81, "Best", $A97&gt;=0.61, "Good", $A97&gt;=0.41, "Average", $A97&gt;=0.21, "Fair", TRUE, "Poor")</f>
        <v>Average</v>
      </c>
      <c r="B98" s="137"/>
      <c r="C98" s="138" t="s">
        <v>415</v>
      </c>
      <c r="D98" s="138" t="s">
        <v>416</v>
      </c>
      <c r="E98" s="165" t="s">
        <v>714</v>
      </c>
      <c r="F98" s="114">
        <f>if($E98=Dropdowns!$D84,Dropdowns!$D$1,if($E98=Dropdowns!$E84,Dropdowns!$E$1,if($E98=Dropdowns!$F84,Dropdowns!$F$1,if($E98=Dropdowns!$G84,Dropdowns!$G$1,"N/A"))))</f>
        <v>2</v>
      </c>
    </row>
    <row r="99">
      <c r="A99" s="136"/>
      <c r="B99" s="137"/>
      <c r="C99" s="138" t="s">
        <v>418</v>
      </c>
      <c r="D99" s="138" t="s">
        <v>419</v>
      </c>
      <c r="E99" s="165" t="s">
        <v>758</v>
      </c>
      <c r="F99" s="114">
        <f>if($E99=Dropdowns!$D85,Dropdowns!$D$1,if($E99=Dropdowns!$E85,Dropdowns!$E$1,if($E99=Dropdowns!$F85,Dropdowns!$F$1,if($E99=Dropdowns!$G85,Dropdowns!$G$1,"N/A"))))</f>
        <v>2</v>
      </c>
    </row>
    <row r="100">
      <c r="A100" s="136"/>
      <c r="B100" s="137"/>
      <c r="C100" s="138" t="s">
        <v>421</v>
      </c>
      <c r="D100" s="138" t="s">
        <v>422</v>
      </c>
      <c r="E100" s="165" t="s">
        <v>1274</v>
      </c>
      <c r="F100" s="114">
        <f>if($E100=Dropdowns!$D86,Dropdowns!$D$1,if($E100=Dropdowns!$E86,Dropdowns!$E$1,if($E100=Dropdowns!$F86,Dropdowns!$F$1,if($E100=Dropdowns!$G86,Dropdowns!$G$1,"N/A"))))</f>
        <v>0</v>
      </c>
    </row>
    <row r="101">
      <c r="A101" s="136"/>
      <c r="B101" s="137"/>
      <c r="C101" s="138" t="s">
        <v>424</v>
      </c>
      <c r="D101" s="138" t="s">
        <v>425</v>
      </c>
      <c r="E101" s="165" t="s">
        <v>759</v>
      </c>
      <c r="F101" s="114">
        <f>if($E101=Dropdowns!$D87,Dropdowns!$D$1,if($E101=Dropdowns!$E87,Dropdowns!$E$1,if($E101=Dropdowns!$F87,Dropdowns!$F$1,if($E101=Dropdowns!$G87,Dropdowns!$G$1,"N/A"))))</f>
        <v>2</v>
      </c>
    </row>
    <row r="102">
      <c r="A102" s="136"/>
      <c r="B102" s="137"/>
      <c r="C102" s="138" t="s">
        <v>427</v>
      </c>
      <c r="D102" s="138" t="s">
        <v>428</v>
      </c>
      <c r="E102" s="165" t="s">
        <v>841</v>
      </c>
      <c r="F102" s="114">
        <f>if($E102=Dropdowns!$D88,Dropdowns!$D$1,if($E102=Dropdowns!$E88,Dropdowns!$E$1,if($E102=Dropdowns!$F88,Dropdowns!$F$1,if($E102=Dropdowns!$G88,Dropdowns!$G$1,"N/A"))))</f>
        <v>2</v>
      </c>
    </row>
    <row r="103">
      <c r="A103" s="136"/>
      <c r="B103" s="137"/>
      <c r="C103" s="138" t="s">
        <v>430</v>
      </c>
      <c r="D103" s="138" t="s">
        <v>431</v>
      </c>
      <c r="E103" s="165" t="s">
        <v>1091</v>
      </c>
      <c r="F103" s="114">
        <f>if($E103=Dropdowns!$D89,Dropdowns!$D$1,if($E103=Dropdowns!$E89,Dropdowns!$E$1,if($E103=Dropdowns!$F89,Dropdowns!$F$1,if($E103=Dropdowns!$G89,Dropdowns!$G$1,"N/A"))))</f>
        <v>0</v>
      </c>
    </row>
    <row r="104">
      <c r="A104" s="136"/>
      <c r="B104" s="137"/>
      <c r="C104" s="138" t="s">
        <v>433</v>
      </c>
      <c r="D104" s="138" t="s">
        <v>434</v>
      </c>
      <c r="E104" s="165" t="s">
        <v>435</v>
      </c>
      <c r="F104" s="114">
        <f>if($E104=Dropdowns!$D90,Dropdowns!$D$1,if($E104=Dropdowns!$E90,Dropdowns!$E$1,if($E104=Dropdowns!$F90,Dropdowns!$F$1,if($E104=Dropdowns!$G90,Dropdowns!$G$1,"N/A"))))</f>
        <v>2</v>
      </c>
    </row>
    <row r="105">
      <c r="A105" s="136"/>
      <c r="B105" s="137"/>
      <c r="C105" s="138" t="s">
        <v>436</v>
      </c>
      <c r="D105" s="138" t="s">
        <v>437</v>
      </c>
      <c r="E105" s="165" t="s">
        <v>438</v>
      </c>
      <c r="F105" s="114">
        <f>if($E105=Dropdowns!$D91,Dropdowns!$D$1,if($E105=Dropdowns!$E91,Dropdowns!$E$1,if($E105=Dropdowns!$F91,Dropdowns!$F$1,if($E105=Dropdowns!$G91,Dropdowns!$G$1,"N/A"))))</f>
        <v>0</v>
      </c>
    </row>
    <row r="106">
      <c r="A106" s="136"/>
      <c r="B106" s="137"/>
      <c r="C106" s="138" t="s">
        <v>439</v>
      </c>
      <c r="D106" s="138" t="s">
        <v>440</v>
      </c>
      <c r="E106" s="165" t="s">
        <v>441</v>
      </c>
      <c r="F106" s="114">
        <f>if($E106=Dropdowns!$D92,Dropdowns!$D$1,if($E106=Dropdowns!$E92,Dropdowns!$E$1,if($E106=Dropdowns!$F92,Dropdowns!$F$1,if($E106=Dropdowns!$G92,Dropdowns!$G$1,"N/A"))))</f>
        <v>2</v>
      </c>
    </row>
    <row r="107">
      <c r="A107" s="136"/>
      <c r="B107" s="137"/>
      <c r="C107" s="138" t="s">
        <v>442</v>
      </c>
      <c r="D107" s="138" t="s">
        <v>443</v>
      </c>
      <c r="E107" s="165" t="s">
        <v>444</v>
      </c>
      <c r="F107" s="114">
        <f>if($E107=Dropdowns!$D93,Dropdowns!$D$1,if($E107=Dropdowns!$E93,Dropdowns!$E$1,if($E107=Dropdowns!$F93,Dropdowns!$F$1,if($E107=Dropdowns!$G93,Dropdowns!$G$1,"N/A"))))</f>
        <v>2</v>
      </c>
    </row>
    <row r="108">
      <c r="A108" s="136"/>
      <c r="B108" s="137"/>
      <c r="C108" s="138" t="s">
        <v>445</v>
      </c>
      <c r="D108" s="138" t="s">
        <v>446</v>
      </c>
      <c r="E108" s="165" t="s">
        <v>761</v>
      </c>
      <c r="F108" s="114">
        <f>if($E108=Dropdowns!$D94,Dropdowns!$D$1,if($E108=Dropdowns!$E94,Dropdowns!$E$1,if($E108=Dropdowns!$F94,Dropdowns!$F$1,if($E108=Dropdowns!$G94,Dropdowns!$G$1,"N/A"))))</f>
        <v>2</v>
      </c>
    </row>
    <row r="109">
      <c r="A109" s="136"/>
      <c r="B109" s="137"/>
      <c r="C109" s="138" t="s">
        <v>448</v>
      </c>
      <c r="D109" s="138" t="s">
        <v>449</v>
      </c>
      <c r="E109" s="165" t="s">
        <v>762</v>
      </c>
      <c r="F109" s="114">
        <f>if($E109=Dropdowns!$D95,Dropdowns!$D$1,if($E109=Dropdowns!$E95,Dropdowns!$E$1,if($E109=Dropdowns!$F95,Dropdowns!$F$1,if($E109=Dropdowns!$G95,Dropdowns!$G$1,"N/A"))))</f>
        <v>2</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8" t="s">
        <v>459</v>
      </c>
      <c r="F112" s="114">
        <f>if($E112=Dropdowns!$D98,Dropdowns!$D$1,if($E112=Dropdowns!$E98,Dropdowns!$E$1,if($E112=Dropdowns!$F98,Dropdowns!$F$1,if($E112=Dropdowns!$G98,Dropdowns!$G$1,"N/A"))))</f>
        <v>0</v>
      </c>
    </row>
    <row r="113">
      <c r="A113" s="142"/>
      <c r="B113" s="143"/>
      <c r="C113" s="148"/>
      <c r="D113" s="148"/>
      <c r="E113" s="166"/>
      <c r="F113" s="147"/>
    </row>
    <row r="114">
      <c r="A114" s="136">
        <f>sum(F114:F118)/Dropdowns!H100</f>
        <v>0</v>
      </c>
      <c r="B114" s="137" t="s">
        <v>460</v>
      </c>
      <c r="C114" s="138" t="s">
        <v>461</v>
      </c>
      <c r="D114" s="140" t="s">
        <v>462</v>
      </c>
      <c r="E114" s="165" t="s">
        <v>1293</v>
      </c>
      <c r="F114" s="114">
        <f>if($E114=Dropdowns!$D100,Dropdowns!$D$1,if($E114=Dropdowns!$E100,Dropdowns!$E$1,if($E114=Dropdowns!$F100,Dropdowns!$F$1,if($E114=Dropdowns!$G100,Dropdowns!$G$1,"N/A"))))</f>
        <v>0</v>
      </c>
    </row>
    <row r="115">
      <c r="A115" s="136" t="str">
        <f>IFS($A114&gt;=0.81, "Best", $A114&gt;=0.61, "Good", $A114&gt;=0.41, "Average", $A114&gt;=0.21, "Fair", TRUE, "Poor")</f>
        <v>Poor</v>
      </c>
      <c r="B115" s="137"/>
      <c r="C115" s="140" t="s">
        <v>464</v>
      </c>
      <c r="D115" s="140" t="s">
        <v>465</v>
      </c>
      <c r="E115" s="165" t="s">
        <v>1294</v>
      </c>
      <c r="F115" s="114">
        <f>if($E115=Dropdowns!$D101,Dropdowns!$D$1,if($E115=Dropdowns!$E101,Dropdowns!$E$1,if($E115=Dropdowns!$F101,Dropdowns!$F$1,if($E115=Dropdowns!$G101,Dropdowns!$G$1,"N/A"))))</f>
        <v>0</v>
      </c>
    </row>
    <row r="116">
      <c r="A116" s="136"/>
      <c r="B116" s="137"/>
      <c r="C116" s="140" t="s">
        <v>467</v>
      </c>
      <c r="D116" s="140" t="s">
        <v>468</v>
      </c>
      <c r="E116" s="165" t="s">
        <v>1295</v>
      </c>
      <c r="F116" s="114">
        <f>if($E116=Dropdowns!$D102,Dropdowns!$D$1,if($E116=Dropdowns!$E102,Dropdowns!$E$1,if($E116=Dropdowns!$F102,Dropdowns!$F$1,if($E116=Dropdowns!$G102,Dropdowns!$G$1,"N/A"))))</f>
        <v>0</v>
      </c>
    </row>
    <row r="117">
      <c r="A117" s="136"/>
      <c r="B117" s="137"/>
      <c r="C117" s="140" t="s">
        <v>470</v>
      </c>
      <c r="D117" s="138" t="s">
        <v>471</v>
      </c>
      <c r="E117" s="165" t="s">
        <v>1297</v>
      </c>
      <c r="F117" s="114">
        <f>if($E117=Dropdowns!$D103,Dropdowns!$D$1,if($E117=Dropdowns!$E103,Dropdowns!$E$1,if($E117=Dropdowns!$F103,Dropdowns!$F$1,if($E117=Dropdowns!$G103,Dropdowns!$G$1,"N/A"))))</f>
        <v>0</v>
      </c>
    </row>
    <row r="118">
      <c r="A118" s="136"/>
      <c r="B118" s="137"/>
      <c r="C118" s="138" t="s">
        <v>473</v>
      </c>
      <c r="D118" s="138" t="s">
        <v>474</v>
      </c>
      <c r="E118" s="165" t="s">
        <v>1299</v>
      </c>
      <c r="F118" s="114">
        <f>if($E118=Dropdowns!$D104,Dropdowns!$D$1,if($E118=Dropdowns!$E104,Dropdowns!$E$1,if($E118=Dropdowns!$F104,Dropdowns!$F$1,if($E118=Dropdowns!$G104,Dropdowns!$G$1,"N/A"))))</f>
        <v>0</v>
      </c>
    </row>
    <row r="119">
      <c r="A119" s="142"/>
      <c r="B119" s="143"/>
      <c r="C119" s="144"/>
      <c r="D119" s="145"/>
      <c r="E119" s="166"/>
      <c r="F119" s="147"/>
    </row>
    <row r="120">
      <c r="A120" s="136">
        <f>sum(F120:F131)/Dropdowns!H106</f>
        <v>0.3888888889</v>
      </c>
      <c r="B120" s="137" t="s">
        <v>476</v>
      </c>
      <c r="C120" s="138" t="s">
        <v>477</v>
      </c>
      <c r="D120" s="138" t="s">
        <v>478</v>
      </c>
      <c r="E120" s="165" t="s">
        <v>1300</v>
      </c>
      <c r="F120" s="114">
        <f>if($E120=Dropdowns!$D106,Dropdowns!$D$1,if($E120=Dropdowns!$E106,Dropdowns!$E$1,if($E120=Dropdowns!$F106,Dropdowns!$F$1,if($E120=Dropdowns!$G106,Dropdowns!$G$1,"N/A"))))</f>
        <v>0</v>
      </c>
    </row>
    <row r="121">
      <c r="A121" s="136" t="str">
        <f>IFS($A120&gt;=0.81, "Best", $A120&gt;=0.61, "Good", $A120&gt;=0.41, "Average", $A120&gt;=0.21, "Fair", TRUE, "Poor")</f>
        <v>Fair</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1305</v>
      </c>
      <c r="F122" s="114">
        <f>if($E122=Dropdowns!$D108,Dropdowns!$D$1,if($E122=Dropdowns!$E108,Dropdowns!$E$1,if($E122=Dropdowns!$F108,Dropdowns!$F$1,if($E122=Dropdowns!$G108,Dropdowns!$G$1,"N/A"))))</f>
        <v>0</v>
      </c>
    </row>
    <row r="123">
      <c r="A123" s="136"/>
      <c r="B123" s="137"/>
      <c r="C123" s="138" t="s">
        <v>486</v>
      </c>
      <c r="D123" s="138" t="s">
        <v>487</v>
      </c>
      <c r="E123" s="165" t="s">
        <v>763</v>
      </c>
      <c r="F123" s="114">
        <f>if($E123=Dropdowns!$D109,Dropdowns!$D$1,if($E123=Dropdowns!$E109,Dropdowns!$E$1,if($E123=Dropdowns!$F109,Dropdowns!$F$1,if($E123=Dropdowns!$G109,Dropdowns!$G$1,"N/A"))))</f>
        <v>0</v>
      </c>
    </row>
    <row r="124">
      <c r="A124" s="136"/>
      <c r="B124" s="137"/>
      <c r="C124" s="138" t="s">
        <v>489</v>
      </c>
      <c r="D124" s="138" t="s">
        <v>490</v>
      </c>
      <c r="E124" s="165" t="s">
        <v>1308</v>
      </c>
      <c r="F124" s="114">
        <f>if($E124=Dropdowns!$D110,Dropdowns!$D$1,if($E124=Dropdowns!$E110,Dropdowns!$E$1,if($E124=Dropdowns!$F110,Dropdowns!$F$1,if($E124=Dropdowns!$G110,Dropdowns!$G$1,"N/A"))))</f>
        <v>0</v>
      </c>
    </row>
    <row r="125">
      <c r="A125" s="136"/>
      <c r="B125" s="137"/>
      <c r="C125" s="140" t="s">
        <v>492</v>
      </c>
      <c r="D125" s="138" t="s">
        <v>493</v>
      </c>
      <c r="E125" s="165" t="s">
        <v>845</v>
      </c>
      <c r="F125" s="114">
        <f>if($E125=Dropdowns!$D111,Dropdowns!$D$1,if($E125=Dropdowns!$E111,Dropdowns!$E$1,if($E125=Dropdowns!$F111,Dropdowns!$F$1,if($E125=Dropdowns!$G111,Dropdowns!$G$1,"N/A"))))</f>
        <v>2</v>
      </c>
    </row>
    <row r="126">
      <c r="A126" s="136"/>
      <c r="B126" s="137"/>
      <c r="C126" s="138" t="s">
        <v>495</v>
      </c>
      <c r="D126" s="138" t="s">
        <v>496</v>
      </c>
      <c r="E126" s="165" t="s">
        <v>813</v>
      </c>
      <c r="F126" s="114">
        <f>if($E126=Dropdowns!$D112,Dropdowns!$D$1,if($E126=Dropdowns!$E112,Dropdowns!$E$1,if($E126=Dropdowns!$F112,Dropdowns!$F$1,if($E126=Dropdowns!$G112,Dropdowns!$G$1,"N/A"))))</f>
        <v>2</v>
      </c>
    </row>
    <row r="127">
      <c r="A127" s="136"/>
      <c r="B127" s="137"/>
      <c r="C127" s="138" t="s">
        <v>498</v>
      </c>
      <c r="D127" s="138" t="s">
        <v>499</v>
      </c>
      <c r="E127" s="165" t="s">
        <v>846</v>
      </c>
      <c r="F127" s="114">
        <f>if($E127=Dropdowns!$D113,Dropdowns!$D$1,if($E127=Dropdowns!$E113,Dropdowns!$E$1,if($E127=Dropdowns!$F113,Dropdowns!$F$1,if($E127=Dropdowns!$G113,Dropdowns!$G$1,"N/A"))))</f>
        <v>2</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765</v>
      </c>
      <c r="F130" s="114">
        <f>if($E130=Dropdowns!$D116,Dropdowns!$D$1,if($E130=Dropdowns!$E116,Dropdowns!$E$1,if($E130=Dropdowns!$F116,Dropdowns!$F$1,if($E130=Dropdowns!$G116,Dropdowns!$G$1,"N/A"))))</f>
        <v>2</v>
      </c>
    </row>
    <row r="131">
      <c r="A131" s="136"/>
      <c r="B131" s="137"/>
      <c r="C131" s="138" t="s">
        <v>510</v>
      </c>
      <c r="D131" s="138" t="s">
        <v>511</v>
      </c>
      <c r="E131" s="165" t="s">
        <v>1322</v>
      </c>
      <c r="F131" s="114">
        <f>if($E131=Dropdowns!$D117,Dropdowns!$D$1,if($E131=Dropdowns!$E117,Dropdowns!$E$1,if($E131=Dropdowns!$F117,Dropdowns!$F$1,if($E131=Dropdowns!$G117,Dropdowns!$G$1,"N/A"))))</f>
        <v>0</v>
      </c>
    </row>
    <row r="132">
      <c r="A132" s="142"/>
      <c r="B132" s="143"/>
      <c r="C132" s="144"/>
      <c r="D132" s="145"/>
      <c r="E132" s="166"/>
      <c r="F132" s="147"/>
    </row>
    <row r="133">
      <c r="A133" s="136">
        <f>sum(F133:F144)/Dropdowns!H119</f>
        <v>0.6666666667</v>
      </c>
      <c r="B133" s="137" t="s">
        <v>513</v>
      </c>
      <c r="C133" s="138" t="s">
        <v>514</v>
      </c>
      <c r="D133" s="138" t="s">
        <v>515</v>
      </c>
      <c r="E133" s="165" t="s">
        <v>516</v>
      </c>
      <c r="F133" s="114">
        <f>if($E133=Dropdowns!$D119,Dropdowns!$D$1,if($E133=Dropdowns!$E119,Dropdowns!$E$1,if($E133=Dropdowns!$F119,Dropdowns!$F$1,if($E133=Dropdowns!$G119,Dropdowns!$G$1,"N/A"))))</f>
        <v>2</v>
      </c>
    </row>
    <row r="134">
      <c r="A134" s="136" t="str">
        <f>IFS($A133&gt;=0.81, "Best", $A133&gt;=0.61, "Good", $A133&gt;=0.41, "Average", $A133&gt;=0.21, "Fair", TRUE, "Poor")</f>
        <v>Good</v>
      </c>
      <c r="B134" s="137"/>
      <c r="C134" s="138" t="s">
        <v>517</v>
      </c>
      <c r="D134" s="138" t="s">
        <v>518</v>
      </c>
      <c r="E134" s="165" t="s">
        <v>519</v>
      </c>
      <c r="F134" s="114">
        <f>if($E134=Dropdowns!$D120,Dropdowns!$D$1,if($E134=Dropdowns!$E120,Dropdowns!$E$1,if($E134=Dropdowns!$F120,Dropdowns!$F$1,if($E134=Dropdowns!$G120,Dropdowns!$G$1,"N/A"))))</f>
        <v>2</v>
      </c>
    </row>
    <row r="135">
      <c r="A135" s="136"/>
      <c r="B135" s="137"/>
      <c r="C135" s="138" t="s">
        <v>520</v>
      </c>
      <c r="D135" s="138" t="s">
        <v>521</v>
      </c>
      <c r="E135" s="165" t="s">
        <v>724</v>
      </c>
      <c r="F135" s="114">
        <f>if($E135=Dropdowns!$D121,Dropdowns!$D$1,if($E135=Dropdowns!$E121,Dropdowns!$E$1,if($E135=Dropdowns!$F121,Dropdowns!$F$1,if($E135=Dropdowns!$G121,Dropdowns!$G$1,"N/A"))))</f>
        <v>2</v>
      </c>
    </row>
    <row r="136">
      <c r="A136" s="136"/>
      <c r="B136" s="137"/>
      <c r="C136" s="138" t="s">
        <v>523</v>
      </c>
      <c r="D136" s="138" t="s">
        <v>524</v>
      </c>
      <c r="E136" s="165" t="s">
        <v>725</v>
      </c>
      <c r="F136" s="114">
        <f>if($E136=Dropdowns!$D122,Dropdowns!$D$1,if($E136=Dropdowns!$E122,Dropdowns!$E$1,if($E136=Dropdowns!$F122,Dropdowns!$F$1,if($E136=Dropdowns!$G122,Dropdowns!$G$1,"N/A"))))</f>
        <v>2</v>
      </c>
    </row>
    <row r="137">
      <c r="A137" s="136"/>
      <c r="B137" s="137"/>
      <c r="C137" s="138" t="s">
        <v>526</v>
      </c>
      <c r="D137" s="138" t="s">
        <v>527</v>
      </c>
      <c r="E137" s="165" t="s">
        <v>726</v>
      </c>
      <c r="F137" s="114">
        <f>if($E137=Dropdowns!$D123,Dropdowns!$D$1,if($E137=Dropdowns!$E123,Dropdowns!$E$1,if($E137=Dropdowns!$F123,Dropdowns!$F$1,if($E137=Dropdowns!$G123,Dropdowns!$G$1,"N/A"))))</f>
        <v>2</v>
      </c>
    </row>
    <row r="138">
      <c r="A138" s="136"/>
      <c r="B138" s="137"/>
      <c r="C138" s="140" t="s">
        <v>529</v>
      </c>
      <c r="D138" s="138" t="s">
        <v>530</v>
      </c>
      <c r="E138" s="165" t="s">
        <v>727</v>
      </c>
      <c r="F138" s="114">
        <f>if($E138=Dropdowns!$D124,Dropdowns!$D$1,if($E138=Dropdowns!$E124,Dropdowns!$E$1,if($E138=Dropdowns!$F124,Dropdowns!$F$1,if($E138=Dropdowns!$G124,Dropdowns!$G$1,"N/A"))))</f>
        <v>2</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537</v>
      </c>
      <c r="F140" s="114">
        <f>if($E140=Dropdowns!$D126,Dropdowns!$D$1,if($E140=Dropdowns!$E126,Dropdowns!$E$1,if($E140=Dropdowns!$F126,Dropdowns!$F$1,if($E140=Dropdowns!$G126,Dropdowns!$G$1,"N/A"))))</f>
        <v>2</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546</v>
      </c>
      <c r="F143" s="114">
        <f>if($E143=Dropdowns!$D129,Dropdowns!$D$1,if($E143=Dropdowns!$E129,Dropdowns!$E$1,if($E143=Dropdowns!$F129,Dropdowns!$F$1,if($E143=Dropdowns!$G129,Dropdowns!$G$1,"N/A"))))</f>
        <v>2</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0.5128205128</v>
      </c>
      <c r="B146" s="137" t="s">
        <v>550</v>
      </c>
      <c r="C146" s="138" t="s">
        <v>551</v>
      </c>
      <c r="D146" s="138" t="s">
        <v>552</v>
      </c>
      <c r="E146" s="165" t="s">
        <v>847</v>
      </c>
      <c r="F146" s="114">
        <f>if($E146=Dropdowns!$D132,Dropdowns!$D$1,if($E146=Dropdowns!$E132,Dropdowns!$E$1,if($E146=Dropdowns!$F132,Dropdowns!$F$1,if($E146=Dropdowns!$G132,Dropdowns!$G$1,"N/A"))))</f>
        <v>2</v>
      </c>
    </row>
    <row r="147">
      <c r="A147" s="136" t="str">
        <f>IFS($A146&gt;=0.81, "Best", $A146&gt;=0.61, "Good", $A146&gt;=0.41, "Average", $A146&gt;=0.21, "Fair", TRUE, "Poor")</f>
        <v>Average</v>
      </c>
      <c r="B147" s="137"/>
      <c r="C147" s="138" t="s">
        <v>554</v>
      </c>
      <c r="D147" s="138" t="s">
        <v>555</v>
      </c>
      <c r="E147" s="165" t="s">
        <v>556</v>
      </c>
      <c r="F147" s="114">
        <f>if($E147=Dropdowns!$D133,Dropdowns!$D$1,if($E147=Dropdowns!$E133,Dropdowns!$E$1,if($E147=Dropdowns!$F133,Dropdowns!$F$1,if($E147=Dropdowns!$G133,Dropdowns!$G$1,"N/A"))))</f>
        <v>3</v>
      </c>
    </row>
    <row r="148">
      <c r="A148" s="136"/>
      <c r="B148" s="137"/>
      <c r="C148" s="138" t="s">
        <v>557</v>
      </c>
      <c r="D148" s="138" t="s">
        <v>558</v>
      </c>
      <c r="E148" s="165" t="s">
        <v>559</v>
      </c>
      <c r="F148" s="114">
        <f>if($E148=Dropdowns!$D134,Dropdowns!$D$1,if($E148=Dropdowns!$E134,Dropdowns!$E$1,if($E148=Dropdowns!$F134,Dropdowns!$F$1,if($E148=Dropdowns!$G134,Dropdowns!$G$1,"N/A"))))</f>
        <v>3</v>
      </c>
    </row>
    <row r="149">
      <c r="A149" s="136"/>
      <c r="B149" s="137"/>
      <c r="C149" s="140" t="s">
        <v>560</v>
      </c>
      <c r="D149" s="138" t="s">
        <v>561</v>
      </c>
      <c r="E149" s="165" t="s">
        <v>728</v>
      </c>
      <c r="F149" s="114">
        <f>if($E149=Dropdowns!$D135,Dropdowns!$D$1,if($E149=Dropdowns!$E135,Dropdowns!$E$1,if($E149=Dropdowns!$F135,Dropdowns!$F$1,if($E149=Dropdowns!$G135,Dropdowns!$G$1,"N/A"))))</f>
        <v>2</v>
      </c>
    </row>
    <row r="150">
      <c r="A150" s="136"/>
      <c r="B150" s="137"/>
      <c r="C150" s="138" t="s">
        <v>563</v>
      </c>
      <c r="D150" s="138" t="s">
        <v>564</v>
      </c>
      <c r="E150" s="165" t="s">
        <v>565</v>
      </c>
      <c r="F150" s="114">
        <f>if($E150=Dropdowns!$D136,Dropdowns!$D$1,if($E150=Dropdowns!$E136,Dropdowns!$E$1,if($E150=Dropdowns!$F136,Dropdowns!$F$1,if($E150=Dropdowns!$G136,Dropdowns!$G$1,"N/A"))))</f>
        <v>3</v>
      </c>
    </row>
    <row r="151">
      <c r="A151" s="136"/>
      <c r="B151" s="137"/>
      <c r="C151" s="138" t="s">
        <v>566</v>
      </c>
      <c r="D151" s="138" t="s">
        <v>567</v>
      </c>
      <c r="E151" s="165" t="s">
        <v>568</v>
      </c>
      <c r="F151" s="114">
        <f>if($E151=Dropdowns!$D137,Dropdowns!$D$1,if($E151=Dropdowns!$E137,Dropdowns!$E$1,if($E151=Dropdowns!$F137,Dropdowns!$F$1,if($E151=Dropdowns!$G137,Dropdowns!$G$1,"N/A"))))</f>
        <v>3</v>
      </c>
    </row>
    <row r="152">
      <c r="A152" s="136"/>
      <c r="B152" s="137"/>
      <c r="C152" s="138" t="s">
        <v>569</v>
      </c>
      <c r="D152" s="138" t="s">
        <v>570</v>
      </c>
      <c r="E152" s="165" t="s">
        <v>771</v>
      </c>
      <c r="F152" s="114">
        <f>if($E152=Dropdowns!$D138,Dropdowns!$D$1,if($E152=Dropdowns!$E138,Dropdowns!$E$1,if($E152=Dropdowns!$F138,Dropdowns!$F$1,if($E152=Dropdowns!$G138,Dropdowns!$G$1,"N/A"))))</f>
        <v>0</v>
      </c>
    </row>
    <row r="153">
      <c r="A153" s="136"/>
      <c r="B153" s="137"/>
      <c r="C153" s="140" t="s">
        <v>572</v>
      </c>
      <c r="D153" s="138" t="s">
        <v>573</v>
      </c>
      <c r="E153" s="165" t="s">
        <v>816</v>
      </c>
      <c r="F153" s="114">
        <f>if($E153=Dropdowns!$D139,Dropdowns!$D$1,if($E153=Dropdowns!$E139,Dropdowns!$E$1,if($E153=Dropdowns!$F139,Dropdowns!$F$1,if($E153=Dropdowns!$G139,Dropdowns!$G$1,"N/A"))))</f>
        <v>2</v>
      </c>
    </row>
    <row r="154">
      <c r="A154" s="136"/>
      <c r="B154" s="137"/>
      <c r="C154" s="138" t="s">
        <v>575</v>
      </c>
      <c r="D154" s="138" t="s">
        <v>576</v>
      </c>
      <c r="E154" s="165" t="s">
        <v>577</v>
      </c>
      <c r="F154" s="114">
        <f>if($E154=Dropdowns!$D140,Dropdowns!$D$1,if($E154=Dropdowns!$E140,Dropdowns!$E$1,if($E154=Dropdowns!$F140,Dropdowns!$F$1,if($E154=Dropdowns!$G140,Dropdowns!$G$1,"N/A"))))</f>
        <v>0</v>
      </c>
    </row>
    <row r="155">
      <c r="A155" s="136"/>
      <c r="B155" s="137"/>
      <c r="C155" s="138" t="s">
        <v>578</v>
      </c>
      <c r="D155" s="138" t="s">
        <v>579</v>
      </c>
      <c r="E155" s="165" t="s">
        <v>773</v>
      </c>
      <c r="F155" s="114">
        <f>if($E155=Dropdowns!$D141,Dropdowns!$D$1,if($E155=Dropdowns!$E141,Dropdowns!$E$1,if($E155=Dropdowns!$F141,Dropdowns!$F$1,if($E155=Dropdowns!$G141,Dropdowns!$G$1,"N/A"))))</f>
        <v>0</v>
      </c>
    </row>
    <row r="156">
      <c r="A156" s="136"/>
      <c r="B156" s="137"/>
      <c r="C156" s="138" t="s">
        <v>581</v>
      </c>
      <c r="D156" s="138" t="s">
        <v>582</v>
      </c>
      <c r="E156" s="165" t="s">
        <v>818</v>
      </c>
      <c r="F156" s="114">
        <f>if($E156=Dropdowns!$D142,Dropdowns!$D$1,if($E156=Dropdowns!$E142,Dropdowns!$E$1,if($E156=Dropdowns!$F142,Dropdowns!$F$1,if($E156=Dropdowns!$G142,Dropdowns!$G$1,"N/A"))))</f>
        <v>2</v>
      </c>
    </row>
    <row r="157">
      <c r="A157" s="136"/>
      <c r="B157" s="137"/>
      <c r="C157" s="138" t="s">
        <v>584</v>
      </c>
      <c r="D157" s="138" t="s">
        <v>585</v>
      </c>
      <c r="E157" s="165" t="s">
        <v>731</v>
      </c>
      <c r="F157" s="114">
        <f>if($E157=Dropdowns!$D143,Dropdowns!$D$1,if($E157=Dropdowns!$E143,Dropdowns!$E$1,if($E157=Dropdowns!$F143,Dropdowns!$F$1,if($E157=Dropdowns!$G143,Dropdowns!$G$1,"N/A"))))</f>
        <v>0</v>
      </c>
    </row>
    <row r="158">
      <c r="A158" s="136"/>
      <c r="B158" s="137"/>
      <c r="C158" s="138" t="s">
        <v>587</v>
      </c>
      <c r="D158" s="138" t="s">
        <v>588</v>
      </c>
      <c r="E158" s="165" t="s">
        <v>987</v>
      </c>
      <c r="F158" s="114">
        <f>if($E158=Dropdowns!$D144,Dropdowns!$D$1,if($E158=Dropdowns!$E144,Dropdowns!$E$1,if($E158=Dropdowns!$F144,Dropdowns!$F$1,if($E158=Dropdowns!$G144,Dropdowns!$G$1,"N/A"))))</f>
        <v>0</v>
      </c>
    </row>
    <row r="159">
      <c r="A159" s="142"/>
      <c r="B159" s="143"/>
      <c r="C159" s="144"/>
      <c r="D159" s="145"/>
      <c r="E159" s="166"/>
      <c r="F159" s="144"/>
    </row>
    <row r="160">
      <c r="A160" s="136">
        <f>sum(F160:F185)/Dropdowns!H146</f>
        <v>0.5897435897</v>
      </c>
      <c r="B160" s="137" t="s">
        <v>590</v>
      </c>
      <c r="C160" s="138" t="s">
        <v>591</v>
      </c>
      <c r="D160" s="138" t="s">
        <v>592</v>
      </c>
      <c r="E160" s="165" t="s">
        <v>593</v>
      </c>
      <c r="F160" s="114">
        <f>if($E160=Dropdowns!$D146,Dropdowns!$D$1,if($E160=Dropdowns!$E146,Dropdowns!$E$1,if($E160=Dropdowns!$F146,Dropdowns!$F$1,if($E160=Dropdowns!$G146,Dropdowns!$G$1,"N/A"))))</f>
        <v>3</v>
      </c>
    </row>
    <row r="161">
      <c r="A161" s="136" t="str">
        <f>IFS($A160&gt;=0.8, "Best", $A160&gt;=0.61, "Good", $A160&gt;=0.41, "Average", $A160&gt;=0.21, "Fair", TRUE, "Poor")</f>
        <v>Average</v>
      </c>
      <c r="B161" s="137"/>
      <c r="C161" s="138" t="s">
        <v>594</v>
      </c>
      <c r="D161" s="138" t="s">
        <v>595</v>
      </c>
      <c r="E161" s="165" t="s">
        <v>596</v>
      </c>
      <c r="F161" s="114">
        <f>if($E161=Dropdowns!$D147,Dropdowns!$D$1,if($E161=Dropdowns!$E147,Dropdowns!$E$1,if($E161=Dropdowns!$F147,Dropdowns!$F$1,if($E161=Dropdowns!$G147,Dropdowns!$G$1,"N/A"))))</f>
        <v>3</v>
      </c>
    </row>
    <row r="162">
      <c r="A162" s="136"/>
      <c r="B162" s="137"/>
      <c r="C162" s="138" t="s">
        <v>597</v>
      </c>
      <c r="D162" s="138" t="s">
        <v>598</v>
      </c>
      <c r="E162" s="165" t="s">
        <v>732</v>
      </c>
      <c r="F162" s="114">
        <f>if($E162=Dropdowns!$D148,Dropdowns!$D$1,if($E162=Dropdowns!$E148,Dropdowns!$E$1,if($E162=Dropdowns!$F148,Dropdowns!$F$1,if($E162=Dropdowns!$G148,Dropdowns!$G$1,"N/A"))))</f>
        <v>2</v>
      </c>
    </row>
    <row r="163">
      <c r="A163" s="136"/>
      <c r="B163" s="137"/>
      <c r="C163" s="138" t="s">
        <v>600</v>
      </c>
      <c r="D163" s="138" t="s">
        <v>601</v>
      </c>
      <c r="E163" s="165" t="s">
        <v>602</v>
      </c>
      <c r="F163" s="114">
        <f>if($E163=Dropdowns!$D149,Dropdowns!$D$1,if($E163=Dropdowns!$E149,Dropdowns!$E$1,if($E163=Dropdowns!$F149,Dropdowns!$F$1,if($E163=Dropdowns!$G149,Dropdowns!$G$1,"N/A"))))</f>
        <v>0</v>
      </c>
    </row>
    <row r="164">
      <c r="A164" s="136"/>
      <c r="B164" s="137"/>
      <c r="C164" s="138" t="s">
        <v>603</v>
      </c>
      <c r="D164" s="138" t="s">
        <v>604</v>
      </c>
      <c r="E164" s="165" t="s">
        <v>734</v>
      </c>
      <c r="F164" s="114">
        <f>if($E164=Dropdowns!$D150,Dropdowns!$D$1,if($E164=Dropdowns!$E150,Dropdowns!$E$1,if($E164=Dropdowns!$F150,Dropdowns!$F$1,if($E164=Dropdowns!$G150,Dropdowns!$G$1,"N/A"))))</f>
        <v>2</v>
      </c>
    </row>
    <row r="165">
      <c r="A165" s="136"/>
      <c r="B165" s="137"/>
      <c r="C165" s="138" t="s">
        <v>606</v>
      </c>
      <c r="D165" s="138" t="s">
        <v>607</v>
      </c>
      <c r="E165" s="165" t="s">
        <v>608</v>
      </c>
      <c r="F165" s="114">
        <f>if($E165=Dropdowns!$D151,Dropdowns!$D$1,if($E165=Dropdowns!$E151,Dropdowns!$E$1,if($E165=Dropdowns!$F151,Dropdowns!$F$1,if($E165=Dropdowns!$G151,Dropdowns!$G$1,"N/A"))))</f>
        <v>3</v>
      </c>
    </row>
    <row r="166">
      <c r="A166" s="136"/>
      <c r="B166" s="137"/>
      <c r="C166" s="138" t="s">
        <v>609</v>
      </c>
      <c r="D166" s="138" t="s">
        <v>610</v>
      </c>
      <c r="E166" s="165" t="s">
        <v>611</v>
      </c>
      <c r="F166" s="114">
        <f>if($E166=Dropdowns!$D152,Dropdowns!$D$1,if($E166=Dropdowns!$E152,Dropdowns!$E$1,if($E166=Dropdowns!$F152,Dropdowns!$F$1,if($E166=Dropdowns!$G152,Dropdowns!$G$1,"N/A"))))</f>
        <v>3</v>
      </c>
    </row>
    <row r="167">
      <c r="A167" s="136"/>
      <c r="B167" s="137"/>
      <c r="C167" s="138" t="s">
        <v>612</v>
      </c>
      <c r="D167" s="138" t="s">
        <v>613</v>
      </c>
      <c r="E167" s="165" t="s">
        <v>820</v>
      </c>
      <c r="F167" s="114">
        <f>if($E167=Dropdowns!$D153,Dropdowns!$D$1,if($E167=Dropdowns!$E153,Dropdowns!$E$1,if($E167=Dropdowns!$F153,Dropdowns!$F$1,if($E167=Dropdowns!$G153,Dropdowns!$G$1,"N/A"))))</f>
        <v>2</v>
      </c>
    </row>
    <row r="168">
      <c r="A168" s="136"/>
      <c r="B168" s="137"/>
      <c r="C168" s="138" t="s">
        <v>615</v>
      </c>
      <c r="D168" s="138" t="s">
        <v>616</v>
      </c>
      <c r="E168" s="165" t="s">
        <v>849</v>
      </c>
      <c r="F168" s="114">
        <f>if($E168=Dropdowns!$D154,Dropdowns!$D$1,if($E168=Dropdowns!$E154,Dropdowns!$E$1,if($E168=Dropdowns!$F154,Dropdowns!$F$1,if($E168=Dropdowns!$G154,Dropdowns!$G$1,"N/A"))))</f>
        <v>2</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629</v>
      </c>
      <c r="F172" s="114">
        <f>if($E172=Dropdowns!$D158,Dropdowns!$D$1,if($E172=Dropdowns!$E158,Dropdowns!$E$1,if($E172=Dropdowns!$F158,Dropdowns!$F$1,if($E172=Dropdowns!$G158,Dropdowns!$G$1,"N/A"))))</f>
        <v>2</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735</v>
      </c>
      <c r="F178" s="114">
        <f>if($E178=Dropdowns!$D164,Dropdowns!$D$1,if($E178=Dropdowns!$E164,Dropdowns!$E$1,if($E178=Dropdowns!$F164,Dropdowns!$F$1,if($E178=Dropdowns!$G164,Dropdowns!$G$1,"N/A"))))</f>
        <v>2</v>
      </c>
    </row>
    <row r="179">
      <c r="A179" s="136"/>
      <c r="B179" s="137"/>
      <c r="C179" s="138" t="s">
        <v>648</v>
      </c>
      <c r="D179" s="138" t="s">
        <v>649</v>
      </c>
      <c r="E179" s="165" t="s">
        <v>851</v>
      </c>
      <c r="F179" s="114">
        <f>if($E179=Dropdowns!$D165,Dropdowns!$D$1,if($E179=Dropdowns!$E165,Dropdowns!$E$1,if($E179=Dropdowns!$F165,Dropdowns!$F$1,if($E179=Dropdowns!$G165,Dropdowns!$G$1,"N/A"))))</f>
        <v>2</v>
      </c>
    </row>
    <row r="180">
      <c r="A180" s="136"/>
      <c r="B180" s="137"/>
      <c r="C180" s="138" t="s">
        <v>651</v>
      </c>
      <c r="D180" s="138" t="s">
        <v>652</v>
      </c>
      <c r="E180" s="165" t="s">
        <v>1367</v>
      </c>
      <c r="F180" s="114">
        <f>if($E180=Dropdowns!$D166,Dropdowns!$D$1,if($E180=Dropdowns!$E166,Dropdowns!$E$1,if($E180=Dropdowns!$F166,Dropdowns!$F$1,if($E180=Dropdowns!$G166,Dropdowns!$G$1,"N/A"))))</f>
        <v>0</v>
      </c>
    </row>
    <row r="181">
      <c r="A181" s="136"/>
      <c r="B181" s="137"/>
      <c r="C181" s="138" t="s">
        <v>654</v>
      </c>
      <c r="D181" s="138" t="s">
        <v>655</v>
      </c>
      <c r="E181" s="165" t="s">
        <v>1368</v>
      </c>
      <c r="F181" s="114">
        <f>if($E181=Dropdowns!$D167,Dropdowns!$D$1,if($E181=Dropdowns!$E167,Dropdowns!$E$1,if($E181=Dropdowns!$F167,Dropdowns!$F$1,if($E181=Dropdowns!$G167,Dropdowns!$G$1,"N/A"))))</f>
        <v>0</v>
      </c>
    </row>
    <row r="182">
      <c r="A182" s="136"/>
      <c r="B182" s="137"/>
      <c r="C182" s="138" t="s">
        <v>657</v>
      </c>
      <c r="D182" s="138" t="s">
        <v>658</v>
      </c>
      <c r="E182" s="165" t="s">
        <v>971</v>
      </c>
      <c r="F182" s="114">
        <f>if($E182=Dropdowns!$D168,Dropdowns!$D$1,if($E182=Dropdowns!$E168,Dropdowns!$E$1,if($E182=Dropdowns!$F168,Dropdowns!$F$1,if($E182=Dropdowns!$G168,Dropdowns!$G$1,"N/A"))))</f>
        <v>2</v>
      </c>
    </row>
    <row r="183">
      <c r="A183" s="136"/>
      <c r="B183" s="137"/>
      <c r="C183" s="138" t="s">
        <v>660</v>
      </c>
      <c r="D183" s="138" t="s">
        <v>661</v>
      </c>
      <c r="E183" s="165" t="s">
        <v>821</v>
      </c>
      <c r="F183" s="114">
        <f>if($E183=Dropdowns!$D169,Dropdowns!$D$1,if($E183=Dropdowns!$E169,Dropdowns!$E$1,if($E183=Dropdowns!$F169,Dropdowns!$F$1,if($E183=Dropdowns!$G169,Dropdowns!$G$1,"N/A"))))</f>
        <v>2</v>
      </c>
    </row>
    <row r="184">
      <c r="A184" s="136"/>
      <c r="B184" s="137"/>
      <c r="C184" s="138" t="s">
        <v>663</v>
      </c>
      <c r="D184" s="138" t="s">
        <v>664</v>
      </c>
      <c r="E184" s="165" t="s">
        <v>1372</v>
      </c>
      <c r="F184" s="114">
        <f>if($E184=Dropdowns!$D170,Dropdowns!$D$1,if($E184=Dropdowns!$E170,Dropdowns!$E$1,if($E184=Dropdowns!$F170,Dropdowns!$F$1,if($E184=Dropdowns!$G170,Dropdowns!$G$1,"N/A"))))</f>
        <v>0</v>
      </c>
    </row>
    <row r="185">
      <c r="A185" s="136"/>
      <c r="B185" s="137"/>
      <c r="C185" s="138" t="s">
        <v>666</v>
      </c>
      <c r="D185" s="138" t="s">
        <v>667</v>
      </c>
      <c r="E185" s="165" t="s">
        <v>1373</v>
      </c>
      <c r="F185" s="114">
        <f>if($E185=Dropdowns!$D171,Dropdowns!$D$1,if($E185=Dropdowns!$E171,Dropdowns!$E$1,if($E185=Dropdowns!$F171,Dropdowns!$F$1,if($E185=Dropdowns!$G171,Dropdowns!$G$1,"N/A"))))</f>
        <v>0</v>
      </c>
    </row>
    <row r="186">
      <c r="A186" s="113"/>
      <c r="B186" s="129"/>
      <c r="C186" s="130"/>
      <c r="D186" s="151"/>
      <c r="E186" s="131"/>
      <c r="F186" s="114"/>
    </row>
    <row r="187">
      <c r="A187" s="152" t="s">
        <v>669</v>
      </c>
      <c r="F187" s="114"/>
    </row>
    <row r="188">
      <c r="A188" s="170" t="s">
        <v>1669</v>
      </c>
      <c r="B188" s="138"/>
      <c r="C188" s="130"/>
      <c r="D188" s="154" t="s">
        <v>671</v>
      </c>
      <c r="E188" s="131"/>
      <c r="F188" s="114"/>
    </row>
    <row r="189">
      <c r="A189" s="170" t="s">
        <v>1670</v>
      </c>
      <c r="B189" s="138"/>
      <c r="C189" s="155"/>
      <c r="D189" s="154" t="s">
        <v>673</v>
      </c>
      <c r="E189" s="131"/>
      <c r="F189" s="114"/>
    </row>
    <row r="190">
      <c r="A190" s="170" t="s">
        <v>1671</v>
      </c>
      <c r="B190" s="138"/>
      <c r="C190" s="130"/>
      <c r="D190" s="156" t="s">
        <v>675</v>
      </c>
      <c r="E190" s="131"/>
      <c r="F190" s="114"/>
    </row>
    <row r="191">
      <c r="A191" s="170" t="s">
        <v>1672</v>
      </c>
      <c r="B191" s="138"/>
      <c r="C191" s="130"/>
      <c r="D191" s="154" t="s">
        <v>677</v>
      </c>
      <c r="E191" s="131"/>
      <c r="F191" s="114"/>
    </row>
    <row r="192">
      <c r="A192" s="177"/>
      <c r="B192" s="138"/>
      <c r="C192" s="130"/>
      <c r="D192" s="154" t="s">
        <v>679</v>
      </c>
      <c r="E192" s="131"/>
      <c r="F192" s="114"/>
    </row>
    <row r="193">
      <c r="A193" s="157"/>
      <c r="B193" s="129"/>
      <c r="C193" s="155"/>
      <c r="D193" s="151"/>
      <c r="E193" s="131"/>
      <c r="F193" s="114"/>
    </row>
    <row r="194">
      <c r="A194" s="157" t="s">
        <v>63</v>
      </c>
      <c r="B194" s="158" t="s">
        <v>680</v>
      </c>
      <c r="C194" s="155"/>
      <c r="D194" s="151"/>
      <c r="E194" s="131"/>
      <c r="F194" s="114"/>
    </row>
    <row r="195">
      <c r="A195" s="157" t="s">
        <v>681</v>
      </c>
      <c r="B195" s="159" t="s">
        <v>682</v>
      </c>
      <c r="F195" s="114"/>
    </row>
    <row r="196">
      <c r="A196" s="157"/>
      <c r="B196" s="129"/>
      <c r="C196" s="155"/>
      <c r="D196" s="151"/>
      <c r="E196" s="131"/>
      <c r="F196" s="114"/>
    </row>
    <row r="197">
      <c r="A197" s="157"/>
      <c r="B197" s="129"/>
      <c r="C197" s="155"/>
      <c r="D197" s="151"/>
      <c r="E197" s="131"/>
      <c r="F197" s="114"/>
    </row>
  </sheetData>
  <mergeCells count="15">
    <mergeCell ref="C8:D8"/>
    <mergeCell ref="C9:D9"/>
    <mergeCell ref="C10:D10"/>
    <mergeCell ref="A11:E11"/>
    <mergeCell ref="A12:E12"/>
    <mergeCell ref="A13:E13"/>
    <mergeCell ref="A187:E187"/>
    <mergeCell ref="B195:E195"/>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formula>
    </cfRule>
  </conditionalFormatting>
  <conditionalFormatting sqref="A16 A20 A37 A51 A78 A85 A97 A114 A120 A133 A146 A160">
    <cfRule type="cellIs" dxfId="4" priority="2" operator="between">
      <formula>0.8</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7 A21 A38 A52 A79 A86 A98 A115 A121 A134 A147 A161">
    <cfRule type="cellIs" dxfId="8" priority="6" operator="equal">
      <formula>"Poor"</formula>
    </cfRule>
  </conditionalFormatting>
  <conditionalFormatting sqref="A16 A20 A37 A51 A78 A85 A97 A114 A120 A133 A146 A160">
    <cfRule type="cellIs" dxfId="3" priority="7" operator="between">
      <formula>"100%"</formula>
      <formula>"81%"</formula>
    </cfRule>
  </conditionalFormatting>
  <conditionalFormatting sqref="A16 A20 A37 A51 A78 A85 A97 A114 A120 A133 A146 A160">
    <cfRule type="cellIs" dxfId="4" priority="8" operator="between">
      <formula>"80%"</formula>
      <formula>"61%"</formula>
    </cfRule>
  </conditionalFormatting>
  <conditionalFormatting sqref="A16 A20 A37 A51 A78 A85 A97 A114 A120 A133 A146 A160">
    <cfRule type="cellIs" dxfId="5" priority="9" operator="between">
      <formula>"60%"</formula>
      <formula>"41%"</formula>
    </cfRule>
  </conditionalFormatting>
  <conditionalFormatting sqref="A16 A20 A37 A51 A78 A85 A97 A114 A120 A133 A146 A160">
    <cfRule type="cellIs" dxfId="6" priority="10" operator="between">
      <formula>"40%"</formula>
      <formula>"21%"</formula>
    </cfRule>
  </conditionalFormatting>
  <conditionalFormatting sqref="A16 A20 A37 A51 A78 A85 A97 A114 A120 A133 A146 A160">
    <cfRule type="cellIs" dxfId="7" priority="11" operator="between">
      <formula>"20%"</formula>
      <formula>"0%"</formula>
    </cfRule>
  </conditionalFormatting>
  <conditionalFormatting sqref="B5:B6">
    <cfRule type="cellIs" dxfId="7" priority="12" operator="lessThanOrEqual">
      <formula>"33%"</formula>
    </cfRule>
  </conditionalFormatting>
  <conditionalFormatting sqref="B5:B6">
    <cfRule type="cellIs" dxfId="5" priority="13" operator="between">
      <formula>"67%"</formula>
      <formula>"32%"</formula>
    </cfRule>
  </conditionalFormatting>
  <conditionalFormatting sqref="B5:B6">
    <cfRule type="cellIs" dxfId="3" priority="14" operator="between">
      <formula>"101%"</formula>
      <formula>"65%"</formula>
    </cfRule>
  </conditionalFormatting>
  <conditionalFormatting sqref="C5:C6">
    <cfRule type="cellIs" dxfId="3" priority="15" operator="equal">
      <formula>"PASS"</formula>
    </cfRule>
  </conditionalFormatting>
  <conditionalFormatting sqref="C5:C6">
    <cfRule type="cellIs" dxfId="5" priority="16" operator="equal">
      <formula>"WARNING"</formula>
    </cfRule>
  </conditionalFormatting>
  <conditionalFormatting sqref="C5:C6">
    <cfRule type="cellIs" dxfId="7" priority="17" operator="equal">
      <formula>"FAIL"</formula>
    </cfRule>
  </conditionalFormatting>
  <conditionalFormatting sqref="A17 A21 A38 A52 A79 A86 A98 A115 A121 A134 A147 A161">
    <cfRule type="cellIs" dxfId="3" priority="18" operator="equal">
      <formula>"Best"</formula>
    </cfRule>
  </conditionalFormatting>
  <conditionalFormatting sqref="A17 A21 A38 A52 A79 A86 A98 A115 A121 A134 A147 A161">
    <cfRule type="cellIs" dxfId="4" priority="19" operator="equal">
      <formula>"Good"</formula>
    </cfRule>
  </conditionalFormatting>
  <conditionalFormatting sqref="A17 A21 A38 A52 A79 A86 A98 A115 A121 A134 A147 A161">
    <cfRule type="cellIs" dxfId="5" priority="20" operator="equal">
      <formula>"Average"</formula>
    </cfRule>
  </conditionalFormatting>
  <conditionalFormatting sqref="A17 A21 A38 A52 A79 A86 A98 A115 A121 A134 A147 A161">
    <cfRule type="cellIs" dxfId="6" priority="21" operator="notEqual">
      <formula>"Fair"</formula>
    </cfRule>
  </conditionalFormatting>
  <conditionalFormatting sqref="A17 A21 A38 A52 A79 A86 A98 A115 A121 A134 A147 A161">
    <cfRule type="cellIs" dxfId="7" priority="22" operator="equal">
      <formula>"Poor"</formula>
    </cfRule>
  </conditionalFormatting>
  <dataValidations>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B7:B10">
      <formula1>"✅ Yes,🚫 No,⚠️ Unsure,🟠 With caution"</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A190"/>
    <hyperlink r:id="rId7" ref="D190"/>
    <hyperlink r:id="rId8" ref="A191"/>
    <hyperlink r:id="rId9" ref="D191"/>
    <hyperlink r:id="rId10" ref="D192"/>
    <hyperlink r:id="rId11" ref="B194"/>
  </hyperlinks>
  <drawing r:id="rId12"/>
</worksheet>
</file>

<file path=xl/worksheets/sheet5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A4335"/>
    <outlinePr summaryBelow="0" summaryRight="0"/>
  </sheetPr>
  <sheetViews>
    <sheetView workbookViewId="0"/>
  </sheetViews>
  <sheetFormatPr customHeight="1" defaultColWidth="12.63" defaultRowHeight="15.75"/>
  <cols>
    <col customWidth="1" min="1" max="1" width="17.63"/>
    <col customWidth="1" min="2" max="2" width="19.13"/>
    <col customWidth="1" min="3" max="3" width="28.5"/>
    <col customWidth="1" min="4" max="4" width="60.13"/>
    <col customWidth="1" min="5" max="5" width="56.75"/>
    <col customWidth="1" hidden="1" min="6" max="6" width="8.13"/>
  </cols>
  <sheetData>
    <row r="1">
      <c r="A1" s="67" t="s">
        <v>137</v>
      </c>
    </row>
    <row r="2">
      <c r="A2" s="68" t="s">
        <v>1673</v>
      </c>
    </row>
    <row r="3">
      <c r="A3" s="203" t="s">
        <v>1674</v>
      </c>
    </row>
    <row r="4">
      <c r="A4" s="113"/>
      <c r="F4" s="114"/>
    </row>
    <row r="5">
      <c r="A5" s="115" t="s">
        <v>164</v>
      </c>
      <c r="B5" s="116" t="str">
        <f>sum(F16:F197)/Dropdowns!M6</f>
        <v>#DIV/0!</v>
      </c>
      <c r="C5" s="117" t="str">
        <f t="shared" ref="C5:C6" si="1">IF(AND(B5 &gt;= 0, B5 &lt; 0.33), "FAIL", IF(AND(B5 &gt;= 0.33, B5 &lt;= 0.66), "WARNING", IF(AND(B5 &gt; 0.66, B5 &lt;= 1), "PASS", "")))
</f>
        <v>#DIV/0!</v>
      </c>
      <c r="D5" s="118" t="str">
        <f t="array" ref="D5">SPARKLINE(B5,{"charttype","bar";"max",1;"min",0;"color1","#b18f2b"})</f>
        <v>#DIV/0!</v>
      </c>
      <c r="E5" s="119" t="s">
        <v>1675</v>
      </c>
      <c r="F5" s="120"/>
    </row>
    <row r="6">
      <c r="A6" s="115" t="s">
        <v>166</v>
      </c>
      <c r="B6" s="116">
        <f>sum(F20,F30,F34,F37,F49,F51,F52,F56,F58,F70,F75,F85,F97,F102,F109,F114,F121,F122,F125,F127,F128,F130,F133,F136,F139,F140,F147,F148,F149,F150,F151,F165,F169,F173)/Dropdowns!M2</f>
        <v>0.04901960784</v>
      </c>
      <c r="C6" s="117" t="str">
        <f t="shared" si="1"/>
        <v>FAIL</v>
      </c>
      <c r="D6" s="118" t="str">
        <f>IFERROR(__xludf.DUMMYFUNCTION("SPARKLINE(B6,{""charttype"",""bar"";""max"",1;""min"",0;""color1"",""#33a854""})"),"")</f>
        <v/>
      </c>
      <c r="E6" s="131"/>
      <c r="F6" s="114"/>
    </row>
    <row r="7">
      <c r="A7" s="113"/>
      <c r="B7" s="123"/>
      <c r="C7" s="124" t="s">
        <v>168</v>
      </c>
      <c r="E7" s="131"/>
      <c r="F7" s="114"/>
    </row>
    <row r="8">
      <c r="B8" s="123"/>
      <c r="C8" s="126" t="s">
        <v>1676</v>
      </c>
      <c r="F8" s="114"/>
    </row>
    <row r="9">
      <c r="B9" s="123"/>
      <c r="C9" s="126" t="s">
        <v>1677</v>
      </c>
      <c r="F9" s="114"/>
    </row>
    <row r="10">
      <c r="B10" s="123"/>
      <c r="C10" s="126" t="s">
        <v>1678</v>
      </c>
      <c r="F10" s="114"/>
    </row>
    <row r="11">
      <c r="A11" s="113"/>
      <c r="F11" s="114"/>
    </row>
    <row r="12">
      <c r="A12" s="127" t="s">
        <v>173</v>
      </c>
      <c r="B12" s="50"/>
      <c r="C12" s="50"/>
      <c r="D12" s="50"/>
      <c r="E12" s="51"/>
      <c r="F12" s="114"/>
    </row>
    <row r="13">
      <c r="A13" s="162" t="s">
        <v>174</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0</v>
      </c>
      <c r="B16" s="137" t="s">
        <v>180</v>
      </c>
      <c r="C16" s="138" t="s">
        <v>181</v>
      </c>
      <c r="D16" s="138" t="s">
        <v>182</v>
      </c>
      <c r="E16" s="198"/>
      <c r="F16" s="114" t="str">
        <f>if($E16=Dropdowns!$D2,Dropdowns!$D$1,if($E16=Dropdowns!$E2,Dropdowns!$E$1,if($E16=Dropdowns!$F2,Dropdowns!$F$1,if($E16=Dropdowns!$G2,Dropdowns!$G$1,"N/A"))))</f>
        <v>N/A</v>
      </c>
    </row>
    <row r="17">
      <c r="A17" s="136" t="str">
        <f>IFS($A16&gt;=0.81, "Best", $A16&gt;=0.61, "Good", $A16&gt;=0.41, "Average", $A16&gt;=0.21, "Fair", TRUE, "Poor")</f>
        <v>Poor</v>
      </c>
      <c r="B17" s="137"/>
      <c r="C17" s="138" t="s">
        <v>184</v>
      </c>
      <c r="D17" s="138" t="s">
        <v>185</v>
      </c>
      <c r="E17" s="165"/>
      <c r="F17" s="114" t="str">
        <f>if($E17=Dropdowns!$D3,Dropdowns!$D$1,if($E17=Dropdowns!$E3,Dropdowns!$E$1,if($E17=Dropdowns!$F3,Dropdowns!$F$1,if($E17=Dropdowns!$G3,Dropdowns!$G$1,"N/A"))))</f>
        <v>N/A</v>
      </c>
    </row>
    <row r="18">
      <c r="A18" s="136"/>
      <c r="B18" s="137"/>
      <c r="C18" s="140" t="s">
        <v>187</v>
      </c>
      <c r="D18" s="138" t="s">
        <v>188</v>
      </c>
      <c r="E18" s="165"/>
      <c r="F18" s="114" t="str">
        <f>if($E18=Dropdowns!$D4,Dropdowns!$D$1,if($E18=Dropdowns!$E4,Dropdowns!$E$1,if($E18=Dropdowns!$F4,Dropdowns!$F$1,if($E18=Dropdowns!$G4,Dropdowns!$G$1,"N/A"))))</f>
        <v>N/A</v>
      </c>
    </row>
    <row r="19">
      <c r="A19" s="142"/>
      <c r="B19" s="143"/>
      <c r="C19" s="144"/>
      <c r="D19" s="145"/>
      <c r="E19" s="166"/>
      <c r="F19" s="147"/>
    </row>
    <row r="20">
      <c r="A20" s="136">
        <f>sum(F20:F35)/Dropdowns!H6</f>
        <v>0.125</v>
      </c>
      <c r="B20" s="137" t="s">
        <v>190</v>
      </c>
      <c r="C20" s="126" t="s">
        <v>191</v>
      </c>
      <c r="D20" s="126" t="s">
        <v>192</v>
      </c>
      <c r="E20" s="167"/>
      <c r="F20" s="114">
        <f>if($E20=Dropdowns!$D6,Dropdowns!$D$1,if($E20=Dropdowns!$E6,Dropdowns!$E$1,if($E20=Dropdowns!$F6,Dropdowns!$F$1,if($E20=Dropdowns!$G6,Dropdowns!$G$1,"N/A"))))</f>
        <v>1</v>
      </c>
    </row>
    <row r="21">
      <c r="A21" s="136" t="str">
        <f>IFS($A20&gt;=0.81, "Best", $A20&gt;=0.61, "Good", $A20&gt;=0.41, "Average", $A20&gt;=0.21, "Fair", TRUE, "Poor")</f>
        <v>Poor</v>
      </c>
      <c r="B21" s="137"/>
      <c r="C21" s="138" t="s">
        <v>194</v>
      </c>
      <c r="D21" s="138" t="s">
        <v>195</v>
      </c>
      <c r="E21" s="165"/>
      <c r="F21" s="114">
        <f>if($E21=Dropdowns!$D7,Dropdowns!$D$1,if($E21=Dropdowns!$E7,Dropdowns!$E$1,if($E21=Dropdowns!$F7,Dropdowns!$F$1,if($E21=Dropdowns!$G7,Dropdowns!$G$1,"N/A"))))</f>
        <v>1</v>
      </c>
    </row>
    <row r="22">
      <c r="A22" s="136"/>
      <c r="B22" s="137"/>
      <c r="C22" s="138" t="s">
        <v>197</v>
      </c>
      <c r="D22" s="138" t="s">
        <v>198</v>
      </c>
      <c r="E22" s="165"/>
      <c r="F22" s="114" t="str">
        <f>if($E22=Dropdowns!$D8,Dropdowns!$D$1,if($E22=Dropdowns!$E8,Dropdowns!$E$1,if($E22=Dropdowns!$F8,Dropdowns!$F$1,if($E22=Dropdowns!$G8,Dropdowns!$G$1,"N/A"))))</f>
        <v>N/A</v>
      </c>
    </row>
    <row r="23">
      <c r="A23" s="136"/>
      <c r="B23" s="137"/>
      <c r="C23" s="138" t="s">
        <v>200</v>
      </c>
      <c r="D23" s="138" t="s">
        <v>201</v>
      </c>
      <c r="E23" s="165"/>
      <c r="F23" s="114">
        <f>if($E23=Dropdowns!$D9,Dropdowns!$D$1,if($E23=Dropdowns!$E9,Dropdowns!$E$1,if($E23=Dropdowns!$F9,Dropdowns!$F$1,if($E23=Dropdowns!$G9,Dropdowns!$G$1,"N/A"))))</f>
        <v>1</v>
      </c>
    </row>
    <row r="24">
      <c r="A24" s="136"/>
      <c r="B24" s="137"/>
      <c r="C24" s="138" t="s">
        <v>203</v>
      </c>
      <c r="D24" s="140" t="s">
        <v>204</v>
      </c>
      <c r="E24" s="167"/>
      <c r="F24" s="114" t="str">
        <f>if($E24=Dropdowns!$D10,Dropdowns!$D$1,if($E24=Dropdowns!$E10,Dropdowns!$E$1,if($E24=Dropdowns!$F10,Dropdowns!$F$1,if($E24=Dropdowns!$G10,Dropdowns!$G$1,"N/A"))))</f>
        <v>N/A</v>
      </c>
    </row>
    <row r="25">
      <c r="A25" s="136"/>
      <c r="B25" s="137"/>
      <c r="C25" s="138" t="s">
        <v>206</v>
      </c>
      <c r="D25" s="138" t="s">
        <v>207</v>
      </c>
      <c r="E25" s="165"/>
      <c r="F25" s="114" t="str">
        <f>if($E25=Dropdowns!$D11,Dropdowns!$D$1,if($E25=Dropdowns!$E11,Dropdowns!$E$1,if($E25=Dropdowns!$F11,Dropdowns!$F$1,if($E25=Dropdowns!$G11,Dropdowns!$G$1,"N/A"))))</f>
        <v>N/A</v>
      </c>
    </row>
    <row r="26">
      <c r="A26" s="136"/>
      <c r="B26" s="137"/>
      <c r="C26" s="140" t="s">
        <v>209</v>
      </c>
      <c r="D26" s="138" t="s">
        <v>210</v>
      </c>
      <c r="E26" s="165"/>
      <c r="F26" s="114">
        <f>if($E26=Dropdowns!$D12,Dropdowns!$D$1,if($E26=Dropdowns!$E12,Dropdowns!$E$1,if($E26=Dropdowns!$F12,Dropdowns!$F$1,if($E26=Dropdowns!$G12,Dropdowns!$G$1,"N/A"))))</f>
        <v>1</v>
      </c>
    </row>
    <row r="27">
      <c r="A27" s="136"/>
      <c r="B27" s="137"/>
      <c r="C27" s="138" t="s">
        <v>212</v>
      </c>
      <c r="D27" s="138" t="s">
        <v>213</v>
      </c>
      <c r="E27" s="165"/>
      <c r="F27" s="114" t="str">
        <f>if($E27=Dropdowns!$D13,Dropdowns!$D$1,if($E27=Dropdowns!$E13,Dropdowns!$E$1,if($E27=Dropdowns!$F13,Dropdowns!$F$1,if($E27=Dropdowns!$G13,Dropdowns!$G$1,"N/A"))))</f>
        <v>N/A</v>
      </c>
    </row>
    <row r="28">
      <c r="A28" s="136"/>
      <c r="B28" s="137"/>
      <c r="C28" s="138" t="s">
        <v>215</v>
      </c>
      <c r="D28" s="138" t="s">
        <v>216</v>
      </c>
      <c r="E28" s="165"/>
      <c r="F28" s="114">
        <f>if($E28=Dropdowns!$D14,Dropdowns!$D$1,if($E28=Dropdowns!$E14,Dropdowns!$E$1,if($E28=Dropdowns!$F14,Dropdowns!$F$1,if($E28=Dropdowns!$G14,Dropdowns!$G$1,"N/A"))))</f>
        <v>1</v>
      </c>
    </row>
    <row r="29">
      <c r="A29" s="136"/>
      <c r="B29" s="137"/>
      <c r="C29" s="138" t="s">
        <v>218</v>
      </c>
      <c r="D29" s="138" t="s">
        <v>219</v>
      </c>
      <c r="E29" s="165"/>
      <c r="F29" s="114">
        <f>if($E29=Dropdowns!$D15,Dropdowns!$D$1,if($E29=Dropdowns!$E15,Dropdowns!$E$1,if($E29=Dropdowns!$F15,Dropdowns!$F$1,if($E29=Dropdowns!$G15,Dropdowns!$G$1,"N/A"))))</f>
        <v>1</v>
      </c>
    </row>
    <row r="30">
      <c r="A30" s="136"/>
      <c r="B30" s="137"/>
      <c r="C30" s="138" t="s">
        <v>221</v>
      </c>
      <c r="D30" s="138" t="s">
        <v>222</v>
      </c>
      <c r="E30" s="165"/>
      <c r="F30" s="114" t="str">
        <f>if($E30=Dropdowns!$D16,Dropdowns!$D$1,if($E30=Dropdowns!$E16,Dropdowns!$E$1,if($E30=Dropdowns!$F16,Dropdowns!$F$1,if($E30=Dropdowns!$G16,Dropdowns!$G$1,"N/A"))))</f>
        <v>N/A</v>
      </c>
    </row>
    <row r="31">
      <c r="A31" s="136"/>
      <c r="B31" s="137"/>
      <c r="C31" s="138" t="s">
        <v>224</v>
      </c>
      <c r="D31" s="138" t="s">
        <v>225</v>
      </c>
      <c r="E31" s="165"/>
      <c r="F31" s="114" t="str">
        <f>if($E31=Dropdowns!$D17,Dropdowns!$D$1,if($E31=Dropdowns!$E17,Dropdowns!$E$1,if($E31=Dropdowns!$F17,Dropdowns!$F$1,if($E31=Dropdowns!$G17,Dropdowns!$G$1,"N/A"))))</f>
        <v>N/A</v>
      </c>
    </row>
    <row r="32">
      <c r="A32" s="136"/>
      <c r="B32" s="137"/>
      <c r="C32" s="138" t="s">
        <v>227</v>
      </c>
      <c r="D32" s="138" t="s">
        <v>228</v>
      </c>
      <c r="E32" s="165"/>
      <c r="F32" s="114" t="str">
        <f>if($E32=Dropdowns!$D18,Dropdowns!$D$1,if($E32=Dropdowns!$E18,Dropdowns!$E$1,if($E32=Dropdowns!$F18,Dropdowns!$F$1,if($E32=Dropdowns!$G18,Dropdowns!$G$1,"N/A"))))</f>
        <v>N/A</v>
      </c>
    </row>
    <row r="33">
      <c r="A33" s="136"/>
      <c r="B33" s="137"/>
      <c r="C33" s="138" t="s">
        <v>230</v>
      </c>
      <c r="D33" s="138" t="s">
        <v>231</v>
      </c>
      <c r="E33" s="165"/>
      <c r="F33" s="114" t="str">
        <f>if($E33=Dropdowns!$D19,Dropdowns!$D$1,if($E33=Dropdowns!$E19,Dropdowns!$E$1,if($E33=Dropdowns!$F19,Dropdowns!$F$1,if($E33=Dropdowns!$G19,Dropdowns!$G$1,"N/A"))))</f>
        <v>N/A</v>
      </c>
    </row>
    <row r="34">
      <c r="A34" s="136"/>
      <c r="B34" s="137"/>
      <c r="C34" s="138" t="s">
        <v>233</v>
      </c>
      <c r="D34" s="138" t="s">
        <v>234</v>
      </c>
      <c r="E34" s="165"/>
      <c r="F34" s="114" t="str">
        <f>if($E34=Dropdowns!$D20,Dropdowns!$D$1,if($E34=Dropdowns!$E20,Dropdowns!$E$1,if($E34=Dropdowns!$F20,Dropdowns!$F$1,if($E34=Dropdowns!$G20,Dropdowns!$G$1,"N/A"))))</f>
        <v>N/A</v>
      </c>
    </row>
    <row r="35">
      <c r="A35" s="136"/>
      <c r="B35" s="137"/>
      <c r="C35" s="138" t="s">
        <v>236</v>
      </c>
      <c r="D35" s="138" t="s">
        <v>237</v>
      </c>
      <c r="E35" s="165"/>
      <c r="F35" s="114" t="str">
        <f>if($E35=Dropdowns!$D21,Dropdowns!$D$1,if($E35=Dropdowns!$E21,Dropdowns!$E$1,if($E35=Dropdowns!$F21,Dropdowns!$F$1,if($E35=Dropdowns!$G21,Dropdowns!$G$1,"N/A"))))</f>
        <v>N/A</v>
      </c>
    </row>
    <row r="36">
      <c r="A36" s="142"/>
      <c r="B36" s="143"/>
      <c r="C36" s="148"/>
      <c r="D36" s="144"/>
      <c r="E36" s="166"/>
      <c r="F36" s="147"/>
    </row>
    <row r="37">
      <c r="A37" s="136">
        <f>sum(F37:F49)/Dropdowns!H23</f>
        <v>0.02564102564</v>
      </c>
      <c r="B37" s="137" t="s">
        <v>239</v>
      </c>
      <c r="C37" s="138" t="s">
        <v>240</v>
      </c>
      <c r="D37" s="138" t="s">
        <v>241</v>
      </c>
      <c r="E37" s="165"/>
      <c r="F37" s="114" t="str">
        <f>if($E37=Dropdowns!$D23,Dropdowns!$D$1,if($E37=Dropdowns!$E23,Dropdowns!$E$1,if($E37=Dropdowns!$F23,Dropdowns!$F$1,if($E37=Dropdowns!$G23,Dropdowns!$G$1,"N/A"))))</f>
        <v>N/A</v>
      </c>
    </row>
    <row r="38">
      <c r="A38" s="136" t="str">
        <f>IFS($A37&gt;=0.81, "Best", $A37&gt;=0.61, "Good", $A37&gt;=0.41, "Average", $A37&gt;=0.21, "Fair", TRUE, "Poor")</f>
        <v>Poor</v>
      </c>
      <c r="B38" s="137"/>
      <c r="C38" s="138" t="s">
        <v>243</v>
      </c>
      <c r="D38" s="138" t="s">
        <v>244</v>
      </c>
      <c r="E38" s="165"/>
      <c r="F38" s="114">
        <f>if($E38=Dropdowns!$D24,Dropdowns!$D$1,if($E38=Dropdowns!$E24,Dropdowns!$E$1,if($E38=Dropdowns!$F24,Dropdowns!$F$1,if($E38=Dropdowns!$G24,Dropdowns!$G$1,"N/A"))))</f>
        <v>1</v>
      </c>
    </row>
    <row r="39">
      <c r="A39" s="136"/>
      <c r="B39" s="137"/>
      <c r="C39" s="138" t="s">
        <v>246</v>
      </c>
      <c r="D39" s="138" t="s">
        <v>247</v>
      </c>
      <c r="E39" s="165"/>
      <c r="F39" s="114" t="str">
        <f>if($E39=Dropdowns!$D25,Dropdowns!$D$1,if($E39=Dropdowns!$E25,Dropdowns!$E$1,if($E39=Dropdowns!$F25,Dropdowns!$F$1,if($E39=Dropdowns!$G25,Dropdowns!$G$1,"N/A"))))</f>
        <v>N/A</v>
      </c>
    </row>
    <row r="40">
      <c r="A40" s="136"/>
      <c r="B40" s="137"/>
      <c r="C40" s="138" t="s">
        <v>249</v>
      </c>
      <c r="D40" s="138" t="s">
        <v>250</v>
      </c>
      <c r="E40" s="165"/>
      <c r="F40" s="114" t="str">
        <f>if($E40=Dropdowns!$D26,Dropdowns!$D$1,if($E40=Dropdowns!$E26,Dropdowns!$E$1,if($E40=Dropdowns!$F26,Dropdowns!$F$1,if($E40=Dropdowns!$G26,Dropdowns!$G$1,"N/A"))))</f>
        <v>N/A</v>
      </c>
    </row>
    <row r="41">
      <c r="A41" s="136"/>
      <c r="B41" s="137"/>
      <c r="C41" s="138" t="s">
        <v>252</v>
      </c>
      <c r="D41" s="138" t="s">
        <v>253</v>
      </c>
      <c r="E41" s="165"/>
      <c r="F41" s="114" t="str">
        <f>if($E41=Dropdowns!$D27,Dropdowns!$D$1,if($E41=Dropdowns!$E27,Dropdowns!$E$1,if($E41=Dropdowns!$F27,Dropdowns!$F$1,if($E41=Dropdowns!$G27,Dropdowns!$G$1,"N/A"))))</f>
        <v>N/A</v>
      </c>
    </row>
    <row r="42">
      <c r="A42" s="136"/>
      <c r="B42" s="137"/>
      <c r="C42" s="138" t="s">
        <v>255</v>
      </c>
      <c r="D42" s="138" t="s">
        <v>256</v>
      </c>
      <c r="E42" s="165"/>
      <c r="F42" s="114" t="str">
        <f>if($E42=Dropdowns!$D28,Dropdowns!$D$1,if($E42=Dropdowns!$E28,Dropdowns!$E$1,if($E42=Dropdowns!$F28,Dropdowns!$F$1,if($E42=Dropdowns!$G28,Dropdowns!$G$1,"N/A"))))</f>
        <v>N/A</v>
      </c>
    </row>
    <row r="43">
      <c r="A43" s="136"/>
      <c r="B43" s="137"/>
      <c r="C43" s="138" t="s">
        <v>258</v>
      </c>
      <c r="D43" s="138" t="s">
        <v>259</v>
      </c>
      <c r="E43" s="165"/>
      <c r="F43" s="114" t="str">
        <f>if($E43=Dropdowns!$D29,Dropdowns!$D$1,if($E43=Dropdowns!$E29,Dropdowns!$E$1,if($E43=Dropdowns!$F29,Dropdowns!$F$1,if($E43=Dropdowns!$G29,Dropdowns!$G$1,"N/A"))))</f>
        <v>N/A</v>
      </c>
    </row>
    <row r="44">
      <c r="A44" s="136"/>
      <c r="B44" s="137"/>
      <c r="C44" s="138" t="s">
        <v>261</v>
      </c>
      <c r="D44" s="138" t="s">
        <v>262</v>
      </c>
      <c r="E44" s="165"/>
      <c r="F44" s="114" t="str">
        <f>if($E44=Dropdowns!$D30,Dropdowns!$D$1,if($E44=Dropdowns!$E30,Dropdowns!$E$1,if($E44=Dropdowns!$F30,Dropdowns!$F$1,if($E44=Dropdowns!$G30,Dropdowns!$G$1,"N/A"))))</f>
        <v>N/A</v>
      </c>
    </row>
    <row r="45">
      <c r="A45" s="136"/>
      <c r="B45" s="137"/>
      <c r="C45" s="138" t="s">
        <v>264</v>
      </c>
      <c r="D45" s="138" t="s">
        <v>265</v>
      </c>
      <c r="E45" s="165"/>
      <c r="F45" s="114" t="str">
        <f>if($E45=Dropdowns!$D31,Dropdowns!$D$1,if($E45=Dropdowns!$E31,Dropdowns!$E$1,if($E45=Dropdowns!$F31,Dropdowns!$F$1,if($E45=Dropdowns!$G31,Dropdowns!$G$1,"N/A"))))</f>
        <v>N/A</v>
      </c>
    </row>
    <row r="46">
      <c r="A46" s="136"/>
      <c r="B46" s="137"/>
      <c r="C46" s="138" t="s">
        <v>267</v>
      </c>
      <c r="D46" s="138" t="s">
        <v>268</v>
      </c>
      <c r="E46" s="165"/>
      <c r="F46" s="114" t="str">
        <f>if($E46=Dropdowns!$D32,Dropdowns!$D$1,if($E46=Dropdowns!$E32,Dropdowns!$E$1,if($E46=Dropdowns!$F32,Dropdowns!$F$1,if($E46=Dropdowns!$G32,Dropdowns!$G$1,"N/A"))))</f>
        <v>N/A</v>
      </c>
    </row>
    <row r="47">
      <c r="A47" s="136"/>
      <c r="B47" s="137"/>
      <c r="C47" s="138" t="s">
        <v>270</v>
      </c>
      <c r="D47" s="138" t="s">
        <v>271</v>
      </c>
      <c r="E47" s="165"/>
      <c r="F47" s="114" t="str">
        <f>if($E47=Dropdowns!$D33,Dropdowns!$D$1,if($E47=Dropdowns!$E33,Dropdowns!$E$1,if($E47=Dropdowns!$F33,Dropdowns!$F$1,if($E47=Dropdowns!$G33,Dropdowns!$G$1,"N/A"))))</f>
        <v>N/A</v>
      </c>
    </row>
    <row r="48">
      <c r="A48" s="136"/>
      <c r="B48" s="137"/>
      <c r="C48" s="138" t="s">
        <v>273</v>
      </c>
      <c r="D48" s="138" t="s">
        <v>274</v>
      </c>
      <c r="E48" s="165"/>
      <c r="F48" s="114" t="str">
        <f>if($E48=Dropdowns!$D34,Dropdowns!$D$1,if($E48=Dropdowns!$E34,Dropdowns!$E$1,if($E48=Dropdowns!$F34,Dropdowns!$F$1,if($E48=Dropdowns!$G34,Dropdowns!$G$1,"N/A"))))</f>
        <v>N/A</v>
      </c>
    </row>
    <row r="49">
      <c r="A49" s="136"/>
      <c r="B49" s="137"/>
      <c r="C49" s="138" t="s">
        <v>276</v>
      </c>
      <c r="D49" s="138" t="s">
        <v>277</v>
      </c>
      <c r="E49" s="165"/>
      <c r="F49" s="114" t="str">
        <f>if($E49=Dropdowns!$D35,Dropdowns!$D$1,if($E49=Dropdowns!$E35,Dropdowns!$E$1,if($E49=Dropdowns!$F35,Dropdowns!$F$1,if($E49=Dropdowns!$G35,Dropdowns!$G$1,"N/A"))))</f>
        <v>N/A</v>
      </c>
    </row>
    <row r="50">
      <c r="A50" s="142"/>
      <c r="B50" s="143"/>
      <c r="C50" s="144"/>
      <c r="D50" s="144"/>
      <c r="E50" s="166"/>
      <c r="F50" s="147"/>
    </row>
    <row r="51">
      <c r="A51" s="136">
        <f>sum(F51:F76)/Dropdowns!H37</f>
        <v>0.1025641026</v>
      </c>
      <c r="B51" s="137" t="s">
        <v>279</v>
      </c>
      <c r="C51" s="138" t="s">
        <v>280</v>
      </c>
      <c r="D51" s="138" t="s">
        <v>281</v>
      </c>
      <c r="E51" s="165"/>
      <c r="F51" s="114">
        <f>if($E51=Dropdowns!$D37,Dropdowns!$D$1,if($E51=Dropdowns!$E37,Dropdowns!$E$1,if($E51=Dropdowns!$F37,Dropdowns!$F$1,if($E51=Dropdowns!$G37,Dropdowns!$G$1,"N/A"))))</f>
        <v>3</v>
      </c>
    </row>
    <row r="52">
      <c r="A52" s="136" t="str">
        <f>IFS($A51&gt;=0.81, "Best", $A51&gt;=0.61, "Good", $A51&gt;=0.41, "Average", $A51&gt;=0.21, "Fair", TRUE, "Poor")</f>
        <v>Poor</v>
      </c>
      <c r="B52" s="137"/>
      <c r="C52" s="138" t="s">
        <v>283</v>
      </c>
      <c r="D52" s="138" t="s">
        <v>284</v>
      </c>
      <c r="E52" s="165"/>
      <c r="F52" s="114">
        <f>if($E52=Dropdowns!$D38,Dropdowns!$D$1,if($E52=Dropdowns!$E38,Dropdowns!$E$1,if($E52=Dropdowns!$F38,Dropdowns!$F$1,if($E52=Dropdowns!$G38,Dropdowns!$G$1,"N/A"))))</f>
        <v>1</v>
      </c>
    </row>
    <row r="53">
      <c r="A53" s="136"/>
      <c r="B53" s="137"/>
      <c r="C53" s="140" t="s">
        <v>286</v>
      </c>
      <c r="D53" s="138" t="s">
        <v>287</v>
      </c>
      <c r="E53" s="165"/>
      <c r="F53" s="114">
        <f>if($E53=Dropdowns!$D39,Dropdowns!$D$1,if($E53=Dropdowns!$E39,Dropdowns!$E$1,if($E53=Dropdowns!$F39,Dropdowns!$F$1,if($E53=Dropdowns!$G39,Dropdowns!$G$1,"N/A"))))</f>
        <v>1</v>
      </c>
    </row>
    <row r="54">
      <c r="A54" s="136"/>
      <c r="B54" s="137"/>
      <c r="C54" s="140" t="s">
        <v>289</v>
      </c>
      <c r="D54" s="138" t="s">
        <v>290</v>
      </c>
      <c r="E54" s="165"/>
      <c r="F54" s="114" t="str">
        <f>if($E54=Dropdowns!$D40,Dropdowns!$D$1,if($E54=Dropdowns!$E40,Dropdowns!$E$1,if($E54=Dropdowns!$F40,Dropdowns!$F$1,if($E54=Dropdowns!$G40,Dropdowns!$G$1,"N/A"))))</f>
        <v>N/A</v>
      </c>
    </row>
    <row r="55">
      <c r="A55" s="136"/>
      <c r="B55" s="137"/>
      <c r="C55" s="140" t="s">
        <v>292</v>
      </c>
      <c r="D55" s="138" t="s">
        <v>293</v>
      </c>
      <c r="E55" s="165"/>
      <c r="F55" s="114" t="str">
        <f>if($E55=Dropdowns!$D41,Dropdowns!$D$1,if($E55=Dropdowns!$E41,Dropdowns!$E$1,if($E55=Dropdowns!$F41,Dropdowns!$F$1,if($E55=Dropdowns!$G41,Dropdowns!$G$1,"N/A"))))</f>
        <v>N/A</v>
      </c>
    </row>
    <row r="56">
      <c r="A56" s="136"/>
      <c r="B56" s="137"/>
      <c r="C56" s="140" t="s">
        <v>295</v>
      </c>
      <c r="D56" s="140" t="s">
        <v>296</v>
      </c>
      <c r="E56" s="165"/>
      <c r="F56" s="114" t="str">
        <f>if($E56=Dropdowns!$D42,Dropdowns!$D$1,if($E56=Dropdowns!$E42,Dropdowns!$E$1,if($E56=Dropdowns!$F42,Dropdowns!$F$1,if($E56=Dropdowns!$G42,Dropdowns!$G$1,"N/A"))))</f>
        <v>N/A</v>
      </c>
    </row>
    <row r="57">
      <c r="A57" s="136"/>
      <c r="B57" s="137"/>
      <c r="C57" s="140" t="s">
        <v>298</v>
      </c>
      <c r="D57" s="140" t="s">
        <v>299</v>
      </c>
      <c r="E57" s="165"/>
      <c r="F57" s="114">
        <f>if($E57=Dropdowns!$D43,Dropdowns!$D$1,if($E57=Dropdowns!$E43,Dropdowns!$E$1,if($E57=Dropdowns!$F43,Dropdowns!$F$1,if($E57=Dropdowns!$G43,Dropdowns!$G$1,"N/A"))))</f>
        <v>1</v>
      </c>
    </row>
    <row r="58">
      <c r="A58" s="136"/>
      <c r="B58" s="137"/>
      <c r="C58" s="140" t="s">
        <v>301</v>
      </c>
      <c r="D58" s="140" t="s">
        <v>302</v>
      </c>
      <c r="E58" s="165"/>
      <c r="F58" s="114" t="str">
        <f>if($E58=Dropdowns!$D44,Dropdowns!$D$1,if($E58=Dropdowns!$E44,Dropdowns!$E$1,if($E58=Dropdowns!$F44,Dropdowns!$F$1,if($E58=Dropdowns!$G44,Dropdowns!$G$1,"N/A"))))</f>
        <v>N/A</v>
      </c>
    </row>
    <row r="59">
      <c r="A59" s="136"/>
      <c r="B59" s="137"/>
      <c r="C59" s="140" t="s">
        <v>304</v>
      </c>
      <c r="D59" s="140" t="s">
        <v>305</v>
      </c>
      <c r="E59" s="165"/>
      <c r="F59" s="114" t="str">
        <f>if($E59=Dropdowns!$D45,Dropdowns!$D$1,if($E59=Dropdowns!$E45,Dropdowns!$E$1,if($E59=Dropdowns!$F45,Dropdowns!$F$1,if($E59=Dropdowns!$G45,Dropdowns!$G$1,"N/A"))))</f>
        <v>N/A</v>
      </c>
    </row>
    <row r="60">
      <c r="A60" s="136"/>
      <c r="B60" s="137"/>
      <c r="C60" s="140" t="s">
        <v>307</v>
      </c>
      <c r="D60" s="140" t="s">
        <v>308</v>
      </c>
      <c r="E60" s="165"/>
      <c r="F60" s="114" t="str">
        <f>if($E60=Dropdowns!$D46,Dropdowns!$D$1,if($E60=Dropdowns!$E46,Dropdowns!$E$1,if($E60=Dropdowns!$F46,Dropdowns!$F$1,if($E60=Dropdowns!$G46,Dropdowns!$G$1,"N/A"))))</f>
        <v>N/A</v>
      </c>
    </row>
    <row r="61">
      <c r="A61" s="136"/>
      <c r="B61" s="137"/>
      <c r="C61" s="140" t="s">
        <v>310</v>
      </c>
      <c r="D61" s="140" t="s">
        <v>311</v>
      </c>
      <c r="E61" s="165"/>
      <c r="F61" s="114" t="str">
        <f>if($E61=Dropdowns!$D47,Dropdowns!$D$1,if($E61=Dropdowns!$E47,Dropdowns!$E$1,if($E61=Dropdowns!$F47,Dropdowns!$F$1,if($E61=Dropdowns!$G47,Dropdowns!$G$1,"N/A"))))</f>
        <v>N/A</v>
      </c>
    </row>
    <row r="62">
      <c r="A62" s="136"/>
      <c r="B62" s="137"/>
      <c r="C62" s="138" t="s">
        <v>313</v>
      </c>
      <c r="D62" s="138" t="s">
        <v>314</v>
      </c>
      <c r="E62" s="165"/>
      <c r="F62" s="114" t="str">
        <f>if($E62=Dropdowns!$D48,Dropdowns!$D$1,if($E62=Dropdowns!$E48,Dropdowns!$E$1,if($E62=Dropdowns!$F48,Dropdowns!$F$1,if($E62=Dropdowns!$G48,Dropdowns!$G$1,"N/A"))))</f>
        <v>N/A</v>
      </c>
    </row>
    <row r="63">
      <c r="A63" s="136"/>
      <c r="B63" s="137"/>
      <c r="C63" s="138" t="s">
        <v>316</v>
      </c>
      <c r="D63" s="138" t="s">
        <v>317</v>
      </c>
      <c r="E63" s="165"/>
      <c r="F63" s="114" t="str">
        <f>if($E63=Dropdowns!$D49,Dropdowns!$D$1,if($E63=Dropdowns!$E49,Dropdowns!$E$1,if($E63=Dropdowns!$F49,Dropdowns!$F$1,if($E63=Dropdowns!$G49,Dropdowns!$G$1,"N/A"))))</f>
        <v>N/A</v>
      </c>
    </row>
    <row r="64">
      <c r="A64" s="136"/>
      <c r="B64" s="137"/>
      <c r="C64" s="138" t="s">
        <v>319</v>
      </c>
      <c r="D64" s="138" t="s">
        <v>320</v>
      </c>
      <c r="E64" s="165"/>
      <c r="F64" s="114" t="str">
        <f>if($E64=Dropdowns!$D50,Dropdowns!$D$1,if($E64=Dropdowns!$E50,Dropdowns!$E$1,if($E64=Dropdowns!$F50,Dropdowns!$F$1,if($E64=Dropdowns!$G50,Dropdowns!$G$1,"N/A"))))</f>
        <v>N/A</v>
      </c>
    </row>
    <row r="65">
      <c r="A65" s="136"/>
      <c r="B65" s="137"/>
      <c r="C65" s="138" t="s">
        <v>322</v>
      </c>
      <c r="D65" s="138" t="s">
        <v>323</v>
      </c>
      <c r="E65" s="165"/>
      <c r="F65" s="114">
        <f>if($E65=Dropdowns!$D51,Dropdowns!$D$1,if($E65=Dropdowns!$E51,Dropdowns!$E$1,if($E65=Dropdowns!$F51,Dropdowns!$F$1,if($E65=Dropdowns!$G51,Dropdowns!$G$1,"N/A"))))</f>
        <v>1</v>
      </c>
    </row>
    <row r="66">
      <c r="A66" s="136"/>
      <c r="B66" s="137"/>
      <c r="C66" s="140" t="s">
        <v>325</v>
      </c>
      <c r="D66" s="138" t="s">
        <v>326</v>
      </c>
      <c r="E66" s="165"/>
      <c r="F66" s="114">
        <f>if($E66=Dropdowns!$D52,Dropdowns!$D$1,if($E66=Dropdowns!$E52,Dropdowns!$E$1,if($E66=Dropdowns!$F52,Dropdowns!$F$1,if($E66=Dropdowns!$G52,Dropdowns!$G$1,"N/A"))))</f>
        <v>1</v>
      </c>
    </row>
    <row r="67">
      <c r="A67" s="136"/>
      <c r="B67" s="137"/>
      <c r="C67" s="138" t="s">
        <v>328</v>
      </c>
      <c r="D67" s="138" t="s">
        <v>329</v>
      </c>
      <c r="E67" s="165"/>
      <c r="F67" s="114" t="str">
        <f>if($E67=Dropdowns!$D53,Dropdowns!$D$1,if($E67=Dropdowns!$E53,Dropdowns!$E$1,if($E67=Dropdowns!$F53,Dropdowns!$F$1,if($E67=Dropdowns!$G53,Dropdowns!$G$1,"N/A"))))</f>
        <v>N/A</v>
      </c>
    </row>
    <row r="68">
      <c r="A68" s="136"/>
      <c r="B68" s="137"/>
      <c r="C68" s="140" t="s">
        <v>331</v>
      </c>
      <c r="D68" s="138" t="s">
        <v>332</v>
      </c>
      <c r="E68" s="165"/>
      <c r="F68" s="114" t="str">
        <f>if($E68=Dropdowns!$D54,Dropdowns!$D$1,if($E68=Dropdowns!$E54,Dropdowns!$E$1,if($E68=Dropdowns!$F54,Dropdowns!$F$1,if($E68=Dropdowns!$G54,Dropdowns!$G$1,"N/A"))))</f>
        <v>N/A</v>
      </c>
    </row>
    <row r="69">
      <c r="A69" s="136"/>
      <c r="B69" s="137"/>
      <c r="C69" s="140" t="s">
        <v>334</v>
      </c>
      <c r="D69" s="140" t="s">
        <v>335</v>
      </c>
      <c r="E69" s="165"/>
      <c r="F69" s="114" t="str">
        <f>if($E69=Dropdowns!$D55,Dropdowns!$D$1,if($E69=Dropdowns!$E55,Dropdowns!$E$1,if($E69=Dropdowns!$F55,Dropdowns!$F$1,if($E69=Dropdowns!$G55,Dropdowns!$G$1,"N/A"))))</f>
        <v>N/A</v>
      </c>
    </row>
    <row r="70">
      <c r="A70" s="136"/>
      <c r="B70" s="137"/>
      <c r="C70" s="140" t="s">
        <v>337</v>
      </c>
      <c r="D70" s="140" t="s">
        <v>338</v>
      </c>
      <c r="E70" s="165"/>
      <c r="F70" s="114" t="str">
        <f>if($E70=Dropdowns!$D56,Dropdowns!$D$1,if($E70=Dropdowns!$E56,Dropdowns!$E$1,if($E70=Dropdowns!$F56,Dropdowns!$F$1,if($E70=Dropdowns!$G56,Dropdowns!$G$1,"N/A"))))</f>
        <v>N/A</v>
      </c>
    </row>
    <row r="71">
      <c r="A71" s="136"/>
      <c r="B71" s="137"/>
      <c r="C71" s="140" t="s">
        <v>340</v>
      </c>
      <c r="D71" s="140" t="s">
        <v>341</v>
      </c>
      <c r="E71" s="165"/>
      <c r="F71" s="114" t="str">
        <f>if($E71=Dropdowns!$D57,Dropdowns!$D$1,if($E71=Dropdowns!$E57,Dropdowns!$E$1,if($E71=Dropdowns!$F57,Dropdowns!$F$1,if($E71=Dropdowns!$G57,Dropdowns!$G$1,"N/A"))))</f>
        <v>N/A</v>
      </c>
    </row>
    <row r="72">
      <c r="A72" s="136"/>
      <c r="B72" s="137"/>
      <c r="C72" s="140" t="s">
        <v>343</v>
      </c>
      <c r="D72" s="140" t="s">
        <v>344</v>
      </c>
      <c r="E72" s="165"/>
      <c r="F72" s="114" t="str">
        <f>if($E72=Dropdowns!$D58,Dropdowns!$D$1,if($E72=Dropdowns!$E58,Dropdowns!$E$1,if($E72=Dropdowns!$F58,Dropdowns!$F$1,if($E72=Dropdowns!$G58,Dropdowns!$G$1,"N/A"))))</f>
        <v>N/A</v>
      </c>
    </row>
    <row r="73">
      <c r="A73" s="136"/>
      <c r="B73" s="137"/>
      <c r="C73" s="140" t="s">
        <v>346</v>
      </c>
      <c r="D73" s="140" t="s">
        <v>347</v>
      </c>
      <c r="E73" s="165"/>
      <c r="F73" s="114" t="str">
        <f>if($E73=Dropdowns!$D59,Dropdowns!$D$1,if($E73=Dropdowns!$E59,Dropdowns!$E$1,if($E73=Dropdowns!$F59,Dropdowns!$F$1,if($E73=Dropdowns!$G59,Dropdowns!$G$1,"N/A"))))</f>
        <v>N/A</v>
      </c>
    </row>
    <row r="74">
      <c r="A74" s="136"/>
      <c r="B74" s="137"/>
      <c r="C74" s="138" t="s">
        <v>349</v>
      </c>
      <c r="D74" s="138" t="s">
        <v>350</v>
      </c>
      <c r="E74" s="165"/>
      <c r="F74" s="114" t="str">
        <f>if($E74=Dropdowns!$D60,Dropdowns!$D$1,if($E74=Dropdowns!$E60,Dropdowns!$E$1,if($E74=Dropdowns!$F60,Dropdowns!$F$1,if($E74=Dropdowns!$G60,Dropdowns!$G$1,"N/A"))))</f>
        <v>N/A</v>
      </c>
    </row>
    <row r="75">
      <c r="A75" s="136"/>
      <c r="B75" s="137"/>
      <c r="C75" s="138" t="s">
        <v>352</v>
      </c>
      <c r="D75" s="138" t="s">
        <v>353</v>
      </c>
      <c r="E75" s="165"/>
      <c r="F75" s="114" t="str">
        <f>if($E75=Dropdowns!$D61,Dropdowns!$D$1,if($E75=Dropdowns!$E61,Dropdowns!$E$1,if($E75=Dropdowns!$F61,Dropdowns!$F$1,if($E75=Dropdowns!$G61,Dropdowns!$G$1,"N/A"))))</f>
        <v>N/A</v>
      </c>
    </row>
    <row r="76">
      <c r="A76" s="136"/>
      <c r="B76" s="137"/>
      <c r="C76" s="138" t="s">
        <v>355</v>
      </c>
      <c r="D76" s="138" t="s">
        <v>356</v>
      </c>
      <c r="E76" s="165"/>
      <c r="F76" s="114" t="str">
        <f>if($E76=Dropdowns!$D62,Dropdowns!$D$1,if($E76=Dropdowns!$E62,Dropdowns!$E$1,if($E76=Dropdowns!$F62,Dropdowns!$F$1,if($E76=Dropdowns!$G62,Dropdowns!$G$1,"N/A"))))</f>
        <v>N/A</v>
      </c>
    </row>
    <row r="77">
      <c r="A77" s="142"/>
      <c r="B77" s="143"/>
      <c r="C77" s="144"/>
      <c r="D77" s="144"/>
      <c r="E77" s="166"/>
      <c r="F77" s="147"/>
    </row>
    <row r="78">
      <c r="A78" s="136">
        <f>sum(F78:F83)/Dropdowns!H64</f>
        <v>0.05555555556</v>
      </c>
      <c r="B78" s="137" t="s">
        <v>358</v>
      </c>
      <c r="C78" s="138" t="s">
        <v>359</v>
      </c>
      <c r="D78" s="138" t="s">
        <v>360</v>
      </c>
      <c r="E78" s="165"/>
      <c r="F78" s="114" t="str">
        <f>if($E78=Dropdowns!$D64,Dropdowns!$D$1,if($E78=Dropdowns!$E64,Dropdowns!$E$1,if($E78=Dropdowns!$F64,Dropdowns!$F$1,if($E78=Dropdowns!$G64,Dropdowns!$G$1,"N/A"))))</f>
        <v>N/A</v>
      </c>
    </row>
    <row r="79">
      <c r="A79" s="136" t="str">
        <f>IFS($A78&gt;=0.81, "Best", $A78&gt;=0.61, "Good", $A78&gt;=0.41, "Average", $A78&gt;=0.21, "Fair", TRUE, "Poor")</f>
        <v>Poor</v>
      </c>
      <c r="B79" s="137"/>
      <c r="C79" s="138" t="s">
        <v>362</v>
      </c>
      <c r="D79" s="138" t="s">
        <v>363</v>
      </c>
      <c r="E79" s="165"/>
      <c r="F79" s="114">
        <f>if($E79=Dropdowns!$D65,Dropdowns!$D$1,if($E79=Dropdowns!$E65,Dropdowns!$E$1,if($E79=Dropdowns!$F65,Dropdowns!$F$1,if($E79=Dropdowns!$G65,Dropdowns!$G$1,"N/A"))))</f>
        <v>1</v>
      </c>
    </row>
    <row r="80">
      <c r="A80" s="136"/>
      <c r="B80" s="137"/>
      <c r="C80" s="138" t="s">
        <v>365</v>
      </c>
      <c r="D80" s="138" t="s">
        <v>366</v>
      </c>
      <c r="E80" s="165"/>
      <c r="F80" s="114" t="str">
        <f>if($E80=Dropdowns!$D66,Dropdowns!$D$1,if($E80=Dropdowns!$E66,Dropdowns!$E$1,if($E80=Dropdowns!$F66,Dropdowns!$F$1,if($E80=Dropdowns!$G66,Dropdowns!$G$1,"N/A"))))</f>
        <v>N/A</v>
      </c>
    </row>
    <row r="81">
      <c r="A81" s="136"/>
      <c r="B81" s="137"/>
      <c r="C81" s="138" t="s">
        <v>368</v>
      </c>
      <c r="D81" s="138" t="s">
        <v>369</v>
      </c>
      <c r="E81" s="165"/>
      <c r="F81" s="114" t="str">
        <f>if($E81=Dropdowns!$D67,Dropdowns!$D$1,if($E81=Dropdowns!$E67,Dropdowns!$E$1,if($E81=Dropdowns!$F67,Dropdowns!$F$1,if($E81=Dropdowns!$G67,Dropdowns!$G$1,"N/A"))))</f>
        <v>N/A</v>
      </c>
    </row>
    <row r="82">
      <c r="A82" s="136"/>
      <c r="B82" s="137"/>
      <c r="C82" s="138" t="s">
        <v>371</v>
      </c>
      <c r="D82" s="138" t="s">
        <v>372</v>
      </c>
      <c r="E82" s="165"/>
      <c r="F82" s="114" t="str">
        <f>if($E82=Dropdowns!$D68,Dropdowns!$D$1,if($E82=Dropdowns!$E68,Dropdowns!$E$1,if($E82=Dropdowns!$F68,Dropdowns!$F$1,if($E82=Dropdowns!$G68,Dropdowns!$G$1,"N/A"))))</f>
        <v>N/A</v>
      </c>
    </row>
    <row r="83">
      <c r="A83" s="136"/>
      <c r="B83" s="137"/>
      <c r="C83" s="138" t="s">
        <v>374</v>
      </c>
      <c r="D83" s="138" t="s">
        <v>375</v>
      </c>
      <c r="E83" s="165"/>
      <c r="F83" s="114" t="str">
        <f>if($E83=Dropdowns!$D69,Dropdowns!$D$1,if($E83=Dropdowns!$E69,Dropdowns!$E$1,if($E83=Dropdowns!$F69,Dropdowns!$F$1,if($E83=Dropdowns!$G69,Dropdowns!$G$1,"N/A"))))</f>
        <v>N/A</v>
      </c>
    </row>
    <row r="84">
      <c r="A84" s="142"/>
      <c r="B84" s="143"/>
      <c r="C84" s="144"/>
      <c r="D84" s="144"/>
      <c r="E84" s="166"/>
      <c r="F84" s="147"/>
    </row>
    <row r="85">
      <c r="A85" s="136">
        <f>sum(F85:F95)/Dropdowns!H71</f>
        <v>0</v>
      </c>
      <c r="B85" s="137" t="s">
        <v>377</v>
      </c>
      <c r="C85" s="138" t="s">
        <v>378</v>
      </c>
      <c r="D85" s="138" t="s">
        <v>379</v>
      </c>
      <c r="E85" s="165"/>
      <c r="F85" s="114" t="str">
        <f>if($E85=Dropdowns!$D71,Dropdowns!$D$1,if($E85=Dropdowns!$E71,Dropdowns!$E$1,if($E85=Dropdowns!$F71,Dropdowns!$F$1,if($E85=Dropdowns!$G71,Dropdowns!$G$1,"N/A"))))</f>
        <v>N/A</v>
      </c>
    </row>
    <row r="86">
      <c r="A86" s="136" t="str">
        <f>IFS($A85&gt;=0.81, "Best", $A85&gt;=0.61, "Good", $A85&gt;=0.41, "Average", $A85&gt;=0.21, "Fair", TRUE, "Poor")</f>
        <v>Poor</v>
      </c>
      <c r="B86" s="137"/>
      <c r="C86" s="138" t="s">
        <v>381</v>
      </c>
      <c r="D86" s="138" t="s">
        <v>382</v>
      </c>
      <c r="E86" s="165"/>
      <c r="F86" s="114" t="str">
        <f>if($E86=Dropdowns!$D72,Dropdowns!$D$1,if($E86=Dropdowns!$E72,Dropdowns!$E$1,if($E86=Dropdowns!$F72,Dropdowns!$F$1,if($E86=Dropdowns!$G72,Dropdowns!$G$1,"N/A"))))</f>
        <v>N/A</v>
      </c>
    </row>
    <row r="87">
      <c r="A87" s="136"/>
      <c r="B87" s="137"/>
      <c r="C87" s="138" t="s">
        <v>384</v>
      </c>
      <c r="D87" s="138" t="s">
        <v>385</v>
      </c>
      <c r="E87" s="165"/>
      <c r="F87" s="114" t="str">
        <f>if($E87=Dropdowns!$D73,Dropdowns!$D$1,if($E87=Dropdowns!$E73,Dropdowns!$E$1,if($E87=Dropdowns!$F73,Dropdowns!$F$1,if($E87=Dropdowns!$G73,Dropdowns!$G$1,"N/A"))))</f>
        <v>N/A</v>
      </c>
    </row>
    <row r="88">
      <c r="A88" s="136"/>
      <c r="B88" s="137"/>
      <c r="C88" s="138" t="s">
        <v>387</v>
      </c>
      <c r="D88" s="138" t="s">
        <v>388</v>
      </c>
      <c r="E88" s="165"/>
      <c r="F88" s="114" t="str">
        <f>if($E88=Dropdowns!$D74,Dropdowns!$D$1,if($E88=Dropdowns!$E74,Dropdowns!$E$1,if($E88=Dropdowns!$F74,Dropdowns!$F$1,if($E88=Dropdowns!$G74,Dropdowns!$G$1,"N/A"))))</f>
        <v>N/A</v>
      </c>
    </row>
    <row r="89">
      <c r="A89" s="136"/>
      <c r="B89" s="137"/>
      <c r="C89" s="138" t="s">
        <v>390</v>
      </c>
      <c r="D89" s="138" t="s">
        <v>391</v>
      </c>
      <c r="E89" s="165"/>
      <c r="F89" s="114" t="str">
        <f>if($E89=Dropdowns!$D75,Dropdowns!$D$1,if($E89=Dropdowns!$E75,Dropdowns!$E$1,if($E89=Dropdowns!$F75,Dropdowns!$F$1,if($E89=Dropdowns!$G75,Dropdowns!$G$1,"N/A"))))</f>
        <v>N/A</v>
      </c>
    </row>
    <row r="90">
      <c r="A90" s="136"/>
      <c r="B90" s="137"/>
      <c r="C90" s="138" t="s">
        <v>393</v>
      </c>
      <c r="D90" s="138" t="s">
        <v>394</v>
      </c>
      <c r="E90" s="165"/>
      <c r="F90" s="114" t="str">
        <f>if($E90=Dropdowns!$D76,Dropdowns!$D$1,if($E90=Dropdowns!$E76,Dropdowns!$E$1,if($E90=Dropdowns!$F76,Dropdowns!$F$1,if($E90=Dropdowns!$G76,Dropdowns!$G$1,"N/A"))))</f>
        <v>N/A</v>
      </c>
    </row>
    <row r="91">
      <c r="A91" s="136"/>
      <c r="B91" s="137"/>
      <c r="C91" s="138" t="s">
        <v>396</v>
      </c>
      <c r="D91" s="138" t="s">
        <v>397</v>
      </c>
      <c r="E91" s="165"/>
      <c r="F91" s="114" t="str">
        <f>if($E91=Dropdowns!$D77,Dropdowns!$D$1,if($E91=Dropdowns!$E77,Dropdowns!$E$1,if($E91=Dropdowns!$F77,Dropdowns!$F$1,if($E91=Dropdowns!$G77,Dropdowns!$G$1,"N/A"))))</f>
        <v>N/A</v>
      </c>
    </row>
    <row r="92">
      <c r="A92" s="136"/>
      <c r="B92" s="137"/>
      <c r="C92" s="138" t="s">
        <v>399</v>
      </c>
      <c r="D92" s="138" t="s">
        <v>400</v>
      </c>
      <c r="E92" s="165"/>
      <c r="F92" s="114" t="str">
        <f>if($E92=Dropdowns!$D78,Dropdowns!$D$1,if($E92=Dropdowns!$E78,Dropdowns!$E$1,if($E92=Dropdowns!$F78,Dropdowns!$F$1,if($E92=Dropdowns!$G78,Dropdowns!$G$1,"N/A"))))</f>
        <v>N/A</v>
      </c>
    </row>
    <row r="93">
      <c r="A93" s="136"/>
      <c r="B93" s="137"/>
      <c r="C93" s="138" t="s">
        <v>402</v>
      </c>
      <c r="D93" s="138" t="s">
        <v>403</v>
      </c>
      <c r="E93" s="165"/>
      <c r="F93" s="114" t="str">
        <f>if($E93=Dropdowns!$D79,Dropdowns!$D$1,if($E93=Dropdowns!$E79,Dropdowns!$E$1,if($E93=Dropdowns!$F79,Dropdowns!$F$1,if($E93=Dropdowns!$G79,Dropdowns!$G$1,"N/A"))))</f>
        <v>N/A</v>
      </c>
    </row>
    <row r="94">
      <c r="A94" s="136"/>
      <c r="B94" s="137"/>
      <c r="C94" s="138" t="s">
        <v>405</v>
      </c>
      <c r="D94" s="138" t="s">
        <v>406</v>
      </c>
      <c r="E94" s="165"/>
      <c r="F94" s="114" t="str">
        <f>if($E94=Dropdowns!$D80,Dropdowns!$D$1,if($E94=Dropdowns!$E80,Dropdowns!$E$1,if($E94=Dropdowns!$F80,Dropdowns!$F$1,if($E94=Dropdowns!$G80,Dropdowns!$G$1,"N/A"))))</f>
        <v>N/A</v>
      </c>
    </row>
    <row r="95">
      <c r="A95" s="136"/>
      <c r="B95" s="137"/>
      <c r="C95" s="138" t="s">
        <v>408</v>
      </c>
      <c r="D95" s="138" t="s">
        <v>409</v>
      </c>
      <c r="E95" s="165"/>
      <c r="F95" s="114" t="str">
        <f>if($E95=Dropdowns!$D81,Dropdowns!$D$1,if($E95=Dropdowns!$E81,Dropdowns!$E$1,if($E95=Dropdowns!$F81,Dropdowns!$F$1,if($E95=Dropdowns!$G81,Dropdowns!$G$1,"N/A"))))</f>
        <v>N/A</v>
      </c>
    </row>
    <row r="96">
      <c r="A96" s="142"/>
      <c r="B96" s="143"/>
      <c r="C96" s="148"/>
      <c r="D96" s="144"/>
      <c r="E96" s="166"/>
      <c r="F96" s="147"/>
    </row>
    <row r="97">
      <c r="A97" s="136">
        <f>sum(F97:F112)/Dropdowns!H83</f>
        <v>0.0625</v>
      </c>
      <c r="B97" s="137" t="s">
        <v>411</v>
      </c>
      <c r="C97" s="138" t="s">
        <v>412</v>
      </c>
      <c r="D97" s="138" t="s">
        <v>413</v>
      </c>
      <c r="E97" s="165"/>
      <c r="F97" s="114" t="str">
        <f>if($E97=Dropdowns!$D83,Dropdowns!$D$1,if($E97=Dropdowns!$E83,Dropdowns!$E$1,if($E97=Dropdowns!$F83,Dropdowns!$F$1,if($E97=Dropdowns!$G83,Dropdowns!$G$1,"N/A"))))</f>
        <v>N/A</v>
      </c>
    </row>
    <row r="98">
      <c r="A98" s="136" t="str">
        <f>IFS($A97&gt;=0.81, "Best", $A97&gt;=0.61, "Good", $A97&gt;=0.41, "Average", $A97&gt;=0.21, "Fair", TRUE, "Poor")</f>
        <v>Poor</v>
      </c>
      <c r="B98" s="137"/>
      <c r="C98" s="138" t="s">
        <v>415</v>
      </c>
      <c r="D98" s="138" t="s">
        <v>416</v>
      </c>
      <c r="E98" s="165"/>
      <c r="F98" s="114" t="str">
        <f>if($E98=Dropdowns!$D84,Dropdowns!$D$1,if($E98=Dropdowns!$E84,Dropdowns!$E$1,if($E98=Dropdowns!$F84,Dropdowns!$F$1,if($E98=Dropdowns!$G84,Dropdowns!$G$1,"N/A"))))</f>
        <v>N/A</v>
      </c>
    </row>
    <row r="99">
      <c r="A99" s="136"/>
      <c r="B99" s="137"/>
      <c r="C99" s="138" t="s">
        <v>418</v>
      </c>
      <c r="D99" s="138" t="s">
        <v>419</v>
      </c>
      <c r="E99" s="165"/>
      <c r="F99" s="114" t="str">
        <f>if($E99=Dropdowns!$D85,Dropdowns!$D$1,if($E99=Dropdowns!$E85,Dropdowns!$E$1,if($E99=Dropdowns!$F85,Dropdowns!$F$1,if($E99=Dropdowns!$G85,Dropdowns!$G$1,"N/A"))))</f>
        <v>N/A</v>
      </c>
    </row>
    <row r="100">
      <c r="A100" s="136"/>
      <c r="B100" s="137"/>
      <c r="C100" s="138" t="s">
        <v>421</v>
      </c>
      <c r="D100" s="138" t="s">
        <v>422</v>
      </c>
      <c r="E100" s="165"/>
      <c r="F100" s="114" t="str">
        <f>if($E100=Dropdowns!$D86,Dropdowns!$D$1,if($E100=Dropdowns!$E86,Dropdowns!$E$1,if($E100=Dropdowns!$F86,Dropdowns!$F$1,if($E100=Dropdowns!$G86,Dropdowns!$G$1,"N/A"))))</f>
        <v>N/A</v>
      </c>
    </row>
    <row r="101">
      <c r="A101" s="136"/>
      <c r="B101" s="137"/>
      <c r="C101" s="138" t="s">
        <v>424</v>
      </c>
      <c r="D101" s="138" t="s">
        <v>425</v>
      </c>
      <c r="E101" s="165"/>
      <c r="F101" s="114" t="str">
        <f>if($E101=Dropdowns!$D87,Dropdowns!$D$1,if($E101=Dropdowns!$E87,Dropdowns!$E$1,if($E101=Dropdowns!$F87,Dropdowns!$F$1,if($E101=Dropdowns!$G87,Dropdowns!$G$1,"N/A"))))</f>
        <v>N/A</v>
      </c>
    </row>
    <row r="102">
      <c r="A102" s="136"/>
      <c r="B102" s="137"/>
      <c r="C102" s="138" t="s">
        <v>427</v>
      </c>
      <c r="D102" s="138" t="s">
        <v>428</v>
      </c>
      <c r="E102" s="165"/>
      <c r="F102" s="114" t="str">
        <f>if($E102=Dropdowns!$D88,Dropdowns!$D$1,if($E102=Dropdowns!$E88,Dropdowns!$E$1,if($E102=Dropdowns!$F88,Dropdowns!$F$1,if($E102=Dropdowns!$G88,Dropdowns!$G$1,"N/A"))))</f>
        <v>N/A</v>
      </c>
    </row>
    <row r="103">
      <c r="A103" s="136"/>
      <c r="B103" s="137"/>
      <c r="C103" s="138" t="s">
        <v>430</v>
      </c>
      <c r="D103" s="138" t="s">
        <v>431</v>
      </c>
      <c r="E103" s="165"/>
      <c r="F103" s="114">
        <f>if($E103=Dropdowns!$D89,Dropdowns!$D$1,if($E103=Dropdowns!$E89,Dropdowns!$E$1,if($E103=Dropdowns!$F89,Dropdowns!$F$1,if($E103=Dropdowns!$G89,Dropdowns!$G$1,"N/A"))))</f>
        <v>1</v>
      </c>
    </row>
    <row r="104">
      <c r="A104" s="136"/>
      <c r="B104" s="137"/>
      <c r="C104" s="138" t="s">
        <v>433</v>
      </c>
      <c r="D104" s="138" t="s">
        <v>434</v>
      </c>
      <c r="E104" s="165"/>
      <c r="F104" s="114">
        <f>if($E104=Dropdowns!$D90,Dropdowns!$D$1,if($E104=Dropdowns!$E90,Dropdowns!$E$1,if($E104=Dropdowns!$F90,Dropdowns!$F$1,if($E104=Dropdowns!$G90,Dropdowns!$G$1,"N/A"))))</f>
        <v>1</v>
      </c>
    </row>
    <row r="105">
      <c r="A105" s="136"/>
      <c r="B105" s="137"/>
      <c r="C105" s="138" t="s">
        <v>436</v>
      </c>
      <c r="D105" s="138" t="s">
        <v>437</v>
      </c>
      <c r="E105" s="165"/>
      <c r="F105" s="114" t="str">
        <f>if($E105=Dropdowns!$D91,Dropdowns!$D$1,if($E105=Dropdowns!$E91,Dropdowns!$E$1,if($E105=Dropdowns!$F91,Dropdowns!$F$1,if($E105=Dropdowns!$G91,Dropdowns!$G$1,"N/A"))))</f>
        <v>N/A</v>
      </c>
    </row>
    <row r="106">
      <c r="A106" s="136"/>
      <c r="B106" s="137"/>
      <c r="C106" s="138" t="s">
        <v>439</v>
      </c>
      <c r="D106" s="138" t="s">
        <v>440</v>
      </c>
      <c r="E106" s="165"/>
      <c r="F106" s="114" t="str">
        <f>if($E106=Dropdowns!$D92,Dropdowns!$D$1,if($E106=Dropdowns!$E92,Dropdowns!$E$1,if($E106=Dropdowns!$F92,Dropdowns!$F$1,if($E106=Dropdowns!$G92,Dropdowns!$G$1,"N/A"))))</f>
        <v>N/A</v>
      </c>
    </row>
    <row r="107">
      <c r="A107" s="136"/>
      <c r="B107" s="137"/>
      <c r="C107" s="138" t="s">
        <v>442</v>
      </c>
      <c r="D107" s="138" t="s">
        <v>443</v>
      </c>
      <c r="E107" s="165"/>
      <c r="F107" s="114" t="str">
        <f>if($E107=Dropdowns!$D93,Dropdowns!$D$1,if($E107=Dropdowns!$E93,Dropdowns!$E$1,if($E107=Dropdowns!$F93,Dropdowns!$F$1,if($E107=Dropdowns!$G93,Dropdowns!$G$1,"N/A"))))</f>
        <v>N/A</v>
      </c>
    </row>
    <row r="108">
      <c r="A108" s="136"/>
      <c r="B108" s="137"/>
      <c r="C108" s="138" t="s">
        <v>445</v>
      </c>
      <c r="D108" s="138" t="s">
        <v>446</v>
      </c>
      <c r="E108" s="165"/>
      <c r="F108" s="114" t="str">
        <f>if($E108=Dropdowns!$D94,Dropdowns!$D$1,if($E108=Dropdowns!$E94,Dropdowns!$E$1,if($E108=Dropdowns!$F94,Dropdowns!$F$1,if($E108=Dropdowns!$G94,Dropdowns!$G$1,"N/A"))))</f>
        <v>N/A</v>
      </c>
    </row>
    <row r="109">
      <c r="A109" s="136"/>
      <c r="B109" s="137"/>
      <c r="C109" s="138" t="s">
        <v>448</v>
      </c>
      <c r="D109" s="138" t="s">
        <v>449</v>
      </c>
      <c r="E109" s="165"/>
      <c r="F109" s="114" t="str">
        <f>if($E109=Dropdowns!$D95,Dropdowns!$D$1,if($E109=Dropdowns!$E95,Dropdowns!$E$1,if($E109=Dropdowns!$F95,Dropdowns!$F$1,if($E109=Dropdowns!$G95,Dropdowns!$G$1,"N/A"))))</f>
        <v>N/A</v>
      </c>
    </row>
    <row r="110">
      <c r="A110" s="136"/>
      <c r="B110" s="137"/>
      <c r="C110" s="140" t="s">
        <v>451</v>
      </c>
      <c r="D110" s="140" t="s">
        <v>452</v>
      </c>
      <c r="E110" s="165"/>
      <c r="F110" s="114">
        <f>if($E110=Dropdowns!$D96,Dropdowns!$D$1,if($E110=Dropdowns!$E96,Dropdowns!$E$1,if($E110=Dropdowns!$F96,Dropdowns!$F$1,if($E110=Dropdowns!$G96,Dropdowns!$G$1,"N/A"))))</f>
        <v>1</v>
      </c>
    </row>
    <row r="111">
      <c r="A111" s="136"/>
      <c r="B111" s="137"/>
      <c r="C111" s="140" t="s">
        <v>454</v>
      </c>
      <c r="D111" s="140" t="s">
        <v>455</v>
      </c>
      <c r="E111" s="165"/>
      <c r="F111" s="114" t="str">
        <f>if($E111=Dropdowns!$D97,Dropdowns!$D$1,if($E111=Dropdowns!$E97,Dropdowns!$E$1,if($E111=Dropdowns!$F97,Dropdowns!$F$1,if($E111=Dropdowns!$G97,Dropdowns!$G$1,"N/A"))))</f>
        <v>N/A</v>
      </c>
    </row>
    <row r="112">
      <c r="A112" s="136"/>
      <c r="B112" s="137"/>
      <c r="C112" s="138" t="s">
        <v>457</v>
      </c>
      <c r="D112" s="140" t="s">
        <v>458</v>
      </c>
      <c r="E112" s="168"/>
      <c r="F112" s="114" t="str">
        <f>if($E112=Dropdowns!$D98,Dropdowns!$D$1,if($E112=Dropdowns!$E98,Dropdowns!$E$1,if($E112=Dropdowns!$F98,Dropdowns!$F$1,if($E112=Dropdowns!$G98,Dropdowns!$G$1,"N/A"))))</f>
        <v>N/A</v>
      </c>
    </row>
    <row r="113">
      <c r="A113" s="142"/>
      <c r="B113" s="143"/>
      <c r="C113" s="148"/>
      <c r="D113" s="148"/>
      <c r="E113" s="166"/>
      <c r="F113" s="147"/>
    </row>
    <row r="114">
      <c r="A114" s="136">
        <f>sum(F114:F118)/Dropdowns!H100</f>
        <v>0</v>
      </c>
      <c r="B114" s="137" t="s">
        <v>460</v>
      </c>
      <c r="C114" s="138" t="s">
        <v>461</v>
      </c>
      <c r="D114" s="140" t="s">
        <v>462</v>
      </c>
      <c r="E114" s="165"/>
      <c r="F114" s="114" t="str">
        <f>if($E114=Dropdowns!$D100,Dropdowns!$D$1,if($E114=Dropdowns!$E100,Dropdowns!$E$1,if($E114=Dropdowns!$F100,Dropdowns!$F$1,if($E114=Dropdowns!$G100,Dropdowns!$G$1,"N/A"))))</f>
        <v>N/A</v>
      </c>
    </row>
    <row r="115">
      <c r="A115" s="136" t="str">
        <f>IFS($A114&gt;=0.81, "Best", $A114&gt;=0.61, "Good", $A114&gt;=0.41, "Average", $A114&gt;=0.21, "Fair", TRUE, "Poor")</f>
        <v>Poor</v>
      </c>
      <c r="B115" s="137"/>
      <c r="C115" s="140" t="s">
        <v>464</v>
      </c>
      <c r="D115" s="140" t="s">
        <v>465</v>
      </c>
      <c r="E115" s="165"/>
      <c r="F115" s="114" t="str">
        <f>if($E115=Dropdowns!$D101,Dropdowns!$D$1,if($E115=Dropdowns!$E101,Dropdowns!$E$1,if($E115=Dropdowns!$F101,Dropdowns!$F$1,if($E115=Dropdowns!$G101,Dropdowns!$G$1,"N/A"))))</f>
        <v>N/A</v>
      </c>
    </row>
    <row r="116">
      <c r="A116" s="136"/>
      <c r="B116" s="137"/>
      <c r="C116" s="140" t="s">
        <v>467</v>
      </c>
      <c r="D116" s="140" t="s">
        <v>468</v>
      </c>
      <c r="E116" s="165"/>
      <c r="F116" s="114" t="str">
        <f>if($E116=Dropdowns!$D102,Dropdowns!$D$1,if($E116=Dropdowns!$E102,Dropdowns!$E$1,if($E116=Dropdowns!$F102,Dropdowns!$F$1,if($E116=Dropdowns!$G102,Dropdowns!$G$1,"N/A"))))</f>
        <v>N/A</v>
      </c>
    </row>
    <row r="117">
      <c r="A117" s="136"/>
      <c r="B117" s="137"/>
      <c r="C117" s="140" t="s">
        <v>470</v>
      </c>
      <c r="D117" s="138" t="s">
        <v>471</v>
      </c>
      <c r="E117" s="165"/>
      <c r="F117" s="114" t="str">
        <f>if($E117=Dropdowns!$D103,Dropdowns!$D$1,if($E117=Dropdowns!$E103,Dropdowns!$E$1,if($E117=Dropdowns!$F103,Dropdowns!$F$1,if($E117=Dropdowns!$G103,Dropdowns!$G$1,"N/A"))))</f>
        <v>N/A</v>
      </c>
    </row>
    <row r="118">
      <c r="A118" s="136"/>
      <c r="B118" s="137"/>
      <c r="C118" s="138" t="s">
        <v>473</v>
      </c>
      <c r="D118" s="138" t="s">
        <v>474</v>
      </c>
      <c r="E118" s="165"/>
      <c r="F118" s="114" t="str">
        <f>if($E118=Dropdowns!$D104,Dropdowns!$D$1,if($E118=Dropdowns!$E104,Dropdowns!$E$1,if($E118=Dropdowns!$F104,Dropdowns!$F$1,if($E118=Dropdowns!$G104,Dropdowns!$G$1,"N/A"))))</f>
        <v>N/A</v>
      </c>
    </row>
    <row r="119">
      <c r="A119" s="142"/>
      <c r="B119" s="143"/>
      <c r="C119" s="144"/>
      <c r="D119" s="145"/>
      <c r="E119" s="166"/>
      <c r="F119" s="147"/>
    </row>
    <row r="120">
      <c r="A120" s="136">
        <f>sum(F120:F131)/Dropdowns!H106</f>
        <v>0</v>
      </c>
      <c r="B120" s="137" t="s">
        <v>476</v>
      </c>
      <c r="C120" s="138" t="s">
        <v>477</v>
      </c>
      <c r="D120" s="138" t="s">
        <v>478</v>
      </c>
      <c r="E120" s="165"/>
      <c r="F120" s="114" t="str">
        <f>if($E120=Dropdowns!$D106,Dropdowns!$D$1,if($E120=Dropdowns!$E106,Dropdowns!$E$1,if($E120=Dropdowns!$F106,Dropdowns!$F$1,if($E120=Dropdowns!$G106,Dropdowns!$G$1,"N/A"))))</f>
        <v>N/A</v>
      </c>
    </row>
    <row r="121">
      <c r="A121" s="136" t="str">
        <f>IFS($A120&gt;=0.81, "Best", $A120&gt;=0.61, "Good", $A120&gt;=0.41, "Average", $A120&gt;=0.21, "Fair", TRUE, "Poor")</f>
        <v>Poor</v>
      </c>
      <c r="B121" s="137"/>
      <c r="C121" s="140" t="s">
        <v>480</v>
      </c>
      <c r="D121" s="138" t="s">
        <v>481</v>
      </c>
      <c r="E121" s="165"/>
      <c r="F121" s="114" t="str">
        <f>if($E121=Dropdowns!$D107,Dropdowns!$D$1,if($E121=Dropdowns!$E107,Dropdowns!$E$1,if($E121=Dropdowns!$F107,Dropdowns!$F$1,if($E121=Dropdowns!$G107,Dropdowns!$G$1,"N/A"))))</f>
        <v>N/A</v>
      </c>
    </row>
    <row r="122">
      <c r="A122" s="136"/>
      <c r="B122" s="137"/>
      <c r="C122" s="138" t="s">
        <v>483</v>
      </c>
      <c r="D122" s="138" t="s">
        <v>484</v>
      </c>
      <c r="E122" s="165"/>
      <c r="F122" s="114" t="str">
        <f>if($E122=Dropdowns!$D108,Dropdowns!$D$1,if($E122=Dropdowns!$E108,Dropdowns!$E$1,if($E122=Dropdowns!$F108,Dropdowns!$F$1,if($E122=Dropdowns!$G108,Dropdowns!$G$1,"N/A"))))</f>
        <v>N/A</v>
      </c>
    </row>
    <row r="123">
      <c r="A123" s="136"/>
      <c r="B123" s="137"/>
      <c r="C123" s="138" t="s">
        <v>486</v>
      </c>
      <c r="D123" s="138" t="s">
        <v>487</v>
      </c>
      <c r="E123" s="165"/>
      <c r="F123" s="114" t="str">
        <f>if($E123=Dropdowns!$D109,Dropdowns!$D$1,if($E123=Dropdowns!$E109,Dropdowns!$E$1,if($E123=Dropdowns!$F109,Dropdowns!$F$1,if($E123=Dropdowns!$G109,Dropdowns!$G$1,"N/A"))))</f>
        <v>N/A</v>
      </c>
    </row>
    <row r="124">
      <c r="A124" s="136"/>
      <c r="B124" s="137"/>
      <c r="C124" s="138" t="s">
        <v>489</v>
      </c>
      <c r="D124" s="138" t="s">
        <v>490</v>
      </c>
      <c r="E124" s="165"/>
      <c r="F124" s="114" t="str">
        <f>if($E124=Dropdowns!$D110,Dropdowns!$D$1,if($E124=Dropdowns!$E110,Dropdowns!$E$1,if($E124=Dropdowns!$F110,Dropdowns!$F$1,if($E124=Dropdowns!$G110,Dropdowns!$G$1,"N/A"))))</f>
        <v>N/A</v>
      </c>
    </row>
    <row r="125">
      <c r="A125" s="136"/>
      <c r="B125" s="137"/>
      <c r="C125" s="140" t="s">
        <v>492</v>
      </c>
      <c r="D125" s="138" t="s">
        <v>493</v>
      </c>
      <c r="E125" s="165"/>
      <c r="F125" s="114" t="str">
        <f>if($E125=Dropdowns!$D111,Dropdowns!$D$1,if($E125=Dropdowns!$E111,Dropdowns!$E$1,if($E125=Dropdowns!$F111,Dropdowns!$F$1,if($E125=Dropdowns!$G111,Dropdowns!$G$1,"N/A"))))</f>
        <v>N/A</v>
      </c>
    </row>
    <row r="126">
      <c r="A126" s="136"/>
      <c r="B126" s="137"/>
      <c r="C126" s="138" t="s">
        <v>495</v>
      </c>
      <c r="D126" s="138" t="s">
        <v>496</v>
      </c>
      <c r="E126" s="165"/>
      <c r="F126" s="114" t="str">
        <f>if($E126=Dropdowns!$D112,Dropdowns!$D$1,if($E126=Dropdowns!$E112,Dropdowns!$E$1,if($E126=Dropdowns!$F112,Dropdowns!$F$1,if($E126=Dropdowns!$G112,Dropdowns!$G$1,"N/A"))))</f>
        <v>N/A</v>
      </c>
    </row>
    <row r="127">
      <c r="A127" s="136"/>
      <c r="B127" s="137"/>
      <c r="C127" s="138" t="s">
        <v>498</v>
      </c>
      <c r="D127" s="138" t="s">
        <v>499</v>
      </c>
      <c r="E127" s="165"/>
      <c r="F127" s="114" t="str">
        <f>if($E127=Dropdowns!$D113,Dropdowns!$D$1,if($E127=Dropdowns!$E113,Dropdowns!$E$1,if($E127=Dropdowns!$F113,Dropdowns!$F$1,if($E127=Dropdowns!$G113,Dropdowns!$G$1,"N/A"))))</f>
        <v>N/A</v>
      </c>
    </row>
    <row r="128">
      <c r="A128" s="136"/>
      <c r="B128" s="137"/>
      <c r="C128" s="138" t="s">
        <v>501</v>
      </c>
      <c r="D128" s="138" t="s">
        <v>502</v>
      </c>
      <c r="E128" s="165"/>
      <c r="F128" s="114" t="str">
        <f>if($E128=Dropdowns!$D114,Dropdowns!$D$1,if($E128=Dropdowns!$E114,Dropdowns!$E$1,if($E128=Dropdowns!$F114,Dropdowns!$F$1,if($E128=Dropdowns!$G114,Dropdowns!$G$1,"N/A"))))</f>
        <v>N/A</v>
      </c>
    </row>
    <row r="129">
      <c r="A129" s="136"/>
      <c r="B129" s="137"/>
      <c r="C129" s="138" t="s">
        <v>504</v>
      </c>
      <c r="D129" s="138" t="s">
        <v>505</v>
      </c>
      <c r="E129" s="165"/>
      <c r="F129" s="114" t="str">
        <f>if($E129=Dropdowns!$D115,Dropdowns!$D$1,if($E129=Dropdowns!$E115,Dropdowns!$E$1,if($E129=Dropdowns!$F115,Dropdowns!$F$1,if($E129=Dropdowns!$G115,Dropdowns!$G$1,"N/A"))))</f>
        <v>N/A</v>
      </c>
    </row>
    <row r="130">
      <c r="A130" s="136"/>
      <c r="B130" s="137"/>
      <c r="C130" s="138" t="s">
        <v>507</v>
      </c>
      <c r="D130" s="138" t="s">
        <v>508</v>
      </c>
      <c r="E130" s="165"/>
      <c r="F130" s="114" t="str">
        <f>if($E130=Dropdowns!$D116,Dropdowns!$D$1,if($E130=Dropdowns!$E116,Dropdowns!$E$1,if($E130=Dropdowns!$F116,Dropdowns!$F$1,if($E130=Dropdowns!$G116,Dropdowns!$G$1,"N/A"))))</f>
        <v>N/A</v>
      </c>
    </row>
    <row r="131">
      <c r="A131" s="136"/>
      <c r="B131" s="137"/>
      <c r="C131" s="138" t="s">
        <v>510</v>
      </c>
      <c r="D131" s="138" t="s">
        <v>511</v>
      </c>
      <c r="E131" s="165"/>
      <c r="F131" s="114" t="str">
        <f>if($E131=Dropdowns!$D117,Dropdowns!$D$1,if($E131=Dropdowns!$E117,Dropdowns!$E$1,if($E131=Dropdowns!$F117,Dropdowns!$F$1,if($E131=Dropdowns!$G117,Dropdowns!$G$1,"N/A"))))</f>
        <v>N/A</v>
      </c>
    </row>
    <row r="132">
      <c r="A132" s="142"/>
      <c r="B132" s="143"/>
      <c r="C132" s="144"/>
      <c r="D132" s="145"/>
      <c r="E132" s="166"/>
      <c r="F132" s="147"/>
    </row>
    <row r="133">
      <c r="A133" s="136">
        <f>sum(F133:F144)/Dropdowns!H119</f>
        <v>0</v>
      </c>
      <c r="B133" s="137" t="s">
        <v>513</v>
      </c>
      <c r="C133" s="138" t="s">
        <v>514</v>
      </c>
      <c r="D133" s="138" t="s">
        <v>515</v>
      </c>
      <c r="E133" s="165"/>
      <c r="F133" s="114" t="str">
        <f>if($E133=Dropdowns!$D119,Dropdowns!$D$1,if($E133=Dropdowns!$E119,Dropdowns!$E$1,if($E133=Dropdowns!$F119,Dropdowns!$F$1,if($E133=Dropdowns!$G119,Dropdowns!$G$1,"N/A"))))</f>
        <v>N/A</v>
      </c>
    </row>
    <row r="134">
      <c r="A134" s="136" t="str">
        <f>IFS($A133&gt;=0.81, "Best", $A133&gt;=0.61, "Good", $A133&gt;=0.41, "Average", $A133&gt;=0.21, "Fair", TRUE, "Poor")</f>
        <v>Poor</v>
      </c>
      <c r="B134" s="137"/>
      <c r="C134" s="138" t="s">
        <v>517</v>
      </c>
      <c r="D134" s="138" t="s">
        <v>518</v>
      </c>
      <c r="E134" s="165"/>
      <c r="F134" s="114" t="str">
        <f>if($E134=Dropdowns!$D120,Dropdowns!$D$1,if($E134=Dropdowns!$E120,Dropdowns!$E$1,if($E134=Dropdowns!$F120,Dropdowns!$F$1,if($E134=Dropdowns!$G120,Dropdowns!$G$1,"N/A"))))</f>
        <v>N/A</v>
      </c>
    </row>
    <row r="135">
      <c r="A135" s="136"/>
      <c r="B135" s="137"/>
      <c r="C135" s="138" t="s">
        <v>520</v>
      </c>
      <c r="D135" s="138" t="s">
        <v>521</v>
      </c>
      <c r="E135" s="165"/>
      <c r="F135" s="114" t="str">
        <f>if($E135=Dropdowns!$D121,Dropdowns!$D$1,if($E135=Dropdowns!$E121,Dropdowns!$E$1,if($E135=Dropdowns!$F121,Dropdowns!$F$1,if($E135=Dropdowns!$G121,Dropdowns!$G$1,"N/A"))))</f>
        <v>N/A</v>
      </c>
    </row>
    <row r="136">
      <c r="A136" s="136"/>
      <c r="B136" s="137"/>
      <c r="C136" s="138" t="s">
        <v>523</v>
      </c>
      <c r="D136" s="138" t="s">
        <v>524</v>
      </c>
      <c r="E136" s="165"/>
      <c r="F136" s="114" t="str">
        <f>if($E136=Dropdowns!$D122,Dropdowns!$D$1,if($E136=Dropdowns!$E122,Dropdowns!$E$1,if($E136=Dropdowns!$F122,Dropdowns!$F$1,if($E136=Dropdowns!$G122,Dropdowns!$G$1,"N/A"))))</f>
        <v>N/A</v>
      </c>
    </row>
    <row r="137">
      <c r="A137" s="136"/>
      <c r="B137" s="137"/>
      <c r="C137" s="138" t="s">
        <v>526</v>
      </c>
      <c r="D137" s="138" t="s">
        <v>527</v>
      </c>
      <c r="E137" s="165"/>
      <c r="F137" s="114" t="str">
        <f>if($E137=Dropdowns!$D123,Dropdowns!$D$1,if($E137=Dropdowns!$E123,Dropdowns!$E$1,if($E137=Dropdowns!$F123,Dropdowns!$F$1,if($E137=Dropdowns!$G123,Dropdowns!$G$1,"N/A"))))</f>
        <v>N/A</v>
      </c>
    </row>
    <row r="138">
      <c r="A138" s="136"/>
      <c r="B138" s="137"/>
      <c r="C138" s="140" t="s">
        <v>529</v>
      </c>
      <c r="D138" s="138" t="s">
        <v>530</v>
      </c>
      <c r="E138" s="165"/>
      <c r="F138" s="114" t="str">
        <f>if($E138=Dropdowns!$D124,Dropdowns!$D$1,if($E138=Dropdowns!$E124,Dropdowns!$E$1,if($E138=Dropdowns!$F124,Dropdowns!$F$1,if($E138=Dropdowns!$G124,Dropdowns!$G$1,"N/A"))))</f>
        <v>N/A</v>
      </c>
    </row>
    <row r="139">
      <c r="A139" s="136"/>
      <c r="B139" s="137"/>
      <c r="C139" s="138" t="s">
        <v>532</v>
      </c>
      <c r="D139" s="138" t="s">
        <v>533</v>
      </c>
      <c r="E139" s="165"/>
      <c r="F139" s="114" t="str">
        <f>if($E139=Dropdowns!$D125,Dropdowns!$D$1,if($E139=Dropdowns!$E125,Dropdowns!$E$1,if($E139=Dropdowns!$F125,Dropdowns!$F$1,if($E139=Dropdowns!$G125,Dropdowns!$G$1,"N/A"))))</f>
        <v>N/A</v>
      </c>
    </row>
    <row r="140">
      <c r="A140" s="136"/>
      <c r="B140" s="137"/>
      <c r="C140" s="138" t="s">
        <v>535</v>
      </c>
      <c r="D140" s="138" t="s">
        <v>536</v>
      </c>
      <c r="E140" s="165"/>
      <c r="F140" s="114" t="str">
        <f>if($E140=Dropdowns!$D126,Dropdowns!$D$1,if($E140=Dropdowns!$E126,Dropdowns!$E$1,if($E140=Dropdowns!$F126,Dropdowns!$F$1,if($E140=Dropdowns!$G126,Dropdowns!$G$1,"N/A"))))</f>
        <v>N/A</v>
      </c>
    </row>
    <row r="141">
      <c r="A141" s="136"/>
      <c r="B141" s="137"/>
      <c r="C141" s="138" t="s">
        <v>538</v>
      </c>
      <c r="D141" s="138" t="s">
        <v>539</v>
      </c>
      <c r="E141" s="165"/>
      <c r="F141" s="114" t="str">
        <f>if($E141=Dropdowns!$D127,Dropdowns!$D$1,if($E141=Dropdowns!$E127,Dropdowns!$E$1,if($E141=Dropdowns!$F127,Dropdowns!$F$1,if($E141=Dropdowns!$G127,Dropdowns!$G$1,"N/A"))))</f>
        <v>N/A</v>
      </c>
    </row>
    <row r="142">
      <c r="A142" s="136"/>
      <c r="B142" s="137"/>
      <c r="C142" s="138" t="s">
        <v>541</v>
      </c>
      <c r="D142" s="138" t="s">
        <v>542</v>
      </c>
      <c r="E142" s="165"/>
      <c r="F142" s="114" t="str">
        <f>if($E142=Dropdowns!$D128,Dropdowns!$D$1,if($E142=Dropdowns!$E128,Dropdowns!$E$1,if($E142=Dropdowns!$F128,Dropdowns!$F$1,if($E142=Dropdowns!$G128,Dropdowns!$G$1,"N/A"))))</f>
        <v>N/A</v>
      </c>
    </row>
    <row r="143">
      <c r="A143" s="136"/>
      <c r="B143" s="137"/>
      <c r="C143" s="138" t="s">
        <v>544</v>
      </c>
      <c r="D143" s="138" t="s">
        <v>545</v>
      </c>
      <c r="E143" s="165"/>
      <c r="F143" s="114" t="str">
        <f>if($E143=Dropdowns!$D129,Dropdowns!$D$1,if($E143=Dropdowns!$E129,Dropdowns!$E$1,if($E143=Dropdowns!$F129,Dropdowns!$F$1,if($E143=Dropdowns!$G129,Dropdowns!$G$1,"N/A"))))</f>
        <v>N/A</v>
      </c>
    </row>
    <row r="144">
      <c r="A144" s="136"/>
      <c r="B144" s="137"/>
      <c r="C144" s="138" t="s">
        <v>547</v>
      </c>
      <c r="D144" s="138" t="s">
        <v>548</v>
      </c>
      <c r="E144" s="165"/>
      <c r="F144" s="114" t="str">
        <f>if($E144=Dropdowns!$D130,Dropdowns!$D$1,if($E144=Dropdowns!$E130,Dropdowns!$E$1,if($E144=Dropdowns!$F130,Dropdowns!$F$1,if($E144=Dropdowns!$G130,Dropdowns!$G$1,"N/A"))))</f>
        <v>N/A</v>
      </c>
    </row>
    <row r="145">
      <c r="A145" s="142"/>
      <c r="B145" s="143"/>
      <c r="C145" s="145"/>
      <c r="D145" s="145"/>
      <c r="E145" s="169"/>
      <c r="F145" s="145"/>
    </row>
    <row r="146">
      <c r="A146" s="136">
        <f>sum(F146:F158)/Dropdowns!H132</f>
        <v>0.02564102564</v>
      </c>
      <c r="B146" s="137" t="s">
        <v>550</v>
      </c>
      <c r="C146" s="138" t="s">
        <v>551</v>
      </c>
      <c r="D146" s="138" t="s">
        <v>552</v>
      </c>
      <c r="E146" s="165"/>
      <c r="F146" s="114" t="str">
        <f>if($E146=Dropdowns!$D132,Dropdowns!$D$1,if($E146=Dropdowns!$E132,Dropdowns!$E$1,if($E146=Dropdowns!$F132,Dropdowns!$F$1,if($E146=Dropdowns!$G132,Dropdowns!$G$1,"N/A"))))</f>
        <v>N/A</v>
      </c>
    </row>
    <row r="147">
      <c r="A147" s="136" t="str">
        <f>IFS($A146&gt;=0.81, "Best", $A146&gt;=0.61, "Good", $A146&gt;=0.41, "Average", $A146&gt;=0.21, "Fair", TRUE, "Poor")</f>
        <v>Poor</v>
      </c>
      <c r="B147" s="137"/>
      <c r="C147" s="138" t="s">
        <v>554</v>
      </c>
      <c r="D147" s="138" t="s">
        <v>555</v>
      </c>
      <c r="E147" s="165"/>
      <c r="F147" s="114" t="str">
        <f>if($E147=Dropdowns!$D133,Dropdowns!$D$1,if($E147=Dropdowns!$E133,Dropdowns!$E$1,if($E147=Dropdowns!$F133,Dropdowns!$F$1,if($E147=Dropdowns!$G133,Dropdowns!$G$1,"N/A"))))</f>
        <v>N/A</v>
      </c>
    </row>
    <row r="148">
      <c r="A148" s="136"/>
      <c r="B148" s="137"/>
      <c r="C148" s="138" t="s">
        <v>557</v>
      </c>
      <c r="D148" s="138" t="s">
        <v>558</v>
      </c>
      <c r="E148" s="165"/>
      <c r="F148" s="114" t="str">
        <f>if($E148=Dropdowns!$D134,Dropdowns!$D$1,if($E148=Dropdowns!$E134,Dropdowns!$E$1,if($E148=Dropdowns!$F134,Dropdowns!$F$1,if($E148=Dropdowns!$G134,Dropdowns!$G$1,"N/A"))))</f>
        <v>N/A</v>
      </c>
    </row>
    <row r="149">
      <c r="A149" s="136"/>
      <c r="B149" s="137"/>
      <c r="C149" s="140" t="s">
        <v>560</v>
      </c>
      <c r="D149" s="138" t="s">
        <v>561</v>
      </c>
      <c r="E149" s="165"/>
      <c r="F149" s="114" t="str">
        <f>if($E149=Dropdowns!$D135,Dropdowns!$D$1,if($E149=Dropdowns!$E135,Dropdowns!$E$1,if($E149=Dropdowns!$F135,Dropdowns!$F$1,if($E149=Dropdowns!$G135,Dropdowns!$G$1,"N/A"))))</f>
        <v>N/A</v>
      </c>
    </row>
    <row r="150">
      <c r="A150" s="136"/>
      <c r="B150" s="137"/>
      <c r="C150" s="138" t="s">
        <v>563</v>
      </c>
      <c r="D150" s="138" t="s">
        <v>564</v>
      </c>
      <c r="E150" s="165"/>
      <c r="F150" s="114" t="str">
        <f>if($E150=Dropdowns!$D136,Dropdowns!$D$1,if($E150=Dropdowns!$E136,Dropdowns!$E$1,if($E150=Dropdowns!$F136,Dropdowns!$F$1,if($E150=Dropdowns!$G136,Dropdowns!$G$1,"N/A"))))</f>
        <v>N/A</v>
      </c>
    </row>
    <row r="151">
      <c r="A151" s="136"/>
      <c r="B151" s="137"/>
      <c r="C151" s="138" t="s">
        <v>566</v>
      </c>
      <c r="D151" s="138" t="s">
        <v>567</v>
      </c>
      <c r="E151" s="165"/>
      <c r="F151" s="114" t="str">
        <f>if($E151=Dropdowns!$D137,Dropdowns!$D$1,if($E151=Dropdowns!$E137,Dropdowns!$E$1,if($E151=Dropdowns!$F137,Dropdowns!$F$1,if($E151=Dropdowns!$G137,Dropdowns!$G$1,"N/A"))))</f>
        <v>N/A</v>
      </c>
    </row>
    <row r="152">
      <c r="A152" s="136"/>
      <c r="B152" s="137"/>
      <c r="C152" s="138" t="s">
        <v>569</v>
      </c>
      <c r="D152" s="138" t="s">
        <v>570</v>
      </c>
      <c r="E152" s="165"/>
      <c r="F152" s="114" t="str">
        <f>if($E152=Dropdowns!$D138,Dropdowns!$D$1,if($E152=Dropdowns!$E138,Dropdowns!$E$1,if($E152=Dropdowns!$F138,Dropdowns!$F$1,if($E152=Dropdowns!$G138,Dropdowns!$G$1,"N/A"))))</f>
        <v>N/A</v>
      </c>
    </row>
    <row r="153">
      <c r="A153" s="136"/>
      <c r="B153" s="137"/>
      <c r="C153" s="140" t="s">
        <v>572</v>
      </c>
      <c r="D153" s="138" t="s">
        <v>573</v>
      </c>
      <c r="E153" s="165"/>
      <c r="F153" s="114" t="str">
        <f>if($E153=Dropdowns!$D139,Dropdowns!$D$1,if($E153=Dropdowns!$E139,Dropdowns!$E$1,if($E153=Dropdowns!$F139,Dropdowns!$F$1,if($E153=Dropdowns!$G139,Dropdowns!$G$1,"N/A"))))</f>
        <v>N/A</v>
      </c>
    </row>
    <row r="154">
      <c r="A154" s="136"/>
      <c r="B154" s="137"/>
      <c r="C154" s="138" t="s">
        <v>575</v>
      </c>
      <c r="D154" s="138" t="s">
        <v>576</v>
      </c>
      <c r="E154" s="165"/>
      <c r="F154" s="114" t="str">
        <f>if($E154=Dropdowns!$D140,Dropdowns!$D$1,if($E154=Dropdowns!$E140,Dropdowns!$E$1,if($E154=Dropdowns!$F140,Dropdowns!$F$1,if($E154=Dropdowns!$G140,Dropdowns!$G$1,"N/A"))))</f>
        <v>N/A</v>
      </c>
    </row>
    <row r="155">
      <c r="A155" s="136"/>
      <c r="B155" s="137"/>
      <c r="C155" s="138" t="s">
        <v>578</v>
      </c>
      <c r="D155" s="138" t="s">
        <v>579</v>
      </c>
      <c r="E155" s="165"/>
      <c r="F155" s="114" t="str">
        <f>if($E155=Dropdowns!$D141,Dropdowns!$D$1,if($E155=Dropdowns!$E141,Dropdowns!$E$1,if($E155=Dropdowns!$F141,Dropdowns!$F$1,if($E155=Dropdowns!$G141,Dropdowns!$G$1,"N/A"))))</f>
        <v>N/A</v>
      </c>
    </row>
    <row r="156">
      <c r="A156" s="136"/>
      <c r="B156" s="137"/>
      <c r="C156" s="138" t="s">
        <v>581</v>
      </c>
      <c r="D156" s="138" t="s">
        <v>582</v>
      </c>
      <c r="E156" s="165"/>
      <c r="F156" s="114" t="str">
        <f>if($E156=Dropdowns!$D142,Dropdowns!$D$1,if($E156=Dropdowns!$E142,Dropdowns!$E$1,if($E156=Dropdowns!$F142,Dropdowns!$F$1,if($E156=Dropdowns!$G142,Dropdowns!$G$1,"N/A"))))</f>
        <v>N/A</v>
      </c>
    </row>
    <row r="157">
      <c r="A157" s="136"/>
      <c r="B157" s="137"/>
      <c r="C157" s="138" t="s">
        <v>584</v>
      </c>
      <c r="D157" s="138" t="s">
        <v>585</v>
      </c>
      <c r="E157" s="165"/>
      <c r="F157" s="114" t="str">
        <f>if($E157=Dropdowns!$D143,Dropdowns!$D$1,if($E157=Dropdowns!$E143,Dropdowns!$E$1,if($E157=Dropdowns!$F143,Dropdowns!$F$1,if($E157=Dropdowns!$G143,Dropdowns!$G$1,"N/A"))))</f>
        <v>N/A</v>
      </c>
    </row>
    <row r="158">
      <c r="A158" s="136"/>
      <c r="B158" s="137"/>
      <c r="C158" s="138" t="s">
        <v>587</v>
      </c>
      <c r="D158" s="138" t="s">
        <v>588</v>
      </c>
      <c r="E158" s="165"/>
      <c r="F158" s="114">
        <f>if($E158=Dropdowns!$D144,Dropdowns!$D$1,if($E158=Dropdowns!$E144,Dropdowns!$E$1,if($E158=Dropdowns!$F144,Dropdowns!$F$1,if($E158=Dropdowns!$G144,Dropdowns!$G$1,"N/A"))))</f>
        <v>1</v>
      </c>
    </row>
    <row r="159">
      <c r="A159" s="142"/>
      <c r="B159" s="143"/>
      <c r="C159" s="144"/>
      <c r="D159" s="145"/>
      <c r="E159" s="166"/>
      <c r="F159" s="144"/>
    </row>
    <row r="160">
      <c r="A160" s="136">
        <f>sum(F160:F185)/Dropdowns!H146</f>
        <v>0.02564102564</v>
      </c>
      <c r="B160" s="137" t="s">
        <v>590</v>
      </c>
      <c r="C160" s="138" t="s">
        <v>591</v>
      </c>
      <c r="D160" s="138" t="s">
        <v>592</v>
      </c>
      <c r="E160" s="165"/>
      <c r="F160" s="114" t="str">
        <f>if($E160=Dropdowns!$D146,Dropdowns!$D$1,if($E160=Dropdowns!$E146,Dropdowns!$E$1,if($E160=Dropdowns!$F146,Dropdowns!$F$1,if($E160=Dropdowns!$G146,Dropdowns!$G$1,"N/A"))))</f>
        <v>N/A</v>
      </c>
    </row>
    <row r="161">
      <c r="A161" s="136" t="str">
        <f>IFS($A160&gt;=0.8, "Best", $A160&gt;=0.61, "Good", $A160&gt;=0.41, "Average", $A160&gt;=0.21, "Fair", TRUE, "Poor")</f>
        <v>Poor</v>
      </c>
      <c r="B161" s="137"/>
      <c r="C161" s="138" t="s">
        <v>594</v>
      </c>
      <c r="D161" s="138" t="s">
        <v>595</v>
      </c>
      <c r="E161" s="165"/>
      <c r="F161" s="114" t="str">
        <f>if($E161=Dropdowns!$D147,Dropdowns!$D$1,if($E161=Dropdowns!$E147,Dropdowns!$E$1,if($E161=Dropdowns!$F147,Dropdowns!$F$1,if($E161=Dropdowns!$G147,Dropdowns!$G$1,"N/A"))))</f>
        <v>N/A</v>
      </c>
    </row>
    <row r="162">
      <c r="A162" s="136"/>
      <c r="B162" s="137"/>
      <c r="C162" s="138" t="s">
        <v>597</v>
      </c>
      <c r="D162" s="138" t="s">
        <v>598</v>
      </c>
      <c r="E162" s="165"/>
      <c r="F162" s="114" t="str">
        <f>if($E162=Dropdowns!$D148,Dropdowns!$D$1,if($E162=Dropdowns!$E148,Dropdowns!$E$1,if($E162=Dropdowns!$F148,Dropdowns!$F$1,if($E162=Dropdowns!$G148,Dropdowns!$G$1,"N/A"))))</f>
        <v>N/A</v>
      </c>
    </row>
    <row r="163">
      <c r="A163" s="136"/>
      <c r="B163" s="137"/>
      <c r="C163" s="138" t="s">
        <v>600</v>
      </c>
      <c r="D163" s="138" t="s">
        <v>601</v>
      </c>
      <c r="E163" s="165"/>
      <c r="F163" s="114" t="str">
        <f>if($E163=Dropdowns!$D149,Dropdowns!$D$1,if($E163=Dropdowns!$E149,Dropdowns!$E$1,if($E163=Dropdowns!$F149,Dropdowns!$F$1,if($E163=Dropdowns!$G149,Dropdowns!$G$1,"N/A"))))</f>
        <v>N/A</v>
      </c>
    </row>
    <row r="164">
      <c r="A164" s="136"/>
      <c r="B164" s="137"/>
      <c r="C164" s="138" t="s">
        <v>603</v>
      </c>
      <c r="D164" s="138" t="s">
        <v>604</v>
      </c>
      <c r="E164" s="165"/>
      <c r="F164" s="114" t="str">
        <f>if($E164=Dropdowns!$D150,Dropdowns!$D$1,if($E164=Dropdowns!$E150,Dropdowns!$E$1,if($E164=Dropdowns!$F150,Dropdowns!$F$1,if($E164=Dropdowns!$G150,Dropdowns!$G$1,"N/A"))))</f>
        <v>N/A</v>
      </c>
    </row>
    <row r="165">
      <c r="A165" s="136"/>
      <c r="B165" s="137"/>
      <c r="C165" s="138" t="s">
        <v>606</v>
      </c>
      <c r="D165" s="138" t="s">
        <v>607</v>
      </c>
      <c r="E165" s="165"/>
      <c r="F165" s="114" t="str">
        <f>if($E165=Dropdowns!$D151,Dropdowns!$D$1,if($E165=Dropdowns!$E151,Dropdowns!$E$1,if($E165=Dropdowns!$F151,Dropdowns!$F$1,if($E165=Dropdowns!$G151,Dropdowns!$G$1,"N/A"))))</f>
        <v>N/A</v>
      </c>
    </row>
    <row r="166">
      <c r="A166" s="136"/>
      <c r="B166" s="137"/>
      <c r="C166" s="138" t="s">
        <v>609</v>
      </c>
      <c r="D166" s="138" t="s">
        <v>610</v>
      </c>
      <c r="E166" s="165"/>
      <c r="F166" s="114">
        <f>if($E166=Dropdowns!$D152,Dropdowns!$D$1,if($E166=Dropdowns!$E152,Dropdowns!$E$1,if($E166=Dropdowns!$F152,Dropdowns!$F$1,if($E166=Dropdowns!$G152,Dropdowns!$G$1,"N/A"))))</f>
        <v>1</v>
      </c>
    </row>
    <row r="167">
      <c r="A167" s="136"/>
      <c r="B167" s="137"/>
      <c r="C167" s="138" t="s">
        <v>612</v>
      </c>
      <c r="D167" s="138" t="s">
        <v>613</v>
      </c>
      <c r="E167" s="165"/>
      <c r="F167" s="114" t="str">
        <f>if($E167=Dropdowns!$D153,Dropdowns!$D$1,if($E167=Dropdowns!$E153,Dropdowns!$E$1,if($E167=Dropdowns!$F153,Dropdowns!$F$1,if($E167=Dropdowns!$G153,Dropdowns!$G$1,"N/A"))))</f>
        <v>N/A</v>
      </c>
    </row>
    <row r="168">
      <c r="A168" s="136"/>
      <c r="B168" s="137"/>
      <c r="C168" s="138" t="s">
        <v>615</v>
      </c>
      <c r="D168" s="138" t="s">
        <v>616</v>
      </c>
      <c r="E168" s="165"/>
      <c r="F168" s="114" t="str">
        <f>if($E168=Dropdowns!$D154,Dropdowns!$D$1,if($E168=Dropdowns!$E154,Dropdowns!$E$1,if($E168=Dropdowns!$F154,Dropdowns!$F$1,if($E168=Dropdowns!$G154,Dropdowns!$G$1,"N/A"))))</f>
        <v>N/A</v>
      </c>
    </row>
    <row r="169">
      <c r="A169" s="136"/>
      <c r="B169" s="137"/>
      <c r="C169" s="138" t="s">
        <v>618</v>
      </c>
      <c r="D169" s="138" t="s">
        <v>619</v>
      </c>
      <c r="E169" s="165"/>
      <c r="F169" s="114" t="str">
        <f>if($E169=Dropdowns!$D155,Dropdowns!$D$1,if($E169=Dropdowns!$E155,Dropdowns!$E$1,if($E169=Dropdowns!$F155,Dropdowns!$F$1,if($E169=Dropdowns!$G155,Dropdowns!$G$1,"N/A"))))</f>
        <v>N/A</v>
      </c>
    </row>
    <row r="170">
      <c r="A170" s="136"/>
      <c r="B170" s="137"/>
      <c r="C170" s="138" t="s">
        <v>621</v>
      </c>
      <c r="D170" s="138" t="s">
        <v>622</v>
      </c>
      <c r="E170" s="165"/>
      <c r="F170" s="114" t="str">
        <f>if($E170=Dropdowns!$D156,Dropdowns!$D$1,if($E170=Dropdowns!$E156,Dropdowns!$E$1,if($E170=Dropdowns!$F156,Dropdowns!$F$1,if($E170=Dropdowns!$G156,Dropdowns!$G$1,"N/A"))))</f>
        <v>N/A</v>
      </c>
    </row>
    <row r="171">
      <c r="A171" s="136"/>
      <c r="B171" s="137"/>
      <c r="C171" s="138" t="s">
        <v>624</v>
      </c>
      <c r="D171" s="138" t="s">
        <v>625</v>
      </c>
      <c r="E171" s="165"/>
      <c r="F171" s="114" t="str">
        <f>if($E171=Dropdowns!$D157,Dropdowns!$D$1,if($E171=Dropdowns!$E157,Dropdowns!$E$1,if($E171=Dropdowns!$F157,Dropdowns!$F$1,if($E171=Dropdowns!$G157,Dropdowns!$G$1,"N/A"))))</f>
        <v>N/A</v>
      </c>
    </row>
    <row r="172">
      <c r="A172" s="136"/>
      <c r="B172" s="137"/>
      <c r="C172" s="138" t="s">
        <v>627</v>
      </c>
      <c r="D172" s="138" t="s">
        <v>628</v>
      </c>
      <c r="E172" s="165"/>
      <c r="F172" s="114" t="str">
        <f>if($E172=Dropdowns!$D158,Dropdowns!$D$1,if($E172=Dropdowns!$E158,Dropdowns!$E$1,if($E172=Dropdowns!$F158,Dropdowns!$F$1,if($E172=Dropdowns!$G158,Dropdowns!$G$1,"N/A"))))</f>
        <v>N/A</v>
      </c>
    </row>
    <row r="173">
      <c r="A173" s="136"/>
      <c r="B173" s="137"/>
      <c r="C173" s="138" t="s">
        <v>630</v>
      </c>
      <c r="D173" s="138" t="s">
        <v>631</v>
      </c>
      <c r="E173" s="165"/>
      <c r="F173" s="114" t="str">
        <f>if($E173=Dropdowns!$D159,Dropdowns!$D$1,if($E173=Dropdowns!$E159,Dropdowns!$E$1,if($E173=Dropdowns!$F159,Dropdowns!$F$1,if($E173=Dropdowns!$G159,Dropdowns!$G$1,"N/A"))))</f>
        <v>N/A</v>
      </c>
    </row>
    <row r="174">
      <c r="A174" s="136"/>
      <c r="B174" s="137"/>
      <c r="C174" s="138" t="s">
        <v>633</v>
      </c>
      <c r="D174" s="138" t="s">
        <v>634</v>
      </c>
      <c r="E174" s="165"/>
      <c r="F174" s="114" t="str">
        <f>if($E174=Dropdowns!$D160,Dropdowns!$D$1,if($E174=Dropdowns!$E160,Dropdowns!$E$1,if($E174=Dropdowns!$F160,Dropdowns!$F$1,if($E174=Dropdowns!$G160,Dropdowns!$G$1,"N/A"))))</f>
        <v>N/A</v>
      </c>
    </row>
    <row r="175">
      <c r="A175" s="136"/>
      <c r="B175" s="137"/>
      <c r="C175" s="138" t="s">
        <v>636</v>
      </c>
      <c r="D175" s="138" t="s">
        <v>637</v>
      </c>
      <c r="E175" s="165"/>
      <c r="F175" s="114" t="str">
        <f>if($E175=Dropdowns!$D161,Dropdowns!$D$1,if($E175=Dropdowns!$E161,Dropdowns!$E$1,if($E175=Dropdowns!$F161,Dropdowns!$F$1,if($E175=Dropdowns!$G161,Dropdowns!$G$1,"N/A"))))</f>
        <v>N/A</v>
      </c>
    </row>
    <row r="176">
      <c r="A176" s="136"/>
      <c r="B176" s="137"/>
      <c r="C176" s="138" t="s">
        <v>639</v>
      </c>
      <c r="D176" s="138" t="s">
        <v>640</v>
      </c>
      <c r="E176" s="165"/>
      <c r="F176" s="114" t="str">
        <f>if($E176=Dropdowns!$D162,Dropdowns!$D$1,if($E176=Dropdowns!$E162,Dropdowns!$E$1,if($E176=Dropdowns!$F162,Dropdowns!$F$1,if($E176=Dropdowns!$G162,Dropdowns!$G$1,"N/A"))))</f>
        <v>N/A</v>
      </c>
    </row>
    <row r="177">
      <c r="A177" s="136"/>
      <c r="B177" s="137"/>
      <c r="C177" s="138" t="s">
        <v>642</v>
      </c>
      <c r="D177" s="138" t="s">
        <v>643</v>
      </c>
      <c r="E177" s="165"/>
      <c r="F177" s="114" t="str">
        <f>if($E177=Dropdowns!$D163,Dropdowns!$D$1,if($E177=Dropdowns!$E163,Dropdowns!$E$1,if($E177=Dropdowns!$F163,Dropdowns!$F$1,if($E177=Dropdowns!$G163,Dropdowns!$G$1,"N/A"))))</f>
        <v>N/A</v>
      </c>
    </row>
    <row r="178">
      <c r="A178" s="136"/>
      <c r="B178" s="137"/>
      <c r="C178" s="138" t="s">
        <v>645</v>
      </c>
      <c r="D178" s="138" t="s">
        <v>646</v>
      </c>
      <c r="E178" s="165"/>
      <c r="F178" s="114" t="str">
        <f>if($E178=Dropdowns!$D164,Dropdowns!$D$1,if($E178=Dropdowns!$E164,Dropdowns!$E$1,if($E178=Dropdowns!$F164,Dropdowns!$F$1,if($E178=Dropdowns!$G164,Dropdowns!$G$1,"N/A"))))</f>
        <v>N/A</v>
      </c>
    </row>
    <row r="179">
      <c r="A179" s="136"/>
      <c r="B179" s="137"/>
      <c r="C179" s="138" t="s">
        <v>648</v>
      </c>
      <c r="D179" s="138" t="s">
        <v>649</v>
      </c>
      <c r="E179" s="165"/>
      <c r="F179" s="114">
        <f>if($E179=Dropdowns!$D165,Dropdowns!$D$1,if($E179=Dropdowns!$E165,Dropdowns!$E$1,if($E179=Dropdowns!$F165,Dropdowns!$F$1,if($E179=Dropdowns!$G165,Dropdowns!$G$1,"N/A"))))</f>
        <v>1</v>
      </c>
    </row>
    <row r="180">
      <c r="A180" s="136"/>
      <c r="B180" s="137"/>
      <c r="C180" s="138" t="s">
        <v>651</v>
      </c>
      <c r="D180" s="138" t="s">
        <v>652</v>
      </c>
      <c r="E180" s="165"/>
      <c r="F180" s="114" t="str">
        <f>if($E180=Dropdowns!$D166,Dropdowns!$D$1,if($E180=Dropdowns!$E166,Dropdowns!$E$1,if($E180=Dropdowns!$F166,Dropdowns!$F$1,if($E180=Dropdowns!$G166,Dropdowns!$G$1,"N/A"))))</f>
        <v>N/A</v>
      </c>
    </row>
    <row r="181">
      <c r="A181" s="136"/>
      <c r="B181" s="137"/>
      <c r="C181" s="138" t="s">
        <v>654</v>
      </c>
      <c r="D181" s="138" t="s">
        <v>655</v>
      </c>
      <c r="E181" s="165"/>
      <c r="F181" s="114" t="str">
        <f>if($E181=Dropdowns!$D167,Dropdowns!$D$1,if($E181=Dropdowns!$E167,Dropdowns!$E$1,if($E181=Dropdowns!$F167,Dropdowns!$F$1,if($E181=Dropdowns!$G167,Dropdowns!$G$1,"N/A"))))</f>
        <v>N/A</v>
      </c>
    </row>
    <row r="182">
      <c r="A182" s="136"/>
      <c r="B182" s="137"/>
      <c r="C182" s="138" t="s">
        <v>657</v>
      </c>
      <c r="D182" s="138" t="s">
        <v>658</v>
      </c>
      <c r="E182" s="165"/>
      <c r="F182" s="114" t="str">
        <f>if($E182=Dropdowns!$D168,Dropdowns!$D$1,if($E182=Dropdowns!$E168,Dropdowns!$E$1,if($E182=Dropdowns!$F168,Dropdowns!$F$1,if($E182=Dropdowns!$G168,Dropdowns!$G$1,"N/A"))))</f>
        <v>N/A</v>
      </c>
    </row>
    <row r="183">
      <c r="A183" s="136"/>
      <c r="B183" s="137"/>
      <c r="C183" s="138" t="s">
        <v>660</v>
      </c>
      <c r="D183" s="138" t="s">
        <v>661</v>
      </c>
      <c r="E183" s="165"/>
      <c r="F183" s="114" t="str">
        <f>if($E183=Dropdowns!$D169,Dropdowns!$D$1,if($E183=Dropdowns!$E169,Dropdowns!$E$1,if($E183=Dropdowns!$F169,Dropdowns!$F$1,if($E183=Dropdowns!$G169,Dropdowns!$G$1,"N/A"))))</f>
        <v>N/A</v>
      </c>
    </row>
    <row r="184">
      <c r="A184" s="136"/>
      <c r="B184" s="137"/>
      <c r="C184" s="138" t="s">
        <v>663</v>
      </c>
      <c r="D184" s="138" t="s">
        <v>664</v>
      </c>
      <c r="E184" s="165"/>
      <c r="F184" s="114" t="str">
        <f>if($E184=Dropdowns!$D170,Dropdowns!$D$1,if($E184=Dropdowns!$E170,Dropdowns!$E$1,if($E184=Dropdowns!$F170,Dropdowns!$F$1,if($E184=Dropdowns!$G170,Dropdowns!$G$1,"N/A"))))</f>
        <v>N/A</v>
      </c>
    </row>
    <row r="185">
      <c r="A185" s="136"/>
      <c r="B185" s="137"/>
      <c r="C185" s="138" t="s">
        <v>666</v>
      </c>
      <c r="D185" s="138" t="s">
        <v>667</v>
      </c>
      <c r="E185" s="165"/>
      <c r="F185" s="114" t="str">
        <f>if($E185=Dropdowns!$D171,Dropdowns!$D$1,if($E185=Dropdowns!$E171,Dropdowns!$E$1,if($E185=Dropdowns!$F171,Dropdowns!$F$1,if($E185=Dropdowns!$G171,Dropdowns!$G$1,"N/A"))))</f>
        <v>N/A</v>
      </c>
    </row>
    <row r="186">
      <c r="A186" s="113"/>
      <c r="B186" s="129"/>
      <c r="C186" s="130"/>
      <c r="D186" s="151"/>
      <c r="E186" s="131"/>
      <c r="F186" s="114"/>
    </row>
    <row r="187">
      <c r="A187" s="152" t="s">
        <v>669</v>
      </c>
      <c r="F187" s="114"/>
    </row>
    <row r="188">
      <c r="A188" s="153" t="s">
        <v>670</v>
      </c>
      <c r="B188" s="138"/>
      <c r="C188" s="130"/>
      <c r="D188" s="154" t="s">
        <v>671</v>
      </c>
      <c r="E188" s="131"/>
      <c r="F188" s="114"/>
    </row>
    <row r="189">
      <c r="A189" s="153" t="s">
        <v>672</v>
      </c>
      <c r="B189" s="138"/>
      <c r="C189" s="155"/>
      <c r="D189" s="154" t="s">
        <v>673</v>
      </c>
      <c r="E189" s="131"/>
      <c r="F189" s="114"/>
    </row>
    <row r="190">
      <c r="A190" s="153" t="s">
        <v>674</v>
      </c>
      <c r="B190" s="138"/>
      <c r="C190" s="130"/>
      <c r="D190" s="156" t="s">
        <v>675</v>
      </c>
      <c r="E190" s="131"/>
      <c r="F190" s="114"/>
    </row>
    <row r="191">
      <c r="A191" s="153" t="s">
        <v>676</v>
      </c>
      <c r="B191" s="138"/>
      <c r="C191" s="130"/>
      <c r="D191" s="154" t="s">
        <v>677</v>
      </c>
      <c r="E191" s="131"/>
      <c r="F191" s="114"/>
    </row>
    <row r="192">
      <c r="A192" s="153" t="s">
        <v>678</v>
      </c>
      <c r="B192" s="138"/>
      <c r="C192" s="130"/>
      <c r="D192" s="154" t="s">
        <v>679</v>
      </c>
      <c r="E192" s="131"/>
      <c r="F192" s="114"/>
    </row>
    <row r="193">
      <c r="A193" s="157"/>
      <c r="B193" s="129"/>
      <c r="C193" s="155"/>
      <c r="D193" s="151"/>
      <c r="E193" s="131"/>
      <c r="F193" s="114"/>
    </row>
    <row r="194">
      <c r="A194" s="157" t="s">
        <v>63</v>
      </c>
      <c r="B194" s="158" t="s">
        <v>680</v>
      </c>
      <c r="C194" s="155"/>
      <c r="D194" s="151"/>
      <c r="E194" s="131"/>
      <c r="F194" s="114"/>
    </row>
    <row r="195">
      <c r="A195" s="157" t="s">
        <v>681</v>
      </c>
      <c r="B195" s="159" t="s">
        <v>682</v>
      </c>
      <c r="F195" s="114"/>
    </row>
    <row r="196">
      <c r="A196" s="157"/>
      <c r="B196" s="129"/>
      <c r="C196" s="155"/>
      <c r="D196" s="151"/>
      <c r="E196" s="131"/>
      <c r="F196" s="114"/>
    </row>
    <row r="197">
      <c r="A197" s="157"/>
      <c r="B197" s="129"/>
      <c r="C197" s="155"/>
      <c r="D197" s="151"/>
      <c r="E197" s="131"/>
      <c r="F197" s="114"/>
    </row>
  </sheetData>
  <mergeCells count="15">
    <mergeCell ref="C8:D8"/>
    <mergeCell ref="C9:D9"/>
    <mergeCell ref="C10:D10"/>
    <mergeCell ref="A11:E11"/>
    <mergeCell ref="A12:E12"/>
    <mergeCell ref="A13:E13"/>
    <mergeCell ref="A187:E187"/>
    <mergeCell ref="B195:E195"/>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formula>
    </cfRule>
  </conditionalFormatting>
  <conditionalFormatting sqref="A16 A20 A37 A51 A78 A85 A97 A114 A120 A133 A146 A160">
    <cfRule type="cellIs" dxfId="4" priority="2" operator="between">
      <formula>0.8</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7" priority="11" operator="lessThanOrEqual">
      <formula>"33%"</formula>
    </cfRule>
  </conditionalFormatting>
  <conditionalFormatting sqref="B5:B6">
    <cfRule type="cellIs" dxfId="5" priority="12" operator="between">
      <formula>"67%"</formula>
      <formula>"32%"</formula>
    </cfRule>
  </conditionalFormatting>
  <conditionalFormatting sqref="B5:B6">
    <cfRule type="cellIs" dxfId="3" priority="13" operator="between">
      <formula>"101%"</formula>
      <formula>"65%"</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B7:B10">
      <formula1>"✅ Yes,🚫 No,⚠️ Unsure,🟠 With caution"</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188"/>
    <hyperlink r:id="rId2" ref="D188"/>
    <hyperlink r:id="rId3" ref="A189"/>
    <hyperlink r:id="rId4" ref="D189"/>
    <hyperlink r:id="rId5" ref="A190"/>
    <hyperlink r:id="rId6" ref="D190"/>
    <hyperlink r:id="rId7" ref="A191"/>
    <hyperlink r:id="rId8" ref="D191"/>
    <hyperlink r:id="rId9" ref="A192"/>
    <hyperlink r:id="rId10" ref="D192"/>
    <hyperlink r:id="rId11" ref="B194"/>
  </hyperlinks>
  <drawing r:id="rId12"/>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00FF"/>
    <outlinePr summaryBelow="0" summaryRight="0"/>
  </sheetPr>
  <sheetViews>
    <sheetView workbookViewId="0"/>
  </sheetViews>
  <sheetFormatPr customHeight="1" defaultColWidth="12.63" defaultRowHeight="15.75"/>
  <cols>
    <col customWidth="1" min="1" max="1" width="17.63"/>
    <col customWidth="1" min="2" max="2" width="19.13"/>
    <col customWidth="1" min="3" max="3" width="28.5"/>
    <col customWidth="1" min="4" max="4" width="60.13"/>
    <col customWidth="1" min="5" max="5" width="56.75"/>
    <col customWidth="1" hidden="1" min="6" max="6" width="8.13"/>
  </cols>
  <sheetData>
    <row r="1">
      <c r="A1" s="67" t="s">
        <v>137</v>
      </c>
    </row>
    <row r="2">
      <c r="A2" s="68" t="s">
        <v>59</v>
      </c>
    </row>
    <row r="3">
      <c r="A3" s="111" t="s">
        <v>742</v>
      </c>
    </row>
    <row r="4">
      <c r="A4" s="113"/>
      <c r="F4" s="114"/>
    </row>
    <row r="5">
      <c r="A5" s="115" t="s">
        <v>164</v>
      </c>
      <c r="B5" s="116">
        <f>sum(F16:F198)/Dropdowns!I2</f>
        <v>0.7023060797</v>
      </c>
      <c r="C5" s="117" t="str">
        <f t="shared" ref="C5:C6" si="1">IF(AND(B5 &gt;= 0, B5 &lt; 0.33), "FAIL", IF(AND(B5 &gt;= 0.33, B5 &lt;= 0.66), "WARNING", IF(AND(B5 &gt; 0.66, B5 &lt;= 1), "PASS", "")))
</f>
        <v>PASS</v>
      </c>
      <c r="D5" s="118" t="str">
        <f>IFERROR(__xludf.DUMMYFUNCTION("SPARKLINE(B5,{""charttype"",""bar"";""max"",1;""min"",0;""color1"",""#33a854""})"),"")</f>
        <v/>
      </c>
      <c r="E5" s="119" t="s">
        <v>743</v>
      </c>
      <c r="F5" s="120"/>
    </row>
    <row r="6">
      <c r="A6" s="115" t="s">
        <v>166</v>
      </c>
      <c r="B6" s="116">
        <f>sum(F20,F30,F34,F37,F49,F51,F52,F56,F58,F70,F75,F85,F97,F102,F109,F114,F121,F122,F125,F127,F128,F130,F133,F136,F139,F140,F147,F148,F149,F150,F151,F165,F169,F173)/Dropdowns!M2</f>
        <v>0.7745098039</v>
      </c>
      <c r="C6" s="117" t="str">
        <f t="shared" si="1"/>
        <v>PASS</v>
      </c>
      <c r="D6" s="118" t="str">
        <f>IFERROR(__xludf.DUMMYFUNCTION("SPARKLINE(B6,{""charttype"",""bar"";""max"",1;""min"",0;""color1"",""#33a854""})"),"")</f>
        <v/>
      </c>
      <c r="E6" s="121" t="s">
        <v>167</v>
      </c>
      <c r="F6" s="114"/>
    </row>
    <row r="7">
      <c r="A7" s="113"/>
      <c r="B7" s="123" t="s">
        <v>140</v>
      </c>
      <c r="C7" s="124" t="s">
        <v>168</v>
      </c>
      <c r="E7" s="161" t="s">
        <v>744</v>
      </c>
      <c r="F7" s="114"/>
    </row>
    <row r="8">
      <c r="B8" s="123" t="s">
        <v>142</v>
      </c>
      <c r="C8" s="126" t="s">
        <v>745</v>
      </c>
      <c r="E8" s="72"/>
      <c r="F8" s="114"/>
    </row>
    <row r="9">
      <c r="B9" s="123" t="s">
        <v>142</v>
      </c>
      <c r="C9" s="126" t="s">
        <v>746</v>
      </c>
      <c r="E9" s="72"/>
      <c r="F9" s="114"/>
    </row>
    <row r="10">
      <c r="B10" s="123" t="s">
        <v>142</v>
      </c>
      <c r="C10" s="126" t="s">
        <v>747</v>
      </c>
      <c r="E10" s="78"/>
      <c r="F10" s="114"/>
    </row>
    <row r="11">
      <c r="A11" s="113"/>
      <c r="F11" s="114"/>
    </row>
    <row r="12">
      <c r="A12" s="127" t="s">
        <v>173</v>
      </c>
      <c r="B12" s="50"/>
      <c r="C12" s="50"/>
      <c r="D12" s="50"/>
      <c r="E12" s="51"/>
      <c r="F12" s="114"/>
    </row>
    <row r="13">
      <c r="A13" s="162" t="s">
        <v>748</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0.7777777778</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Good</v>
      </c>
      <c r="B17" s="137"/>
      <c r="C17" s="138" t="s">
        <v>184</v>
      </c>
      <c r="D17" s="138" t="s">
        <v>185</v>
      </c>
      <c r="E17" s="165" t="s">
        <v>749</v>
      </c>
      <c r="F17" s="114">
        <f>if($E17=Dropdowns!$D3,Dropdowns!$D$1,if($E17=Dropdowns!$E3,Dropdowns!$E$1,if($E17=Dropdowns!$F3,Dropdowns!$F$1,if($E17=Dropdowns!$G3,Dropdowns!$G$1,"N/A"))))</f>
        <v>2</v>
      </c>
    </row>
    <row r="18">
      <c r="A18" s="136"/>
      <c r="B18" s="137"/>
      <c r="C18" s="140" t="s">
        <v>187</v>
      </c>
      <c r="D18" s="138" t="s">
        <v>188</v>
      </c>
      <c r="E18" s="165" t="s">
        <v>690</v>
      </c>
      <c r="F18" s="114">
        <f>if($E18=Dropdowns!$D4,Dropdowns!$D$1,if($E18=Dropdowns!$E4,Dropdowns!$E$1,if($E18=Dropdowns!$F4,Dropdowns!$F$1,if($E18=Dropdowns!$G4,Dropdowns!$G$1,"N/A"))))</f>
        <v>2</v>
      </c>
    </row>
    <row r="19">
      <c r="A19" s="142"/>
      <c r="B19" s="143"/>
      <c r="C19" s="144"/>
      <c r="D19" s="145"/>
      <c r="E19" s="166"/>
      <c r="F19" s="147"/>
    </row>
    <row r="20">
      <c r="A20" s="136">
        <f>sum(F20:F35)/Dropdowns!H6</f>
        <v>0.7916666667</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Good</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202</v>
      </c>
      <c r="F23" s="114">
        <f>if($E23=Dropdowns!$D9,Dropdowns!$D$1,if($E23=Dropdowns!$E9,Dropdowns!$E$1,if($E23=Dropdowns!$F9,Dropdowns!$F$1,if($E23=Dropdowns!$G9,Dropdowns!$G$1,"N/A"))))</f>
        <v>3</v>
      </c>
    </row>
    <row r="24">
      <c r="A24" s="136"/>
      <c r="B24" s="137"/>
      <c r="C24" s="138" t="s">
        <v>203</v>
      </c>
      <c r="D24" s="140" t="s">
        <v>204</v>
      </c>
      <c r="E24" s="167" t="s">
        <v>750</v>
      </c>
      <c r="F24" s="114">
        <f>if($E24=Dropdowns!$D10,Dropdowns!$D$1,if($E24=Dropdowns!$E10,Dropdowns!$E$1,if($E24=Dropdowns!$F10,Dropdowns!$F$1,if($E24=Dropdowns!$G10,Dropdowns!$G$1,"N/A"))))</f>
        <v>2</v>
      </c>
    </row>
    <row r="25">
      <c r="A25" s="136"/>
      <c r="B25" s="137"/>
      <c r="C25" s="138" t="s">
        <v>206</v>
      </c>
      <c r="D25" s="138" t="s">
        <v>207</v>
      </c>
      <c r="E25" s="165" t="s">
        <v>691</v>
      </c>
      <c r="F25" s="114">
        <f>if($E25=Dropdowns!$D11,Dropdowns!$D$1,if($E25=Dropdowns!$E11,Dropdowns!$E$1,if($E25=Dropdowns!$F11,Dropdowns!$F$1,if($E25=Dropdowns!$G11,Dropdowns!$G$1,"N/A"))))</f>
        <v>3</v>
      </c>
    </row>
    <row r="26">
      <c r="A26" s="136"/>
      <c r="B26" s="137"/>
      <c r="C26" s="140" t="s">
        <v>209</v>
      </c>
      <c r="D26" s="138" t="s">
        <v>210</v>
      </c>
      <c r="E26" s="165" t="s">
        <v>211</v>
      </c>
      <c r="F26" s="114">
        <f>if($E26=Dropdowns!$D12,Dropdowns!$D$1,if($E26=Dropdowns!$E12,Dropdowns!$E$1,if($E26=Dropdowns!$F12,Dropdowns!$F$1,if($E26=Dropdowns!$G12,Dropdowns!$G$1,"N/A"))))</f>
        <v>2</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217</v>
      </c>
      <c r="F28" s="114">
        <f>if($E28=Dropdowns!$D14,Dropdowns!$D$1,if($E28=Dropdowns!$E14,Dropdowns!$E$1,if($E28=Dropdowns!$F14,Dropdowns!$F$1,if($E28=Dropdowns!$G14,Dropdowns!$G$1,"N/A"))))</f>
        <v>2</v>
      </c>
    </row>
    <row r="29">
      <c r="A29" s="136"/>
      <c r="B29" s="137"/>
      <c r="C29" s="138" t="s">
        <v>218</v>
      </c>
      <c r="D29" s="138" t="s">
        <v>219</v>
      </c>
      <c r="E29" s="165" t="s">
        <v>751</v>
      </c>
      <c r="F29" s="114">
        <f>if($E29=Dropdowns!$D15,Dropdowns!$D$1,if($E29=Dropdowns!$E15,Dropdowns!$E$1,if($E29=Dropdowns!$F15,Dropdowns!$F$1,if($E29=Dropdowns!$G15,Dropdowns!$G$1,"N/A"))))</f>
        <v>2</v>
      </c>
    </row>
    <row r="30">
      <c r="A30" s="136"/>
      <c r="B30" s="137"/>
      <c r="C30" s="138" t="s">
        <v>221</v>
      </c>
      <c r="D30" s="138" t="s">
        <v>222</v>
      </c>
      <c r="E30" s="165" t="s">
        <v>752</v>
      </c>
      <c r="F30" s="114">
        <f>if($E30=Dropdowns!$D16,Dropdowns!$D$1,if($E30=Dropdowns!$E16,Dropdowns!$E$1,if($E30=Dropdowns!$F16,Dropdowns!$F$1,if($E30=Dropdowns!$G16,Dropdowns!$G$1,"N/A"))))</f>
        <v>1</v>
      </c>
    </row>
    <row r="31">
      <c r="A31" s="136"/>
      <c r="B31" s="137"/>
      <c r="C31" s="138" t="s">
        <v>224</v>
      </c>
      <c r="D31" s="138" t="s">
        <v>225</v>
      </c>
      <c r="E31" s="165" t="s">
        <v>753</v>
      </c>
      <c r="F31" s="114">
        <f>if($E31=Dropdowns!$D17,Dropdowns!$D$1,if($E31=Dropdowns!$E17,Dropdowns!$E$1,if($E31=Dropdowns!$F17,Dropdowns!$F$1,if($E31=Dropdowns!$G17,Dropdowns!$G$1,"N/A"))))</f>
        <v>2</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232</v>
      </c>
      <c r="F33" s="114">
        <f>if($E33=Dropdowns!$D19,Dropdowns!$D$1,if($E33=Dropdowns!$E19,Dropdowns!$E$1,if($E33=Dropdowns!$F19,Dropdowns!$F$1,if($E33=Dropdowns!$G19,Dropdowns!$G$1,"N/A"))))</f>
        <v>2</v>
      </c>
    </row>
    <row r="34">
      <c r="A34" s="136"/>
      <c r="B34" s="137"/>
      <c r="C34" s="138" t="s">
        <v>233</v>
      </c>
      <c r="D34" s="138" t="s">
        <v>234</v>
      </c>
      <c r="E34" s="165" t="s">
        <v>695</v>
      </c>
      <c r="F34" s="114">
        <f>if($E34=Dropdowns!$D20,Dropdowns!$D$1,if($E34=Dropdowns!$E20,Dropdowns!$E$1,if($E34=Dropdowns!$F20,Dropdowns!$F$1,if($E34=Dropdowns!$G20,Dropdowns!$G$1,"N/A"))))</f>
        <v>2</v>
      </c>
    </row>
    <row r="35">
      <c r="A35" s="136"/>
      <c r="B35" s="137"/>
      <c r="C35" s="138" t="s">
        <v>236</v>
      </c>
      <c r="D35" s="138" t="s">
        <v>237</v>
      </c>
      <c r="E35" s="165" t="s">
        <v>238</v>
      </c>
      <c r="F35" s="114">
        <f>if($E35=Dropdowns!$D21,Dropdowns!$D$1,if($E35=Dropdowns!$E21,Dropdowns!$E$1,if($E35=Dropdowns!$F21,Dropdowns!$F$1,if($E35=Dropdowns!$G21,Dropdowns!$G$1,"N/A"))))</f>
        <v>3</v>
      </c>
    </row>
    <row r="36">
      <c r="A36" s="142"/>
      <c r="B36" s="143"/>
      <c r="C36" s="148"/>
      <c r="D36" s="144"/>
      <c r="E36" s="166"/>
      <c r="F36" s="147"/>
    </row>
    <row r="37">
      <c r="A37" s="136">
        <f>sum(F37:F49)/Dropdowns!H23</f>
        <v>0.7948717949</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Good</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248</v>
      </c>
      <c r="F39" s="114">
        <f>if($E39=Dropdowns!$D25,Dropdowns!$D$1,if($E39=Dropdowns!$E25,Dropdowns!$E$1,if($E39=Dropdowns!$F25,Dropdowns!$F$1,if($E39=Dropdowns!$G25,Dropdowns!$G$1,"N/A"))))</f>
        <v>2</v>
      </c>
    </row>
    <row r="40">
      <c r="A40" s="136"/>
      <c r="B40" s="137"/>
      <c r="C40" s="138" t="s">
        <v>249</v>
      </c>
      <c r="D40" s="138" t="s">
        <v>250</v>
      </c>
      <c r="E40" s="165" t="s">
        <v>251</v>
      </c>
      <c r="F40" s="114">
        <f>if($E40=Dropdowns!$D26,Dropdowns!$D$1,if($E40=Dropdowns!$E26,Dropdowns!$E$1,if($E40=Dropdowns!$F26,Dropdowns!$F$1,if($E40=Dropdowns!$G26,Dropdowns!$G$1,"N/A"))))</f>
        <v>3</v>
      </c>
    </row>
    <row r="41">
      <c r="A41" s="136"/>
      <c r="B41" s="137"/>
      <c r="C41" s="138" t="s">
        <v>252</v>
      </c>
      <c r="D41" s="138" t="s">
        <v>253</v>
      </c>
      <c r="E41" s="165" t="s">
        <v>698</v>
      </c>
      <c r="F41" s="114">
        <f>if($E41=Dropdowns!$D27,Dropdowns!$D$1,if($E41=Dropdowns!$E27,Dropdowns!$E$1,if($E41=Dropdowns!$F27,Dropdowns!$F$1,if($E41=Dropdowns!$G27,Dropdowns!$G$1,"N/A"))))</f>
        <v>2</v>
      </c>
    </row>
    <row r="42">
      <c r="A42" s="136"/>
      <c r="B42" s="137"/>
      <c r="C42" s="138" t="s">
        <v>255</v>
      </c>
      <c r="D42" s="138" t="s">
        <v>256</v>
      </c>
      <c r="E42" s="165" t="s">
        <v>257</v>
      </c>
      <c r="F42" s="114">
        <f>if($E42=Dropdowns!$D28,Dropdowns!$D$1,if($E42=Dropdowns!$E28,Dropdowns!$E$1,if($E42=Dropdowns!$F28,Dropdowns!$F$1,if($E42=Dropdowns!$G28,Dropdowns!$G$1,"N/A"))))</f>
        <v>3</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263</v>
      </c>
      <c r="F44" s="114">
        <f>if($E44=Dropdowns!$D30,Dropdowns!$D$1,if($E44=Dropdowns!$E30,Dropdowns!$E$1,if($E44=Dropdowns!$F30,Dropdowns!$F$1,if($E44=Dropdowns!$G30,Dropdowns!$G$1,"N/A"))))</f>
        <v>3</v>
      </c>
    </row>
    <row r="45">
      <c r="A45" s="136"/>
      <c r="B45" s="137"/>
      <c r="C45" s="138" t="s">
        <v>264</v>
      </c>
      <c r="D45" s="138" t="s">
        <v>265</v>
      </c>
      <c r="E45" s="165" t="s">
        <v>754</v>
      </c>
      <c r="F45" s="114">
        <f>if($E45=Dropdowns!$D31,Dropdowns!$D$1,if($E45=Dropdowns!$E31,Dropdowns!$E$1,if($E45=Dropdowns!$F31,Dropdowns!$F$1,if($E45=Dropdowns!$G31,Dropdowns!$G$1,"N/A"))))</f>
        <v>3</v>
      </c>
    </row>
    <row r="46">
      <c r="A46" s="136"/>
      <c r="B46" s="137"/>
      <c r="C46" s="138" t="s">
        <v>267</v>
      </c>
      <c r="D46" s="138" t="s">
        <v>268</v>
      </c>
      <c r="E46" s="165" t="s">
        <v>755</v>
      </c>
      <c r="F46" s="114">
        <f>if($E46=Dropdowns!$D32,Dropdowns!$D$1,if($E46=Dropdowns!$E32,Dropdowns!$E$1,if($E46=Dropdowns!$F32,Dropdowns!$F$1,if($E46=Dropdowns!$G32,Dropdowns!$G$1,"N/A"))))</f>
        <v>3</v>
      </c>
    </row>
    <row r="47">
      <c r="A47" s="136"/>
      <c r="B47" s="137"/>
      <c r="C47" s="138" t="s">
        <v>270</v>
      </c>
      <c r="D47" s="138" t="s">
        <v>271</v>
      </c>
      <c r="E47" s="165" t="s">
        <v>272</v>
      </c>
      <c r="F47" s="114">
        <f>if($E47=Dropdowns!$D33,Dropdowns!$D$1,if($E47=Dropdowns!$E33,Dropdowns!$E$1,if($E47=Dropdowns!$F33,Dropdowns!$F$1,if($E47=Dropdowns!$G33,Dropdowns!$G$1,"N/A"))))</f>
        <v>3</v>
      </c>
    </row>
    <row r="48">
      <c r="A48" s="136"/>
      <c r="B48" s="137"/>
      <c r="C48" s="138" t="s">
        <v>273</v>
      </c>
      <c r="D48" s="138" t="s">
        <v>274</v>
      </c>
      <c r="E48" s="165" t="s">
        <v>703</v>
      </c>
      <c r="F48" s="114">
        <f>if($E48=Dropdowns!$D34,Dropdowns!$D$1,if($E48=Dropdowns!$E34,Dropdowns!$E$1,if($E48=Dropdowns!$F34,Dropdowns!$F$1,if($E48=Dropdowns!$G34,Dropdowns!$G$1,"N/A"))))</f>
        <v>2</v>
      </c>
    </row>
    <row r="49">
      <c r="A49" s="136"/>
      <c r="B49" s="137"/>
      <c r="C49" s="138" t="s">
        <v>276</v>
      </c>
      <c r="D49" s="138" t="s">
        <v>277</v>
      </c>
      <c r="E49" s="165" t="s">
        <v>704</v>
      </c>
      <c r="F49" s="114">
        <f>if($E49=Dropdowns!$D35,Dropdowns!$D$1,if($E49=Dropdowns!$E35,Dropdowns!$E$1,if($E49=Dropdowns!$F35,Dropdowns!$F$1,if($E49=Dropdowns!$G35,Dropdowns!$G$1,"N/A"))))</f>
        <v>2</v>
      </c>
    </row>
    <row r="50">
      <c r="A50" s="142"/>
      <c r="B50" s="143"/>
      <c r="C50" s="144"/>
      <c r="D50" s="144"/>
      <c r="E50" s="166"/>
      <c r="F50" s="147"/>
    </row>
    <row r="51">
      <c r="A51" s="136">
        <f>sum(F51:F76)/Dropdowns!H37</f>
        <v>0.7051282051</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756</v>
      </c>
      <c r="F52" s="114">
        <f>if($E52=Dropdowns!$D38,Dropdowns!$D$1,if($E52=Dropdowns!$E38,Dropdowns!$E$1,if($E52=Dropdowns!$F38,Dropdowns!$F$1,if($E52=Dropdowns!$G38,Dropdowns!$G$1,"N/A"))))</f>
        <v>2</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706</v>
      </c>
      <c r="F55" s="114">
        <f>if($E55=Dropdowns!$D41,Dropdowns!$D$1,if($E55=Dropdowns!$E41,Dropdowns!$E$1,if($E55=Dropdowns!$F41,Dropdowns!$F$1,if($E55=Dropdowns!$G41,Dropdowns!$G$1,"N/A"))))</f>
        <v>2</v>
      </c>
    </row>
    <row r="56">
      <c r="A56" s="136"/>
      <c r="B56" s="137"/>
      <c r="C56" s="140" t="s">
        <v>295</v>
      </c>
      <c r="D56" s="140" t="s">
        <v>296</v>
      </c>
      <c r="E56" s="165" t="s">
        <v>297</v>
      </c>
      <c r="F56" s="114">
        <f>if($E56=Dropdowns!$D42,Dropdowns!$D$1,if($E56=Dropdowns!$E42,Dropdowns!$E$1,if($E56=Dropdowns!$F42,Dropdowns!$F$1,if($E56=Dropdowns!$G42,Dropdowns!$G$1,"N/A"))))</f>
        <v>3</v>
      </c>
    </row>
    <row r="57">
      <c r="A57" s="136"/>
      <c r="B57" s="137"/>
      <c r="C57" s="140" t="s">
        <v>298</v>
      </c>
      <c r="D57" s="140" t="s">
        <v>299</v>
      </c>
      <c r="E57" s="165" t="s">
        <v>300</v>
      </c>
      <c r="F57" s="114">
        <f>if($E57=Dropdowns!$D43,Dropdowns!$D$1,if($E57=Dropdowns!$E43,Dropdowns!$E$1,if($E57=Dropdowns!$F43,Dropdowns!$F$1,if($E57=Dropdowns!$G43,Dropdowns!$G$1,"N/A"))))</f>
        <v>2</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309</v>
      </c>
      <c r="F60" s="114">
        <f>if($E60=Dropdowns!$D46,Dropdowns!$D$1,if($E60=Dropdowns!$E46,Dropdowns!$E$1,if($E60=Dropdowns!$F46,Dropdowns!$F$1,if($E60=Dropdowns!$G46,Dropdowns!$G$1,"N/A"))))</f>
        <v>0</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327</v>
      </c>
      <c r="F66" s="114">
        <f>if($E66=Dropdowns!$D52,Dropdowns!$D$1,if($E66=Dropdowns!$E52,Dropdowns!$E$1,if($E66=Dropdowns!$F52,Dropdowns!$F$1,if($E66=Dropdowns!$G52,Dropdowns!$G$1,"N/A"))))</f>
        <v>3</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333</v>
      </c>
      <c r="F68" s="114">
        <f>if($E68=Dropdowns!$D54,Dropdowns!$D$1,if($E68=Dropdowns!$E54,Dropdowns!$E$1,if($E68=Dropdowns!$F54,Dropdowns!$F$1,if($E68=Dropdowns!$G54,Dropdowns!$G$1,"N/A"))))</f>
        <v>2</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339</v>
      </c>
      <c r="F70" s="114">
        <f>if($E70=Dropdowns!$D56,Dropdowns!$D$1,if($E70=Dropdowns!$E56,Dropdowns!$E$1,if($E70=Dropdowns!$F56,Dropdowns!$F$1,if($E70=Dropdowns!$G56,Dropdowns!$G$1,"N/A"))))</f>
        <v>3</v>
      </c>
    </row>
    <row r="71">
      <c r="A71" s="136"/>
      <c r="B71" s="137"/>
      <c r="C71" s="140" t="s">
        <v>340</v>
      </c>
      <c r="D71" s="140" t="s">
        <v>341</v>
      </c>
      <c r="E71" s="165" t="s">
        <v>710</v>
      </c>
      <c r="F71" s="114">
        <f>if($E71=Dropdowns!$D57,Dropdowns!$D$1,if($E71=Dropdowns!$E57,Dropdowns!$E$1,if($E71=Dropdowns!$F57,Dropdowns!$F$1,if($E71=Dropdowns!$G57,Dropdowns!$G$1,"N/A"))))</f>
        <v>3</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354</v>
      </c>
      <c r="F75" s="114">
        <f>if($E75=Dropdowns!$D61,Dropdowns!$D$1,if($E75=Dropdowns!$E61,Dropdowns!$E$1,if($E75=Dropdowns!$F61,Dropdowns!$F$1,if($E75=Dropdowns!$G61,Dropdowns!$G$1,"N/A"))))</f>
        <v>3</v>
      </c>
    </row>
    <row r="76">
      <c r="A76" s="136"/>
      <c r="B76" s="137"/>
      <c r="C76" s="138" t="s">
        <v>355</v>
      </c>
      <c r="D76" s="138" t="s">
        <v>356</v>
      </c>
      <c r="E76" s="165" t="s">
        <v>757</v>
      </c>
      <c r="F76" s="114">
        <f>if($E76=Dropdowns!$D62,Dropdowns!$D$1,if($E76=Dropdowns!$E62,Dropdowns!$E$1,if($E76=Dropdowns!$F62,Dropdowns!$F$1,if($E76=Dropdowns!$G62,Dropdowns!$G$1,"N/A"))))</f>
        <v>3</v>
      </c>
    </row>
    <row r="77">
      <c r="A77" s="142"/>
      <c r="B77" s="143"/>
      <c r="C77" s="144"/>
      <c r="D77" s="144"/>
      <c r="E77" s="166"/>
      <c r="F77" s="147"/>
    </row>
    <row r="78">
      <c r="A78" s="136">
        <f>sum(F78:F83)/Dropdowns!H64</f>
        <v>0.8333333333</v>
      </c>
      <c r="B78" s="137" t="s">
        <v>358</v>
      </c>
      <c r="C78" s="138" t="s">
        <v>359</v>
      </c>
      <c r="D78" s="138" t="s">
        <v>360</v>
      </c>
      <c r="E78" s="165" t="s">
        <v>361</v>
      </c>
      <c r="F78" s="114">
        <f>if($E78=Dropdowns!$D64,Dropdowns!$D$1,if($E78=Dropdowns!$E64,Dropdowns!$E$1,if($E78=Dropdowns!$F64,Dropdowns!$F$1,if($E78=Dropdowns!$G64,Dropdowns!$G$1,"N/A"))))</f>
        <v>3</v>
      </c>
    </row>
    <row r="79">
      <c r="A79" s="136" t="str">
        <f>IFS($A78&gt;=0.81, "Best", $A78&gt;=0.61, "Good", $A78&gt;=0.41, "Average", $A78&gt;=0.21, "Fair", TRUE, "Poor")</f>
        <v>Best</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0.696969697</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386</v>
      </c>
      <c r="F87" s="114">
        <f>if($E87=Dropdowns!$D73,Dropdowns!$D$1,if($E87=Dropdowns!$E73,Dropdowns!$E$1,if($E87=Dropdowns!$F73,Dropdowns!$F$1,if($E87=Dropdowns!$G73,Dropdowns!$G$1,"N/A"))))</f>
        <v>2</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401</v>
      </c>
      <c r="F92" s="114">
        <f>if($E92=Dropdowns!$D78,Dropdowns!$D$1,if($E92=Dropdowns!$E78,Dropdowns!$E$1,if($E92=Dropdowns!$F78,Dropdowns!$F$1,if($E92=Dropdowns!$G78,Dropdowns!$G$1,"N/A"))))</f>
        <v>2</v>
      </c>
    </row>
    <row r="93">
      <c r="A93" s="136"/>
      <c r="B93" s="137"/>
      <c r="C93" s="138" t="s">
        <v>402</v>
      </c>
      <c r="D93" s="138" t="s">
        <v>403</v>
      </c>
      <c r="E93" s="165" t="s">
        <v>404</v>
      </c>
      <c r="F93" s="114">
        <f>if($E93=Dropdowns!$D79,Dropdowns!$D$1,if($E93=Dropdowns!$E79,Dropdowns!$E$1,if($E93=Dropdowns!$F79,Dropdowns!$F$1,if($E93=Dropdowns!$G79,Dropdowns!$G$1,"N/A"))))</f>
        <v>2</v>
      </c>
    </row>
    <row r="94">
      <c r="A94" s="136"/>
      <c r="B94" s="137"/>
      <c r="C94" s="138" t="s">
        <v>405</v>
      </c>
      <c r="D94" s="138" t="s">
        <v>406</v>
      </c>
      <c r="E94" s="165" t="s">
        <v>407</v>
      </c>
      <c r="F94" s="114">
        <f>if($E94=Dropdowns!$D80,Dropdowns!$D$1,if($E94=Dropdowns!$E80,Dropdowns!$E$1,if($E94=Dropdowns!$F80,Dropdowns!$F$1,if($E94=Dropdowns!$G80,Dropdowns!$G$1,"N/A"))))</f>
        <v>2</v>
      </c>
    </row>
    <row r="95">
      <c r="A95" s="136"/>
      <c r="B95" s="137"/>
      <c r="C95" s="138" t="s">
        <v>408</v>
      </c>
      <c r="D95" s="138" t="s">
        <v>409</v>
      </c>
      <c r="E95" s="165" t="s">
        <v>410</v>
      </c>
      <c r="F95" s="114">
        <f>if($E95=Dropdowns!$D81,Dropdowns!$D$1,if($E95=Dropdowns!$E81,Dropdowns!$E$1,if($E95=Dropdowns!$F81,Dropdowns!$F$1,if($E95=Dropdowns!$G81,Dropdowns!$G$1,"N/A"))))</f>
        <v>2</v>
      </c>
    </row>
    <row r="96">
      <c r="A96" s="142"/>
      <c r="B96" s="143"/>
      <c r="C96" s="148"/>
      <c r="D96" s="144"/>
      <c r="E96" s="166"/>
      <c r="F96" s="147"/>
    </row>
    <row r="97">
      <c r="A97" s="136">
        <f>sum(F97:F112)/Dropdowns!H83</f>
        <v>0.625</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Good</v>
      </c>
      <c r="B98" s="137"/>
      <c r="C98" s="138" t="s">
        <v>415</v>
      </c>
      <c r="D98" s="138" t="s">
        <v>416</v>
      </c>
      <c r="E98" s="165" t="s">
        <v>714</v>
      </c>
      <c r="F98" s="114">
        <f>if($E98=Dropdowns!$D84,Dropdowns!$D$1,if($E98=Dropdowns!$E84,Dropdowns!$E$1,if($E98=Dropdowns!$F84,Dropdowns!$F$1,if($E98=Dropdowns!$G84,Dropdowns!$G$1,"N/A"))))</f>
        <v>2</v>
      </c>
    </row>
    <row r="99">
      <c r="A99" s="136"/>
      <c r="B99" s="137"/>
      <c r="C99" s="138" t="s">
        <v>418</v>
      </c>
      <c r="D99" s="138" t="s">
        <v>419</v>
      </c>
      <c r="E99" s="165" t="s">
        <v>758</v>
      </c>
      <c r="F99" s="114">
        <f>if($E99=Dropdowns!$D85,Dropdowns!$D$1,if($E99=Dropdowns!$E85,Dropdowns!$E$1,if($E99=Dropdowns!$F85,Dropdowns!$F$1,if($E99=Dropdowns!$G85,Dropdowns!$G$1,"N/A"))))</f>
        <v>2</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759</v>
      </c>
      <c r="F101" s="114">
        <f>if($E101=Dropdowns!$D87,Dropdowns!$D$1,if($E101=Dropdowns!$E87,Dropdowns!$E$1,if($E101=Dropdowns!$F87,Dropdowns!$F$1,if($E101=Dropdowns!$G87,Dropdowns!$G$1,"N/A"))))</f>
        <v>2</v>
      </c>
    </row>
    <row r="102">
      <c r="A102" s="136"/>
      <c r="B102" s="137"/>
      <c r="C102" s="138" t="s">
        <v>427</v>
      </c>
      <c r="D102" s="138" t="s">
        <v>428</v>
      </c>
      <c r="E102" s="165" t="s">
        <v>760</v>
      </c>
      <c r="F102" s="114">
        <f>if($E102=Dropdowns!$D88,Dropdowns!$D$1,if($E102=Dropdowns!$E88,Dropdowns!$E$1,if($E102=Dropdowns!$F88,Dropdowns!$F$1,if($E102=Dropdowns!$G88,Dropdowns!$G$1,"N/A"))))</f>
        <v>1</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435</v>
      </c>
      <c r="F104" s="114">
        <f>if($E104=Dropdowns!$D90,Dropdowns!$D$1,if($E104=Dropdowns!$E90,Dropdowns!$E$1,if($E104=Dropdowns!$F90,Dropdowns!$F$1,if($E104=Dropdowns!$G90,Dropdowns!$G$1,"N/A"))))</f>
        <v>2</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441</v>
      </c>
      <c r="F106" s="114">
        <f>if($E106=Dropdowns!$D92,Dropdowns!$D$1,if($E106=Dropdowns!$E92,Dropdowns!$E$1,if($E106=Dropdowns!$F92,Dropdowns!$F$1,if($E106=Dropdowns!$G92,Dropdowns!$G$1,"N/A"))))</f>
        <v>2</v>
      </c>
    </row>
    <row r="107">
      <c r="A107" s="136"/>
      <c r="B107" s="137"/>
      <c r="C107" s="138" t="s">
        <v>442</v>
      </c>
      <c r="D107" s="138" t="s">
        <v>443</v>
      </c>
      <c r="E107" s="165" t="s">
        <v>444</v>
      </c>
      <c r="F107" s="114">
        <f>if($E107=Dropdowns!$D93,Dropdowns!$D$1,if($E107=Dropdowns!$E93,Dropdowns!$E$1,if($E107=Dropdowns!$F93,Dropdowns!$F$1,if($E107=Dropdowns!$G93,Dropdowns!$G$1,"N/A"))))</f>
        <v>2</v>
      </c>
    </row>
    <row r="108">
      <c r="A108" s="136"/>
      <c r="B108" s="137"/>
      <c r="C108" s="138" t="s">
        <v>445</v>
      </c>
      <c r="D108" s="138" t="s">
        <v>446</v>
      </c>
      <c r="E108" s="165" t="s">
        <v>761</v>
      </c>
      <c r="F108" s="114">
        <f>if($E108=Dropdowns!$D94,Dropdowns!$D$1,if($E108=Dropdowns!$E94,Dropdowns!$E$1,if($E108=Dropdowns!$F94,Dropdowns!$F$1,if($E108=Dropdowns!$G94,Dropdowns!$G$1,"N/A"))))</f>
        <v>2</v>
      </c>
    </row>
    <row r="109">
      <c r="A109" s="136"/>
      <c r="B109" s="137"/>
      <c r="C109" s="138" t="s">
        <v>448</v>
      </c>
      <c r="D109" s="138" t="s">
        <v>449</v>
      </c>
      <c r="E109" s="165" t="s">
        <v>762</v>
      </c>
      <c r="F109" s="114">
        <f>if($E109=Dropdowns!$D95,Dropdowns!$D$1,if($E109=Dropdowns!$E95,Dropdowns!$E$1,if($E109=Dropdowns!$F95,Dropdowns!$F$1,if($E109=Dropdowns!$G95,Dropdowns!$G$1,"N/A"))))</f>
        <v>2</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8" t="s">
        <v>459</v>
      </c>
      <c r="F112" s="114">
        <f>if($E112=Dropdowns!$D98,Dropdowns!$D$1,if($E112=Dropdowns!$E98,Dropdowns!$E$1,if($E112=Dropdowns!$F98,Dropdowns!$F$1,if($E112=Dropdowns!$G98,Dropdowns!$G$1,"N/A"))))</f>
        <v>0</v>
      </c>
    </row>
    <row r="113">
      <c r="A113" s="142"/>
      <c r="B113" s="143"/>
      <c r="C113" s="148"/>
      <c r="D113" s="148"/>
      <c r="E113" s="166"/>
      <c r="F113" s="147"/>
    </row>
    <row r="114">
      <c r="A114" s="171">
        <f>sum(F114:F118)/Dropdowns!H100</f>
        <v>0.8</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$A114&gt;=0.61,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475</v>
      </c>
      <c r="F118" s="114">
        <f>if($E118=Dropdowns!$D104,Dropdowns!$D$1,if($E118=Dropdowns!$E104,Dropdowns!$E$1,if($E118=Dropdowns!$F104,Dropdowns!$F$1,if($E118=Dropdowns!$G104,Dropdowns!$G$1,"N/A"))))</f>
        <v>3</v>
      </c>
    </row>
    <row r="119">
      <c r="A119" s="142"/>
      <c r="B119" s="143"/>
      <c r="C119" s="144"/>
      <c r="D119" s="145"/>
      <c r="E119" s="166"/>
      <c r="F119" s="147"/>
    </row>
    <row r="120">
      <c r="A120" s="136">
        <f>sum(F120:F131)/Dropdowns!H106</f>
        <v>0.8055555556</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Good</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722</v>
      </c>
      <c r="F122" s="114">
        <f>if($E122=Dropdowns!$D108,Dropdowns!$D$1,if($E122=Dropdowns!$E108,Dropdowns!$E$1,if($E122=Dropdowns!$F108,Dropdowns!$F$1,if($E122=Dropdowns!$G108,Dropdowns!$G$1,"N/A"))))</f>
        <v>2</v>
      </c>
    </row>
    <row r="123">
      <c r="A123" s="136"/>
      <c r="B123" s="137"/>
      <c r="C123" s="138" t="s">
        <v>486</v>
      </c>
      <c r="D123" s="138" t="s">
        <v>487</v>
      </c>
      <c r="E123" s="165" t="s">
        <v>763</v>
      </c>
      <c r="F123" s="114">
        <f>if($E123=Dropdowns!$D109,Dropdowns!$D$1,if($E123=Dropdowns!$E109,Dropdowns!$E$1,if($E123=Dropdowns!$F109,Dropdowns!$F$1,if($E123=Dropdowns!$G109,Dropdowns!$G$1,"N/A"))))</f>
        <v>0</v>
      </c>
    </row>
    <row r="124">
      <c r="A124" s="136"/>
      <c r="B124" s="137"/>
      <c r="C124" s="138" t="s">
        <v>489</v>
      </c>
      <c r="D124" s="138" t="s">
        <v>490</v>
      </c>
      <c r="E124" s="165" t="s">
        <v>491</v>
      </c>
      <c r="F124" s="114">
        <f>if($E124=Dropdowns!$D110,Dropdowns!$D$1,if($E124=Dropdowns!$E110,Dropdowns!$E$1,if($E124=Dropdowns!$F110,Dropdowns!$F$1,if($E124=Dropdowns!$G110,Dropdowns!$G$1,"N/A"))))</f>
        <v>3</v>
      </c>
    </row>
    <row r="125">
      <c r="A125" s="136"/>
      <c r="B125" s="137"/>
      <c r="C125" s="140" t="s">
        <v>492</v>
      </c>
      <c r="D125" s="138" t="s">
        <v>493</v>
      </c>
      <c r="E125" s="165" t="s">
        <v>494</v>
      </c>
      <c r="F125" s="114">
        <f>if($E125=Dropdowns!$D111,Dropdowns!$D$1,if($E125=Dropdowns!$E111,Dropdowns!$E$1,if($E125=Dropdowns!$F111,Dropdowns!$F$1,if($E125=Dropdowns!$G111,Dropdowns!$G$1,"N/A"))))</f>
        <v>3</v>
      </c>
    </row>
    <row r="126">
      <c r="A126" s="136"/>
      <c r="B126" s="137"/>
      <c r="C126" s="138" t="s">
        <v>495</v>
      </c>
      <c r="D126" s="138" t="s">
        <v>496</v>
      </c>
      <c r="E126" s="165" t="s">
        <v>497</v>
      </c>
      <c r="F126" s="114">
        <f>if($E126=Dropdowns!$D112,Dropdowns!$D$1,if($E126=Dropdowns!$E112,Dropdowns!$E$1,if($E126=Dropdowns!$F112,Dropdowns!$F$1,if($E126=Dropdowns!$G112,Dropdowns!$G$1,"N/A"))))</f>
        <v>3</v>
      </c>
    </row>
    <row r="127">
      <c r="A127" s="136"/>
      <c r="B127" s="137"/>
      <c r="C127" s="138" t="s">
        <v>498</v>
      </c>
      <c r="D127" s="138" t="s">
        <v>499</v>
      </c>
      <c r="E127" s="165" t="s">
        <v>500</v>
      </c>
      <c r="F127" s="114">
        <f>if($E127=Dropdowns!$D113,Dropdowns!$D$1,if($E127=Dropdowns!$E113,Dropdowns!$E$1,if($E127=Dropdowns!$F113,Dropdowns!$F$1,if($E127=Dropdowns!$G113,Dropdowns!$G$1,"N/A"))))</f>
        <v>3</v>
      </c>
    </row>
    <row r="128">
      <c r="A128" s="136"/>
      <c r="B128" s="137"/>
      <c r="C128" s="138" t="s">
        <v>501</v>
      </c>
      <c r="D128" s="138" t="s">
        <v>502</v>
      </c>
      <c r="E128" s="165" t="s">
        <v>503</v>
      </c>
      <c r="F128" s="114">
        <f>if($E128=Dropdowns!$D114,Dropdowns!$D$1,if($E128=Dropdowns!$E114,Dropdowns!$E$1,if($E128=Dropdowns!$F114,Dropdowns!$F$1,if($E128=Dropdowns!$G114,Dropdowns!$G$1,"N/A"))))</f>
        <v>3</v>
      </c>
    </row>
    <row r="129">
      <c r="A129" s="136"/>
      <c r="B129" s="137"/>
      <c r="C129" s="138" t="s">
        <v>504</v>
      </c>
      <c r="D129" s="138" t="s">
        <v>505</v>
      </c>
      <c r="E129" s="165" t="s">
        <v>764</v>
      </c>
      <c r="F129" s="114">
        <f>if($E129=Dropdowns!$D115,Dropdowns!$D$1,if($E129=Dropdowns!$E115,Dropdowns!$E$1,if($E129=Dropdowns!$F115,Dropdowns!$F$1,if($E129=Dropdowns!$G115,Dropdowns!$G$1,"N/A"))))</f>
        <v>2</v>
      </c>
    </row>
    <row r="130">
      <c r="A130" s="136"/>
      <c r="B130" s="137"/>
      <c r="C130" s="138" t="s">
        <v>507</v>
      </c>
      <c r="D130" s="138" t="s">
        <v>508</v>
      </c>
      <c r="E130" s="165" t="s">
        <v>765</v>
      </c>
      <c r="F130" s="114">
        <f>if($E130=Dropdowns!$D116,Dropdowns!$D$1,if($E130=Dropdowns!$E116,Dropdowns!$E$1,if($E130=Dropdowns!$F116,Dropdowns!$F$1,if($E130=Dropdowns!$G116,Dropdowns!$G$1,"N/A"))))</f>
        <v>2</v>
      </c>
    </row>
    <row r="131">
      <c r="A131" s="136"/>
      <c r="B131" s="137"/>
      <c r="C131" s="138" t="s">
        <v>510</v>
      </c>
      <c r="D131" s="138" t="s">
        <v>511</v>
      </c>
      <c r="E131" s="165" t="s">
        <v>512</v>
      </c>
      <c r="F131" s="114">
        <f>if($E131=Dropdowns!$D117,Dropdowns!$D$1,if($E131=Dropdowns!$E117,Dropdowns!$E$1,if($E131=Dropdowns!$F117,Dropdowns!$F$1,if($E131=Dropdowns!$G117,Dropdowns!$G$1,"N/A"))))</f>
        <v>3</v>
      </c>
    </row>
    <row r="132">
      <c r="A132" s="142"/>
      <c r="B132" s="143"/>
      <c r="C132" s="144"/>
      <c r="D132" s="145"/>
      <c r="E132" s="166"/>
      <c r="F132" s="147"/>
    </row>
    <row r="133">
      <c r="A133" s="136">
        <f>sum(F133:F144)/Dropdowns!H119</f>
        <v>0.3333333333</v>
      </c>
      <c r="B133" s="137" t="s">
        <v>513</v>
      </c>
      <c r="C133" s="138" t="s">
        <v>514</v>
      </c>
      <c r="D133" s="138" t="s">
        <v>515</v>
      </c>
      <c r="E133" s="165" t="s">
        <v>516</v>
      </c>
      <c r="F133" s="114">
        <f>if($E133=Dropdowns!$D119,Dropdowns!$D$1,if($E133=Dropdowns!$E119,Dropdowns!$E$1,if($E133=Dropdowns!$F119,Dropdowns!$F$1,if($E133=Dropdowns!$G119,Dropdowns!$G$1,"N/A"))))</f>
        <v>2</v>
      </c>
    </row>
    <row r="134">
      <c r="A134" s="136" t="str">
        <f>IFS($A133&gt;=0.81, "Best", $A133&gt;=0.61, "Good", $A133&gt;=0.41, "Average", $A133&gt;=0.21, "Fair", TRUE, "Poor")</f>
        <v>Fair</v>
      </c>
      <c r="B134" s="137"/>
      <c r="C134" s="138" t="s">
        <v>517</v>
      </c>
      <c r="D134" s="138" t="s">
        <v>518</v>
      </c>
      <c r="E134" s="165" t="s">
        <v>766</v>
      </c>
      <c r="F134" s="114">
        <f>if($E134=Dropdowns!$D120,Dropdowns!$D$1,if($E134=Dropdowns!$E120,Dropdowns!$E$1,if($E134=Dropdowns!$F120,Dropdowns!$F$1,if($E134=Dropdowns!$G120,Dropdowns!$G$1,"N/A"))))</f>
        <v>0</v>
      </c>
    </row>
    <row r="135">
      <c r="A135" s="136"/>
      <c r="B135" s="137"/>
      <c r="C135" s="138" t="s">
        <v>520</v>
      </c>
      <c r="D135" s="138" t="s">
        <v>521</v>
      </c>
      <c r="E135" s="165" t="s">
        <v>522</v>
      </c>
      <c r="F135" s="114">
        <f>if($E135=Dropdowns!$D121,Dropdowns!$D$1,if($E135=Dropdowns!$E121,Dropdowns!$E$1,if($E135=Dropdowns!$F121,Dropdowns!$F$1,if($E135=Dropdowns!$G121,Dropdowns!$G$1,"N/A"))))</f>
        <v>0</v>
      </c>
    </row>
    <row r="136">
      <c r="A136" s="136"/>
      <c r="B136" s="137"/>
      <c r="C136" s="138" t="s">
        <v>523</v>
      </c>
      <c r="D136" s="138" t="s">
        <v>524</v>
      </c>
      <c r="E136" s="165" t="s">
        <v>725</v>
      </c>
      <c r="F136" s="114">
        <f>if($E136=Dropdowns!$D122,Dropdowns!$D$1,if($E136=Dropdowns!$E122,Dropdowns!$E$1,if($E136=Dropdowns!$F122,Dropdowns!$F$1,if($E136=Dropdowns!$G122,Dropdowns!$G$1,"N/A"))))</f>
        <v>2</v>
      </c>
    </row>
    <row r="137">
      <c r="A137" s="136"/>
      <c r="B137" s="137"/>
      <c r="C137" s="138" t="s">
        <v>526</v>
      </c>
      <c r="D137" s="138" t="s">
        <v>527</v>
      </c>
      <c r="E137" s="165" t="s">
        <v>726</v>
      </c>
      <c r="F137" s="114">
        <f>if($E137=Dropdowns!$D123,Dropdowns!$D$1,if($E137=Dropdowns!$E123,Dropdowns!$E$1,if($E137=Dropdowns!$F123,Dropdowns!$F$1,if($E137=Dropdowns!$G123,Dropdowns!$G$1,"N/A"))))</f>
        <v>2</v>
      </c>
    </row>
    <row r="138">
      <c r="A138" s="136"/>
      <c r="B138" s="137"/>
      <c r="C138" s="140" t="s">
        <v>529</v>
      </c>
      <c r="D138" s="138" t="s">
        <v>530</v>
      </c>
      <c r="E138" s="165" t="s">
        <v>727</v>
      </c>
      <c r="F138" s="114">
        <f>if($E138=Dropdowns!$D124,Dropdowns!$D$1,if($E138=Dropdowns!$E124,Dropdowns!$E$1,if($E138=Dropdowns!$F124,Dropdowns!$F$1,if($E138=Dropdowns!$G124,Dropdowns!$G$1,"N/A"))))</f>
        <v>2</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767</v>
      </c>
      <c r="F140" s="114">
        <f>if($E140=Dropdowns!$D126,Dropdowns!$D$1,if($E140=Dropdowns!$E126,Dropdowns!$E$1,if($E140=Dropdowns!$F126,Dropdowns!$F$1,if($E140=Dropdowns!$G126,Dropdowns!$G$1,"N/A"))))</f>
        <v>0</v>
      </c>
    </row>
    <row r="141">
      <c r="A141" s="136"/>
      <c r="B141" s="137"/>
      <c r="C141" s="138" t="s">
        <v>538</v>
      </c>
      <c r="D141" s="138" t="s">
        <v>539</v>
      </c>
      <c r="E141" s="165" t="s">
        <v>768</v>
      </c>
      <c r="F141" s="114">
        <f>if($E141=Dropdowns!$D127,Dropdowns!$D$1,if($E141=Dropdowns!$E127,Dropdowns!$E$1,if($E141=Dropdowns!$F127,Dropdowns!$F$1,if($E141=Dropdowns!$G127,Dropdowns!$G$1,"N/A"))))</f>
        <v>0</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769</v>
      </c>
      <c r="F143" s="114">
        <f>if($E143=Dropdowns!$D129,Dropdowns!$D$1,if($E143=Dropdowns!$E129,Dropdowns!$E$1,if($E143=Dropdowns!$F129,Dropdowns!$F$1,if($E143=Dropdowns!$G129,Dropdowns!$G$1,"N/A"))))</f>
        <v>0</v>
      </c>
    </row>
    <row r="144">
      <c r="A144" s="136"/>
      <c r="B144" s="137"/>
      <c r="C144" s="138" t="s">
        <v>547</v>
      </c>
      <c r="D144" s="138" t="s">
        <v>548</v>
      </c>
      <c r="E144" s="165" t="s">
        <v>770</v>
      </c>
      <c r="F144" s="114">
        <f>if($E144=Dropdowns!$D130,Dropdowns!$D$1,if($E144=Dropdowns!$E130,Dropdowns!$E$1,if($E144=Dropdowns!$F130,Dropdowns!$F$1,if($E144=Dropdowns!$G130,Dropdowns!$G$1,"N/A"))))</f>
        <v>0</v>
      </c>
    </row>
    <row r="145">
      <c r="A145" s="142"/>
      <c r="B145" s="143"/>
      <c r="C145" s="145"/>
      <c r="D145" s="145"/>
      <c r="E145" s="169"/>
      <c r="F145" s="145"/>
    </row>
    <row r="146">
      <c r="A146" s="136">
        <f>sum(F146:F158)/Dropdowns!H132</f>
        <v>0.6666666667</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Good</v>
      </c>
      <c r="B147" s="137"/>
      <c r="C147" s="138" t="s">
        <v>554</v>
      </c>
      <c r="D147" s="138" t="s">
        <v>555</v>
      </c>
      <c r="E147" s="165" t="s">
        <v>556</v>
      </c>
      <c r="F147" s="114">
        <f>if($E147=Dropdowns!$D133,Dropdowns!$D$1,if($E147=Dropdowns!$E133,Dropdowns!$E$1,if($E147=Dropdowns!$F133,Dropdowns!$F$1,if($E147=Dropdowns!$G133,Dropdowns!$G$1,"N/A"))))</f>
        <v>3</v>
      </c>
    </row>
    <row r="148">
      <c r="A148" s="136"/>
      <c r="B148" s="137"/>
      <c r="C148" s="138" t="s">
        <v>557</v>
      </c>
      <c r="D148" s="138" t="s">
        <v>558</v>
      </c>
      <c r="E148" s="165" t="s">
        <v>559</v>
      </c>
      <c r="F148" s="114">
        <f>if($E148=Dropdowns!$D134,Dropdowns!$D$1,if($E148=Dropdowns!$E134,Dropdowns!$E$1,if($E148=Dropdowns!$F134,Dropdowns!$F$1,if($E148=Dropdowns!$G134,Dropdowns!$G$1,"N/A"))))</f>
        <v>3</v>
      </c>
    </row>
    <row r="149">
      <c r="A149" s="136"/>
      <c r="B149" s="137"/>
      <c r="C149" s="140" t="s">
        <v>560</v>
      </c>
      <c r="D149" s="138" t="s">
        <v>561</v>
      </c>
      <c r="E149" s="165" t="s">
        <v>728</v>
      </c>
      <c r="F149" s="114">
        <f>if($E149=Dropdowns!$D135,Dropdowns!$D$1,if($E149=Dropdowns!$E135,Dropdowns!$E$1,if($E149=Dropdowns!$F135,Dropdowns!$F$1,if($E149=Dropdowns!$G135,Dropdowns!$G$1,"N/A"))))</f>
        <v>2</v>
      </c>
    </row>
    <row r="150">
      <c r="A150" s="136"/>
      <c r="B150" s="137"/>
      <c r="C150" s="138" t="s">
        <v>563</v>
      </c>
      <c r="D150" s="138" t="s">
        <v>564</v>
      </c>
      <c r="E150" s="165" t="s">
        <v>565</v>
      </c>
      <c r="F150" s="114">
        <f>if($E150=Dropdowns!$D136,Dropdowns!$D$1,if($E150=Dropdowns!$E136,Dropdowns!$E$1,if($E150=Dropdowns!$F136,Dropdowns!$F$1,if($E150=Dropdowns!$G136,Dropdowns!$G$1,"N/A"))))</f>
        <v>3</v>
      </c>
    </row>
    <row r="151">
      <c r="A151" s="136"/>
      <c r="B151" s="137"/>
      <c r="C151" s="138" t="s">
        <v>566</v>
      </c>
      <c r="D151" s="138" t="s">
        <v>567</v>
      </c>
      <c r="E151" s="165" t="s">
        <v>568</v>
      </c>
      <c r="F151" s="114">
        <f>if($E151=Dropdowns!$D137,Dropdowns!$D$1,if($E151=Dropdowns!$E137,Dropdowns!$E$1,if($E151=Dropdowns!$F137,Dropdowns!$F$1,if($E151=Dropdowns!$G137,Dropdowns!$G$1,"N/A"))))</f>
        <v>3</v>
      </c>
    </row>
    <row r="152">
      <c r="A152" s="136"/>
      <c r="B152" s="137"/>
      <c r="C152" s="138" t="s">
        <v>569</v>
      </c>
      <c r="D152" s="138" t="s">
        <v>570</v>
      </c>
      <c r="E152" s="165" t="s">
        <v>771</v>
      </c>
      <c r="F152" s="114">
        <f>if($E152=Dropdowns!$D138,Dropdowns!$D$1,if($E152=Dropdowns!$E138,Dropdowns!$E$1,if($E152=Dropdowns!$F138,Dropdowns!$F$1,if($E152=Dropdowns!$G138,Dropdowns!$G$1,"N/A"))))</f>
        <v>0</v>
      </c>
    </row>
    <row r="153">
      <c r="A153" s="136"/>
      <c r="B153" s="137"/>
      <c r="C153" s="140" t="s">
        <v>572</v>
      </c>
      <c r="D153" s="138" t="s">
        <v>573</v>
      </c>
      <c r="E153" s="165" t="s">
        <v>574</v>
      </c>
      <c r="F153" s="114">
        <f>if($E153=Dropdowns!$D139,Dropdowns!$D$1,if($E153=Dropdowns!$E139,Dropdowns!$E$1,if($E153=Dropdowns!$F139,Dropdowns!$F$1,if($E153=Dropdowns!$G139,Dropdowns!$G$1,"N/A"))))</f>
        <v>1</v>
      </c>
    </row>
    <row r="154">
      <c r="A154" s="136"/>
      <c r="B154" s="137"/>
      <c r="C154" s="138" t="s">
        <v>575</v>
      </c>
      <c r="D154" s="138" t="s">
        <v>576</v>
      </c>
      <c r="E154" s="165" t="s">
        <v>772</v>
      </c>
      <c r="F154" s="114">
        <f>if($E154=Dropdowns!$D140,Dropdowns!$D$1,if($E154=Dropdowns!$E140,Dropdowns!$E$1,if($E154=Dropdowns!$F140,Dropdowns!$F$1,if($E154=Dropdowns!$G140,Dropdowns!$G$1,"N/A"))))</f>
        <v>2</v>
      </c>
    </row>
    <row r="155">
      <c r="A155" s="136"/>
      <c r="B155" s="137"/>
      <c r="C155" s="138" t="s">
        <v>578</v>
      </c>
      <c r="D155" s="138" t="s">
        <v>579</v>
      </c>
      <c r="E155" s="165" t="s">
        <v>773</v>
      </c>
      <c r="F155" s="114">
        <f>if($E155=Dropdowns!$D141,Dropdowns!$D$1,if($E155=Dropdowns!$E141,Dropdowns!$E$1,if($E155=Dropdowns!$F141,Dropdowns!$F$1,if($E155=Dropdowns!$G141,Dropdowns!$G$1,"N/A"))))</f>
        <v>0</v>
      </c>
    </row>
    <row r="156">
      <c r="A156" s="136"/>
      <c r="B156" s="137"/>
      <c r="C156" s="138" t="s">
        <v>581</v>
      </c>
      <c r="D156" s="138" t="s">
        <v>582</v>
      </c>
      <c r="E156" s="165" t="s">
        <v>583</v>
      </c>
      <c r="F156" s="114">
        <f>if($E156=Dropdowns!$D142,Dropdowns!$D$1,if($E156=Dropdowns!$E142,Dropdowns!$E$1,if($E156=Dropdowns!$F142,Dropdowns!$F$1,if($E156=Dropdowns!$G142,Dropdowns!$G$1,"N/A"))))</f>
        <v>3</v>
      </c>
    </row>
    <row r="157">
      <c r="A157" s="136"/>
      <c r="B157" s="137"/>
      <c r="C157" s="138" t="s">
        <v>584</v>
      </c>
      <c r="D157" s="138" t="s">
        <v>585</v>
      </c>
      <c r="E157" s="165" t="s">
        <v>586</v>
      </c>
      <c r="F157" s="114">
        <f>if($E157=Dropdowns!$D143,Dropdowns!$D$1,if($E157=Dropdowns!$E143,Dropdowns!$E$1,if($E157=Dropdowns!$F143,Dropdowns!$F$1,if($E157=Dropdowns!$G143,Dropdowns!$G$1,"N/A"))))</f>
        <v>1</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0.7307692308</v>
      </c>
      <c r="B160" s="137" t="s">
        <v>590</v>
      </c>
      <c r="C160" s="138" t="s">
        <v>591</v>
      </c>
      <c r="D160" s="138" t="s">
        <v>592</v>
      </c>
      <c r="E160" s="165" t="s">
        <v>774</v>
      </c>
      <c r="F160" s="114">
        <f>if($E160=Dropdowns!$D146,Dropdowns!$D$1,if($E160=Dropdowns!$E146,Dropdowns!$E$1,if($E160=Dropdowns!$F146,Dropdowns!$F$1,if($E160=Dropdowns!$G146,Dropdowns!$G$1,"N/A"))))</f>
        <v>1</v>
      </c>
    </row>
    <row r="161">
      <c r="A161" s="136" t="str">
        <f>IFS($A160&gt;=0.8, "Best", $A160&gt;=0.61, "Good", $A160&gt;=0.41, "Average", $A160&gt;=0.21, "Fair", TRUE, "Poor")</f>
        <v>Good</v>
      </c>
      <c r="B161" s="137"/>
      <c r="C161" s="138" t="s">
        <v>594</v>
      </c>
      <c r="D161" s="138" t="s">
        <v>595</v>
      </c>
      <c r="E161" s="165" t="s">
        <v>775</v>
      </c>
      <c r="F161" s="114">
        <f>if($E161=Dropdowns!$D147,Dropdowns!$D$1,if($E161=Dropdowns!$E147,Dropdowns!$E$1,if($E161=Dropdowns!$F147,Dropdowns!$F$1,if($E161=Dropdowns!$G147,Dropdowns!$G$1,"N/A"))))</f>
        <v>1</v>
      </c>
    </row>
    <row r="162">
      <c r="A162" s="136"/>
      <c r="B162" s="137"/>
      <c r="C162" s="138" t="s">
        <v>597</v>
      </c>
      <c r="D162" s="138" t="s">
        <v>598</v>
      </c>
      <c r="E162" s="165" t="s">
        <v>776</v>
      </c>
      <c r="F162" s="114">
        <f>if($E162=Dropdowns!$D148,Dropdowns!$D$1,if($E162=Dropdowns!$E148,Dropdowns!$E$1,if($E162=Dropdowns!$F148,Dropdowns!$F$1,if($E162=Dropdowns!$G148,Dropdowns!$G$1,"N/A"))))</f>
        <v>3</v>
      </c>
    </row>
    <row r="163">
      <c r="A163" s="136"/>
      <c r="B163" s="137"/>
      <c r="C163" s="138" t="s">
        <v>600</v>
      </c>
      <c r="D163" s="138" t="s">
        <v>601</v>
      </c>
      <c r="E163" s="165" t="s">
        <v>733</v>
      </c>
      <c r="F163" s="114">
        <f>if($E163=Dropdowns!$D149,Dropdowns!$D$1,if($E163=Dropdowns!$E149,Dropdowns!$E$1,if($E163=Dropdowns!$F149,Dropdowns!$F$1,if($E163=Dropdowns!$G149,Dropdowns!$G$1,"N/A"))))</f>
        <v>2</v>
      </c>
    </row>
    <row r="164">
      <c r="A164" s="136"/>
      <c r="B164" s="137"/>
      <c r="C164" s="138" t="s">
        <v>603</v>
      </c>
      <c r="D164" s="138" t="s">
        <v>604</v>
      </c>
      <c r="E164" s="165" t="s">
        <v>734</v>
      </c>
      <c r="F164" s="114">
        <f>if($E164=Dropdowns!$D150,Dropdowns!$D$1,if($E164=Dropdowns!$E150,Dropdowns!$E$1,if($E164=Dropdowns!$F150,Dropdowns!$F$1,if($E164=Dropdowns!$G150,Dropdowns!$G$1,"N/A"))))</f>
        <v>2</v>
      </c>
    </row>
    <row r="165">
      <c r="A165" s="136"/>
      <c r="B165" s="137"/>
      <c r="C165" s="138" t="s">
        <v>606</v>
      </c>
      <c r="D165" s="138" t="s">
        <v>607</v>
      </c>
      <c r="E165" s="165" t="s">
        <v>608</v>
      </c>
      <c r="F165" s="114">
        <f>if($E165=Dropdowns!$D151,Dropdowns!$D$1,if($E165=Dropdowns!$E151,Dropdowns!$E$1,if($E165=Dropdowns!$F151,Dropdowns!$F$1,if($E165=Dropdowns!$G151,Dropdowns!$G$1,"N/A"))))</f>
        <v>3</v>
      </c>
    </row>
    <row r="166">
      <c r="A166" s="136"/>
      <c r="B166" s="137"/>
      <c r="C166" s="138" t="s">
        <v>609</v>
      </c>
      <c r="D166" s="138" t="s">
        <v>610</v>
      </c>
      <c r="E166" s="165" t="s">
        <v>777</v>
      </c>
      <c r="F166" s="114">
        <f>if($E166=Dropdowns!$D152,Dropdowns!$D$1,if($E166=Dropdowns!$E152,Dropdowns!$E$1,if($E166=Dropdowns!$F152,Dropdowns!$F$1,if($E166=Dropdowns!$G152,Dropdowns!$G$1,"N/A"))))</f>
        <v>2</v>
      </c>
    </row>
    <row r="167">
      <c r="A167" s="136"/>
      <c r="B167" s="137"/>
      <c r="C167" s="138" t="s">
        <v>612</v>
      </c>
      <c r="D167" s="138" t="s">
        <v>613</v>
      </c>
      <c r="E167" s="165" t="s">
        <v>614</v>
      </c>
      <c r="F167" s="114">
        <f>if($E167=Dropdowns!$D153,Dropdowns!$D$1,if($E167=Dropdowns!$E153,Dropdowns!$E$1,if($E167=Dropdowns!$F153,Dropdowns!$F$1,if($E167=Dropdowns!$G153,Dropdowns!$G$1,"N/A"))))</f>
        <v>3</v>
      </c>
    </row>
    <row r="168">
      <c r="A168" s="136"/>
      <c r="B168" s="137"/>
      <c r="C168" s="138" t="s">
        <v>615</v>
      </c>
      <c r="D168" s="138" t="s">
        <v>616</v>
      </c>
      <c r="E168" s="165" t="s">
        <v>617</v>
      </c>
      <c r="F168" s="114">
        <f>if($E168=Dropdowns!$D154,Dropdowns!$D$1,if($E168=Dropdowns!$E154,Dropdowns!$E$1,if($E168=Dropdowns!$F154,Dropdowns!$F$1,if($E168=Dropdowns!$G154,Dropdowns!$G$1,"N/A"))))</f>
        <v>3</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629</v>
      </c>
      <c r="F172" s="114">
        <f>if($E172=Dropdowns!$D158,Dropdowns!$D$1,if($E172=Dropdowns!$E158,Dropdowns!$E$1,if($E172=Dropdowns!$F158,Dropdowns!$F$1,if($E172=Dropdowns!$G158,Dropdowns!$G$1,"N/A"))))</f>
        <v>2</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735</v>
      </c>
      <c r="F178" s="114">
        <f>if($E178=Dropdowns!$D164,Dropdowns!$D$1,if($E178=Dropdowns!$E164,Dropdowns!$E$1,if($E178=Dropdowns!$F164,Dropdowns!$F$1,if($E178=Dropdowns!$G164,Dropdowns!$G$1,"N/A"))))</f>
        <v>2</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778</v>
      </c>
      <c r="F180" s="114">
        <f>if($E180=Dropdowns!$D166,Dropdowns!$D$1,if($E180=Dropdowns!$E166,Dropdowns!$E$1,if($E180=Dropdowns!$F166,Dropdowns!$F$1,if($E180=Dropdowns!$G166,Dropdowns!$G$1,"N/A"))))</f>
        <v>2</v>
      </c>
    </row>
    <row r="181">
      <c r="A181" s="136"/>
      <c r="B181" s="137"/>
      <c r="C181" s="138" t="s">
        <v>654</v>
      </c>
      <c r="D181" s="138" t="s">
        <v>655</v>
      </c>
      <c r="E181" s="165" t="s">
        <v>779</v>
      </c>
      <c r="F181" s="114">
        <f>if($E181=Dropdowns!$D167,Dropdowns!$D$1,if($E181=Dropdowns!$E167,Dropdowns!$E$1,if($E181=Dropdowns!$F167,Dropdowns!$F$1,if($E181=Dropdowns!$G167,Dropdowns!$G$1,"N/A"))))</f>
        <v>2</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662</v>
      </c>
      <c r="F183" s="114">
        <f>if($E183=Dropdowns!$D169,Dropdowns!$D$1,if($E183=Dropdowns!$E169,Dropdowns!$E$1,if($E183=Dropdowns!$F169,Dropdowns!$F$1,if($E183=Dropdowns!$G169,Dropdowns!$G$1,"N/A"))))</f>
        <v>3</v>
      </c>
    </row>
    <row r="184">
      <c r="A184" s="136"/>
      <c r="B184" s="137"/>
      <c r="C184" s="138" t="s">
        <v>663</v>
      </c>
      <c r="D184" s="138" t="s">
        <v>664</v>
      </c>
      <c r="E184" s="165" t="s">
        <v>736</v>
      </c>
      <c r="F184" s="114">
        <f>if($E184=Dropdowns!$D170,Dropdowns!$D$1,if($E184=Dropdowns!$E170,Dropdowns!$E$1,if($E184=Dropdowns!$F170,Dropdowns!$F$1,if($E184=Dropdowns!$G170,Dropdowns!$G$1,"N/A"))))</f>
        <v>2</v>
      </c>
    </row>
    <row r="185">
      <c r="A185" s="136"/>
      <c r="B185" s="137"/>
      <c r="C185" s="138" t="s">
        <v>666</v>
      </c>
      <c r="D185" s="138" t="s">
        <v>667</v>
      </c>
      <c r="E185" s="165" t="s">
        <v>668</v>
      </c>
      <c r="F185" s="114">
        <f>if($E185=Dropdowns!$D171,Dropdowns!$D$1,if($E185=Dropdowns!$E171,Dropdowns!$E$1,if($E185=Dropdowns!$F171,Dropdowns!$F$1,if($E185=Dropdowns!$G171,Dropdowns!$G$1,"N/A"))))</f>
        <v>2</v>
      </c>
    </row>
    <row r="186">
      <c r="A186" s="113"/>
      <c r="B186" s="129"/>
      <c r="C186" s="130"/>
      <c r="D186" s="151"/>
      <c r="E186" s="131"/>
      <c r="F186" s="114"/>
    </row>
    <row r="187">
      <c r="A187" s="152" t="s">
        <v>669</v>
      </c>
      <c r="F187" s="114"/>
    </row>
    <row r="188">
      <c r="A188" s="153" t="s">
        <v>780</v>
      </c>
      <c r="B188" s="138"/>
      <c r="C188" s="130"/>
      <c r="D188" s="154" t="s">
        <v>671</v>
      </c>
      <c r="E188" s="131"/>
      <c r="F188" s="114"/>
    </row>
    <row r="189">
      <c r="A189" s="153" t="s">
        <v>781</v>
      </c>
      <c r="B189" s="138"/>
      <c r="C189" s="155"/>
      <c r="D189" s="154" t="s">
        <v>673</v>
      </c>
      <c r="E189" s="131"/>
      <c r="F189" s="114"/>
    </row>
    <row r="190">
      <c r="A190" s="153" t="s">
        <v>782</v>
      </c>
      <c r="B190" s="138"/>
      <c r="C190" s="130"/>
      <c r="D190" s="156" t="s">
        <v>675</v>
      </c>
      <c r="E190" s="131"/>
      <c r="F190" s="114"/>
    </row>
    <row r="191">
      <c r="A191" s="153" t="s">
        <v>783</v>
      </c>
      <c r="B191" s="138"/>
      <c r="C191" s="130"/>
      <c r="D191" s="154" t="s">
        <v>677</v>
      </c>
      <c r="E191" s="131"/>
      <c r="F191" s="114"/>
    </row>
    <row r="192">
      <c r="A192" s="170" t="s">
        <v>784</v>
      </c>
      <c r="B192" s="138"/>
      <c r="C192" s="130"/>
      <c r="D192" s="154" t="s">
        <v>679</v>
      </c>
      <c r="E192" s="131"/>
      <c r="F192" s="114"/>
    </row>
    <row r="193">
      <c r="A193" s="153" t="s">
        <v>785</v>
      </c>
      <c r="B193" s="129"/>
      <c r="C193" s="155"/>
      <c r="D193" s="151"/>
      <c r="E193" s="131"/>
      <c r="F193" s="114"/>
    </row>
    <row r="194">
      <c r="A194" s="157"/>
      <c r="B194" s="129"/>
      <c r="C194" s="155"/>
      <c r="D194" s="151"/>
      <c r="E194" s="131"/>
      <c r="F194" s="114"/>
    </row>
    <row r="195">
      <c r="A195" s="157" t="s">
        <v>63</v>
      </c>
      <c r="B195" s="158" t="s">
        <v>680</v>
      </c>
      <c r="C195" s="155"/>
      <c r="D195" s="151"/>
      <c r="E195" s="131"/>
      <c r="F195" s="114"/>
    </row>
    <row r="196">
      <c r="A196" s="157" t="s">
        <v>681</v>
      </c>
      <c r="B196" s="159" t="s">
        <v>682</v>
      </c>
      <c r="C196" s="138"/>
      <c r="D196" s="138"/>
      <c r="E196" s="138"/>
      <c r="F196" s="114"/>
    </row>
    <row r="197">
      <c r="A197" s="157"/>
      <c r="B197" s="129"/>
      <c r="C197" s="155"/>
      <c r="D197" s="151"/>
      <c r="E197" s="131"/>
      <c r="F197" s="114"/>
    </row>
    <row r="198">
      <c r="A198" s="157"/>
      <c r="B198" s="129"/>
      <c r="C198" s="155"/>
      <c r="D198" s="151"/>
      <c r="E198" s="131"/>
      <c r="F198" s="114"/>
    </row>
  </sheetData>
  <mergeCells count="14">
    <mergeCell ref="C8:D8"/>
    <mergeCell ref="C9:D9"/>
    <mergeCell ref="C10:D10"/>
    <mergeCell ref="A11:E11"/>
    <mergeCell ref="A12:E12"/>
    <mergeCell ref="A13:E13"/>
    <mergeCell ref="A187:E187"/>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7" priority="11" operator="lessThanOrEqual">
      <formula>"33%"</formula>
    </cfRule>
  </conditionalFormatting>
  <conditionalFormatting sqref="B5:B6">
    <cfRule type="cellIs" dxfId="5" priority="12" operator="between">
      <formula>"67%"</formula>
      <formula>"32%"</formula>
    </cfRule>
  </conditionalFormatting>
  <conditionalFormatting sqref="B5:B6">
    <cfRule type="cellIs" dxfId="3" priority="13" operator="between">
      <formula>"101%"</formula>
      <formula>"65%"</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B7:B10">
      <formula1>"✅ Yes,🚫 No,⚠️ Unsure,🟠 With caution"</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A190"/>
    <hyperlink r:id="rId7" ref="D190"/>
    <hyperlink r:id="rId8" ref="A191"/>
    <hyperlink r:id="rId9" ref="D191"/>
    <hyperlink r:id="rId10" ref="A192"/>
    <hyperlink r:id="rId11" ref="D192"/>
    <hyperlink r:id="rId12" ref="A193"/>
    <hyperlink r:id="rId13" ref="B195"/>
  </hyperlinks>
  <drawing r:id="rId14"/>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00FF"/>
    <outlinePr summaryBelow="0" summaryRight="0"/>
  </sheetPr>
  <sheetViews>
    <sheetView workbookViewId="0"/>
  </sheetViews>
  <sheetFormatPr customHeight="1" defaultColWidth="12.63" defaultRowHeight="15.75"/>
  <cols>
    <col customWidth="1" min="1" max="1" width="17.63"/>
    <col customWidth="1" min="2" max="2" width="19.13"/>
    <col customWidth="1" min="3" max="3" width="28.5"/>
    <col customWidth="1" min="4" max="4" width="60.13"/>
    <col customWidth="1" min="5" max="5" width="56.75"/>
    <col customWidth="1" hidden="1" min="6" max="6" width="8.13"/>
  </cols>
  <sheetData>
    <row r="1">
      <c r="A1" s="94"/>
      <c r="B1" s="67" t="s">
        <v>137</v>
      </c>
      <c r="F1" s="67"/>
    </row>
    <row r="2">
      <c r="B2" s="68" t="s">
        <v>70</v>
      </c>
      <c r="F2" s="68"/>
    </row>
    <row r="3">
      <c r="B3" s="111" t="s">
        <v>786</v>
      </c>
      <c r="F3" s="112"/>
    </row>
    <row r="4">
      <c r="A4" s="113"/>
      <c r="F4" s="114"/>
    </row>
    <row r="5">
      <c r="A5" s="115" t="s">
        <v>164</v>
      </c>
      <c r="B5" s="116">
        <f>sum(F16:F198)/Dropdowns!K2</f>
        <v>0.7661691542</v>
      </c>
      <c r="C5" s="117" t="str">
        <f t="shared" ref="C5:C6" si="1">IF(AND(B5 &gt;= 0, B5 &lt; 0.33), "FAIL", IF(AND(B5 &gt;= 0.33, B5 &lt;= 0.66), "WARNING", IF(AND(B5 &gt; 0.66, B5 &lt;= 1), "PASS", "")))
</f>
        <v>PASS</v>
      </c>
      <c r="D5" s="118" t="str">
        <f>IFERROR(__xludf.DUMMYFUNCTION("SPARKLINE(B5,{""charttype"",""bar"";""max"",1;""min"",0;""color1"",""#33a854""})"),"")</f>
        <v/>
      </c>
      <c r="E5" s="119" t="s">
        <v>787</v>
      </c>
      <c r="F5" s="120"/>
    </row>
    <row r="6">
      <c r="A6" s="115" t="s">
        <v>166</v>
      </c>
      <c r="B6" s="116">
        <f>sum(F20,F30,F34,F37,F49,F51,F52,F56,F58,F70,F75,F85,F97,F102,F109,F114,F121,F122,F125,F127,F128,F130,F133,F136,F139,F140,F147,F148,F149,F150,F151,F165,F169,F173)/Dropdowns!O2</f>
        <v>0.7976190476</v>
      </c>
      <c r="C6" s="117" t="str">
        <f t="shared" si="1"/>
        <v>PASS</v>
      </c>
      <c r="D6" s="118" t="str">
        <f>IFERROR(__xludf.DUMMYFUNCTION("SPARKLINE(B6,{""charttype"",""bar"";""max"",1;""min"",0;""color1"",""#33a854""})"),"")</f>
        <v/>
      </c>
      <c r="E6" s="121" t="s">
        <v>167</v>
      </c>
      <c r="F6" s="114"/>
    </row>
    <row r="7">
      <c r="A7" s="113"/>
      <c r="B7" s="123" t="s">
        <v>140</v>
      </c>
      <c r="C7" s="124" t="s">
        <v>168</v>
      </c>
      <c r="E7" s="172" t="s">
        <v>788</v>
      </c>
      <c r="F7" s="114"/>
    </row>
    <row r="8">
      <c r="B8" s="123" t="s">
        <v>146</v>
      </c>
      <c r="C8" s="126" t="s">
        <v>789</v>
      </c>
      <c r="E8" s="72"/>
      <c r="F8" s="114"/>
    </row>
    <row r="9">
      <c r="B9" s="123" t="s">
        <v>146</v>
      </c>
      <c r="C9" s="126" t="s">
        <v>790</v>
      </c>
      <c r="E9" s="72"/>
      <c r="F9" s="114"/>
    </row>
    <row r="10">
      <c r="B10" s="123" t="s">
        <v>146</v>
      </c>
      <c r="C10" s="126" t="s">
        <v>791</v>
      </c>
      <c r="E10" s="78"/>
      <c r="F10" s="114"/>
    </row>
    <row r="11">
      <c r="A11" s="113"/>
      <c r="F11" s="114"/>
    </row>
    <row r="12">
      <c r="A12" s="127" t="s">
        <v>173</v>
      </c>
      <c r="B12" s="50"/>
      <c r="C12" s="50"/>
      <c r="D12" s="50"/>
      <c r="E12" s="51"/>
      <c r="F12" s="114"/>
    </row>
    <row r="13">
      <c r="A13" s="162" t="s">
        <v>792</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sum(F16:F18)/Dropdowns!J2</f>
        <v>1</v>
      </c>
      <c r="B16" s="137" t="s">
        <v>180</v>
      </c>
      <c r="C16" s="138" t="s">
        <v>181</v>
      </c>
      <c r="D16" s="138" t="s">
        <v>182</v>
      </c>
      <c r="E16" s="139" t="s">
        <v>183</v>
      </c>
      <c r="F16" s="114">
        <f>if($E16=Dropdowns!$D2,Dropdowns!$D$1,if($E16=Dropdowns!$E2,Dropdowns!$E$1,if($E16=Dropdowns!$F2,Dropdowns!$F$1,if($E16=Dropdowns!$G2,Dropdowns!$G$1,"N/A"))))</f>
        <v>3</v>
      </c>
    </row>
    <row r="17">
      <c r="A17" s="136" t="str">
        <f>IFS($A16&gt;=0.81, "Best", $A16&gt;=0.61, "Good", $A16&gt;=0.41, "Average", $A16&gt;=0.21, "Fair", TRUE, "Poor")</f>
        <v>Best</v>
      </c>
      <c r="B17" s="137"/>
      <c r="C17" s="138" t="s">
        <v>184</v>
      </c>
      <c r="D17" s="138" t="s">
        <v>185</v>
      </c>
      <c r="E17" s="139" t="s">
        <v>186</v>
      </c>
      <c r="F17" s="114">
        <f>if($E17=Dropdowns!$D3,Dropdowns!$D$1,if($E17=Dropdowns!$E3,Dropdowns!$E$1,if($E17=Dropdowns!$F3,Dropdowns!$F$1,if($E17=Dropdowns!$G3,Dropdowns!$G$1,"N/A"))))</f>
        <v>3</v>
      </c>
    </row>
    <row r="18">
      <c r="A18" s="136"/>
      <c r="B18" s="137"/>
      <c r="C18" s="140" t="s">
        <v>187</v>
      </c>
      <c r="D18" s="138" t="s">
        <v>188</v>
      </c>
      <c r="E18" s="139" t="s">
        <v>189</v>
      </c>
      <c r="F18" s="114">
        <f>if($E18=Dropdowns!$D4,Dropdowns!$D$1,if($E18=Dropdowns!$E4,Dropdowns!$E$1,if($E18=Dropdowns!$F4,Dropdowns!$F$1,if($E18=Dropdowns!$G4,Dropdowns!$G$1,"N/A"))))</f>
        <v>3</v>
      </c>
    </row>
    <row r="19">
      <c r="A19" s="142"/>
      <c r="B19" s="143"/>
      <c r="C19" s="144"/>
      <c r="D19" s="145"/>
      <c r="E19" s="166"/>
      <c r="F19" s="147"/>
    </row>
    <row r="20">
      <c r="A20" s="136">
        <f>sum(F20:F35)/Dropdowns!J6</f>
        <v>0.8205128205</v>
      </c>
      <c r="B20" s="137" t="s">
        <v>190</v>
      </c>
      <c r="C20" s="126" t="s">
        <v>191</v>
      </c>
      <c r="D20" s="126" t="s">
        <v>192</v>
      </c>
      <c r="E20" s="173" t="s">
        <v>193</v>
      </c>
      <c r="F20" s="114">
        <f>if($E20=Dropdowns!$D6,Dropdowns!$D$1,if($E20=Dropdowns!$E6,Dropdowns!$E$1,if($E20=Dropdowns!$F6,Dropdowns!$F$1,if($E20=Dropdowns!$G6,Dropdowns!$G$1,"N/A"))))</f>
        <v>3</v>
      </c>
    </row>
    <row r="21">
      <c r="A21" s="136" t="str">
        <f>IFS($A20&gt;=0.81, "Best", $A20&gt;=0.61, "Good", $A20&gt;=0.41, "Average", $A20&gt;=0.21, "Fair", TRUE, "Poor")</f>
        <v>Best</v>
      </c>
      <c r="B21" s="137"/>
      <c r="C21" s="138" t="s">
        <v>194</v>
      </c>
      <c r="D21" s="138" t="s">
        <v>195</v>
      </c>
      <c r="E21" s="173" t="s">
        <v>196</v>
      </c>
      <c r="F21" s="114">
        <f>if($E21=Dropdowns!$D7,Dropdowns!$D$1,if($E21=Dropdowns!$E7,Dropdowns!$E$1,if($E21=Dropdowns!$F7,Dropdowns!$F$1,if($E21=Dropdowns!$G7,Dropdowns!$G$1,"N/A"))))</f>
        <v>2</v>
      </c>
    </row>
    <row r="22">
      <c r="A22" s="136"/>
      <c r="B22" s="137"/>
      <c r="C22" s="138" t="s">
        <v>197</v>
      </c>
      <c r="D22" s="138" t="s">
        <v>198</v>
      </c>
      <c r="E22" s="173" t="s">
        <v>793</v>
      </c>
      <c r="F22" s="114">
        <f>if($E22=Dropdowns!$D8,Dropdowns!$D$1,if($E22=Dropdowns!$E8,Dropdowns!$E$1,if($E22=Dropdowns!$F8,Dropdowns!$F$1,if($E22=Dropdowns!$G8,Dropdowns!$G$1,"N/A"))))</f>
        <v>2</v>
      </c>
    </row>
    <row r="23">
      <c r="A23" s="136"/>
      <c r="B23" s="137"/>
      <c r="C23" s="138" t="s">
        <v>200</v>
      </c>
      <c r="D23" s="138" t="s">
        <v>201</v>
      </c>
      <c r="E23" s="173" t="s">
        <v>794</v>
      </c>
      <c r="F23" s="114">
        <f>if($E23=Dropdowns!$D9,Dropdowns!$D$1,if($E23=Dropdowns!$E9,Dropdowns!$E$1,if($E23=Dropdowns!$F9,Dropdowns!$F$1,if($E23=Dropdowns!$G9,Dropdowns!$G$1,"N/A"))))</f>
        <v>2</v>
      </c>
    </row>
    <row r="24">
      <c r="A24" s="136"/>
      <c r="B24" s="137"/>
      <c r="C24" s="138" t="s">
        <v>203</v>
      </c>
      <c r="D24" s="140" t="s">
        <v>204</v>
      </c>
      <c r="E24" s="173" t="s">
        <v>750</v>
      </c>
      <c r="F24" s="114">
        <f>if($E24=Dropdowns!$D10,Dropdowns!$D$1,if($E24=Dropdowns!$E10,Dropdowns!$E$1,if($E24=Dropdowns!$F10,Dropdowns!$F$1,if($E24=Dropdowns!$G10,Dropdowns!$G$1,"N/A"))))</f>
        <v>2</v>
      </c>
    </row>
    <row r="25">
      <c r="A25" s="136"/>
      <c r="B25" s="137"/>
      <c r="C25" s="138" t="s">
        <v>206</v>
      </c>
      <c r="D25" s="138" t="s">
        <v>207</v>
      </c>
      <c r="E25" s="173" t="s">
        <v>208</v>
      </c>
      <c r="F25" s="114">
        <f>if($E25=Dropdowns!$D11,Dropdowns!$D$1,if($E25=Dropdowns!$E11,Dropdowns!$E$1,if($E25=Dropdowns!$F11,Dropdowns!$F$1,if($E25=Dropdowns!$G11,Dropdowns!$G$1,"N/A"))))</f>
        <v>2</v>
      </c>
    </row>
    <row r="26">
      <c r="A26" s="136"/>
      <c r="B26" s="137"/>
      <c r="C26" s="140" t="s">
        <v>209</v>
      </c>
      <c r="D26" s="138" t="s">
        <v>210</v>
      </c>
      <c r="E26" s="173" t="s">
        <v>795</v>
      </c>
      <c r="F26" s="114">
        <f>if($E26=Dropdowns!$D12,Dropdowns!$D$1,if($E26=Dropdowns!$E12,Dropdowns!$E$1,if($E26=Dropdowns!$F12,Dropdowns!$F$1,if($E26=Dropdowns!$G12,Dropdowns!$G$1,"N/A"))))</f>
        <v>3</v>
      </c>
    </row>
    <row r="27">
      <c r="A27" s="136"/>
      <c r="B27" s="137"/>
      <c r="C27" s="138" t="s">
        <v>212</v>
      </c>
      <c r="D27" s="138" t="s">
        <v>213</v>
      </c>
      <c r="E27" s="173" t="s">
        <v>214</v>
      </c>
      <c r="F27" s="114">
        <f>if($E27=Dropdowns!$D13,Dropdowns!$D$1,if($E27=Dropdowns!$E13,Dropdowns!$E$1,if($E27=Dropdowns!$F13,Dropdowns!$F$1,if($E27=Dropdowns!$G13,Dropdowns!$G$1,"N/A"))))</f>
        <v>3</v>
      </c>
    </row>
    <row r="28">
      <c r="A28" s="136"/>
      <c r="B28" s="137"/>
      <c r="C28" s="138" t="s">
        <v>215</v>
      </c>
      <c r="D28" s="138" t="s">
        <v>216</v>
      </c>
      <c r="E28" s="173" t="s">
        <v>693</v>
      </c>
      <c r="F28" s="114">
        <f>if($E28=Dropdowns!$D14,Dropdowns!$D$1,if($E28=Dropdowns!$E14,Dropdowns!$E$1,if($E28=Dropdowns!$F14,Dropdowns!$F$1,if($E28=Dropdowns!$G14,Dropdowns!$G$1,"N/A"))))</f>
        <v>3</v>
      </c>
    </row>
    <row r="29">
      <c r="A29" s="136"/>
      <c r="B29" s="137"/>
      <c r="C29" s="138" t="s">
        <v>218</v>
      </c>
      <c r="D29" s="138" t="s">
        <v>219</v>
      </c>
      <c r="E29" s="173" t="s">
        <v>751</v>
      </c>
      <c r="F29" s="114">
        <f>if($E29=Dropdowns!$D15,Dropdowns!$D$1,if($E29=Dropdowns!$E15,Dropdowns!$E$1,if($E29=Dropdowns!$F15,Dropdowns!$F$1,if($E29=Dropdowns!$G15,Dropdowns!$G$1,"N/A"))))</f>
        <v>2</v>
      </c>
    </row>
    <row r="30">
      <c r="A30" s="136"/>
      <c r="B30" s="174"/>
      <c r="C30" s="138" t="s">
        <v>221</v>
      </c>
      <c r="D30" s="138" t="s">
        <v>222</v>
      </c>
      <c r="E30" s="165" t="s">
        <v>796</v>
      </c>
      <c r="F30" s="114"/>
    </row>
    <row r="31">
      <c r="A31" s="136"/>
      <c r="B31" s="137"/>
      <c r="C31" s="138" t="s">
        <v>224</v>
      </c>
      <c r="D31" s="138" t="s">
        <v>225</v>
      </c>
      <c r="E31" s="165" t="s">
        <v>796</v>
      </c>
      <c r="F31" s="114"/>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232</v>
      </c>
      <c r="F33" s="114">
        <f>if($E33=Dropdowns!$D19,Dropdowns!$D$1,if($E33=Dropdowns!$E19,Dropdowns!$E$1,if($E33=Dropdowns!$F19,Dropdowns!$F$1,if($E33=Dropdowns!$G19,Dropdowns!$G$1,"N/A"))))</f>
        <v>2</v>
      </c>
    </row>
    <row r="34">
      <c r="A34" s="136"/>
      <c r="B34" s="137"/>
      <c r="C34" s="138" t="s">
        <v>233</v>
      </c>
      <c r="D34" s="138" t="s">
        <v>234</v>
      </c>
      <c r="E34" s="165" t="s">
        <v>796</v>
      </c>
      <c r="F34" s="114"/>
    </row>
    <row r="35">
      <c r="A35" s="136"/>
      <c r="B35" s="137"/>
      <c r="C35" s="138" t="s">
        <v>236</v>
      </c>
      <c r="D35" s="138" t="s">
        <v>237</v>
      </c>
      <c r="E35" s="165" t="s">
        <v>238</v>
      </c>
      <c r="F35" s="114">
        <f>if($E35=Dropdowns!$D21,Dropdowns!$D$1,if($E35=Dropdowns!$E21,Dropdowns!$E$1,if($E35=Dropdowns!$F21,Dropdowns!$F$1,if($E35=Dropdowns!$G21,Dropdowns!$G$1,"N/A"))))</f>
        <v>3</v>
      </c>
    </row>
    <row r="36">
      <c r="A36" s="142"/>
      <c r="B36" s="143"/>
      <c r="C36" s="148"/>
      <c r="D36" s="144"/>
      <c r="E36" s="166"/>
      <c r="F36" s="147"/>
    </row>
    <row r="37">
      <c r="A37" s="136">
        <f>sum(F37:F49)/Dropdowns!J23</f>
        <v>0.8181818182</v>
      </c>
      <c r="B37" s="137" t="s">
        <v>239</v>
      </c>
      <c r="C37" s="138" t="s">
        <v>240</v>
      </c>
      <c r="D37" s="138" t="s">
        <v>241</v>
      </c>
      <c r="E37" s="173" t="s">
        <v>242</v>
      </c>
      <c r="F37" s="114">
        <f>if($E37=Dropdowns!$D23,Dropdowns!$D$1,if($E37=Dropdowns!$E23,Dropdowns!$E$1,if($E37=Dropdowns!$F23,Dropdowns!$F$1,if($E37=Dropdowns!$G23,Dropdowns!$G$1,"N/A"))))</f>
        <v>1</v>
      </c>
    </row>
    <row r="38">
      <c r="A38" s="136" t="str">
        <f>IFS($A37&gt;=0.81, "Best", $A37&gt;=0.61, "Good", $A37&gt;=0.41, "Average", $A37&gt;=0.21, "Fair", TRUE, "Poor")</f>
        <v>Best</v>
      </c>
      <c r="B38" s="137"/>
      <c r="C38" s="138" t="s">
        <v>243</v>
      </c>
      <c r="D38" s="138" t="s">
        <v>244</v>
      </c>
      <c r="E38" s="173" t="s">
        <v>245</v>
      </c>
      <c r="F38" s="114">
        <f>if($E38=Dropdowns!$D24,Dropdowns!$D$1,if($E38=Dropdowns!$E24,Dropdowns!$E$1,if($E38=Dropdowns!$F24,Dropdowns!$F$1,if($E38=Dropdowns!$G24,Dropdowns!$G$1,"N/A"))))</f>
        <v>3</v>
      </c>
    </row>
    <row r="39">
      <c r="A39" s="136"/>
      <c r="B39" s="137"/>
      <c r="C39" s="138" t="s">
        <v>246</v>
      </c>
      <c r="D39" s="138" t="s">
        <v>247</v>
      </c>
      <c r="E39" s="173" t="s">
        <v>797</v>
      </c>
      <c r="F39" s="114">
        <f>if($E39=Dropdowns!$D25,Dropdowns!$D$1,if($E39=Dropdowns!$E25,Dropdowns!$E$1,if($E39=Dropdowns!$F25,Dropdowns!$F$1,if($E39=Dropdowns!$G25,Dropdowns!$G$1,"N/A"))))</f>
        <v>1</v>
      </c>
    </row>
    <row r="40">
      <c r="A40" s="136"/>
      <c r="B40" s="137"/>
      <c r="C40" s="138" t="s">
        <v>249</v>
      </c>
      <c r="D40" s="138" t="s">
        <v>250</v>
      </c>
      <c r="E40" s="173" t="s">
        <v>251</v>
      </c>
      <c r="F40" s="114">
        <f>if($E40=Dropdowns!$D26,Dropdowns!$D$1,if($E40=Dropdowns!$E26,Dropdowns!$E$1,if($E40=Dropdowns!$F26,Dropdowns!$F$1,if($E40=Dropdowns!$G26,Dropdowns!$G$1,"N/A"))))</f>
        <v>3</v>
      </c>
    </row>
    <row r="41">
      <c r="A41" s="136"/>
      <c r="B41" s="137"/>
      <c r="C41" s="138" t="s">
        <v>252</v>
      </c>
      <c r="D41" s="138" t="s">
        <v>253</v>
      </c>
      <c r="E41" s="173" t="s">
        <v>798</v>
      </c>
      <c r="F41" s="114">
        <f>if($E41=Dropdowns!$D27,Dropdowns!$D$1,if($E41=Dropdowns!$E27,Dropdowns!$E$1,if($E41=Dropdowns!$F27,Dropdowns!$F$1,if($E41=Dropdowns!$G27,Dropdowns!$G$1,"N/A"))))</f>
        <v>3</v>
      </c>
    </row>
    <row r="42">
      <c r="A42" s="136"/>
      <c r="B42" s="137"/>
      <c r="C42" s="138" t="s">
        <v>255</v>
      </c>
      <c r="D42" s="138" t="s">
        <v>256</v>
      </c>
      <c r="E42" s="173" t="s">
        <v>257</v>
      </c>
      <c r="F42" s="114">
        <f>if($E42=Dropdowns!$D28,Dropdowns!$D$1,if($E42=Dropdowns!$E28,Dropdowns!$E$1,if($E42=Dropdowns!$F28,Dropdowns!$F$1,if($E42=Dropdowns!$G28,Dropdowns!$G$1,"N/A"))))</f>
        <v>3</v>
      </c>
    </row>
    <row r="43">
      <c r="A43" s="136"/>
      <c r="B43" s="137"/>
      <c r="C43" s="138" t="s">
        <v>258</v>
      </c>
      <c r="D43" s="138" t="s">
        <v>259</v>
      </c>
      <c r="E43" s="173" t="s">
        <v>260</v>
      </c>
      <c r="F43" s="114">
        <f>if($E43=Dropdowns!$D29,Dropdowns!$D$1,if($E43=Dropdowns!$E29,Dropdowns!$E$1,if($E43=Dropdowns!$F29,Dropdowns!$F$1,if($E43=Dropdowns!$G29,Dropdowns!$G$1,"N/A"))))</f>
        <v>1</v>
      </c>
    </row>
    <row r="44">
      <c r="A44" s="136"/>
      <c r="B44" s="137"/>
      <c r="C44" s="138" t="s">
        <v>261</v>
      </c>
      <c r="D44" s="138" t="s">
        <v>262</v>
      </c>
      <c r="E44" s="173" t="s">
        <v>263</v>
      </c>
      <c r="F44" s="114">
        <f>if($E44=Dropdowns!$D30,Dropdowns!$D$1,if($E44=Dropdowns!$E30,Dropdowns!$E$1,if($E44=Dropdowns!$F30,Dropdowns!$F$1,if($E44=Dropdowns!$G30,Dropdowns!$G$1,"N/A"))))</f>
        <v>3</v>
      </c>
    </row>
    <row r="45">
      <c r="A45" s="136"/>
      <c r="B45" s="174"/>
      <c r="C45" s="138" t="s">
        <v>264</v>
      </c>
      <c r="D45" s="138" t="s">
        <v>265</v>
      </c>
      <c r="E45" s="165" t="s">
        <v>796</v>
      </c>
      <c r="F45" s="114"/>
    </row>
    <row r="46">
      <c r="A46" s="136"/>
      <c r="B46" s="174"/>
      <c r="C46" s="138" t="s">
        <v>267</v>
      </c>
      <c r="D46" s="138" t="s">
        <v>268</v>
      </c>
      <c r="E46" s="165" t="s">
        <v>796</v>
      </c>
      <c r="F46" s="114"/>
    </row>
    <row r="47">
      <c r="A47" s="136"/>
      <c r="B47" s="137"/>
      <c r="C47" s="138" t="s">
        <v>270</v>
      </c>
      <c r="D47" s="138" t="s">
        <v>271</v>
      </c>
      <c r="E47" s="173" t="s">
        <v>272</v>
      </c>
      <c r="F47" s="114">
        <f>if($E47=Dropdowns!$D33,Dropdowns!$D$1,if($E47=Dropdowns!$E33,Dropdowns!$E$1,if($E47=Dropdowns!$F33,Dropdowns!$F$1,if($E47=Dropdowns!$G33,Dropdowns!$G$1,"N/A"))))</f>
        <v>3</v>
      </c>
    </row>
    <row r="48">
      <c r="A48" s="136"/>
      <c r="B48" s="137"/>
      <c r="C48" s="138" t="s">
        <v>273</v>
      </c>
      <c r="D48" s="138" t="s">
        <v>274</v>
      </c>
      <c r="E48" s="173" t="s">
        <v>275</v>
      </c>
      <c r="F48" s="114">
        <f>if($E48=Dropdowns!$D34,Dropdowns!$D$1,if($E48=Dropdowns!$E34,Dropdowns!$E$1,if($E48=Dropdowns!$F34,Dropdowns!$F$1,if($E48=Dropdowns!$G34,Dropdowns!$G$1,"N/A"))))</f>
        <v>3</v>
      </c>
    </row>
    <row r="49">
      <c r="A49" s="136"/>
      <c r="B49" s="137"/>
      <c r="C49" s="138" t="s">
        <v>276</v>
      </c>
      <c r="D49" s="138" t="s">
        <v>277</v>
      </c>
      <c r="E49" s="173" t="s">
        <v>278</v>
      </c>
      <c r="F49" s="114">
        <f>if($E49=Dropdowns!$D35,Dropdowns!$D$1,if($E49=Dropdowns!$E35,Dropdowns!$E$1,if($E49=Dropdowns!$F35,Dropdowns!$F$1,if($E49=Dropdowns!$G35,Dropdowns!$G$1,"N/A"))))</f>
        <v>3</v>
      </c>
    </row>
    <row r="50">
      <c r="A50" s="142"/>
      <c r="B50" s="143"/>
      <c r="C50" s="144"/>
      <c r="D50" s="144"/>
      <c r="E50" s="166"/>
      <c r="F50" s="147"/>
    </row>
    <row r="51">
      <c r="A51" s="136">
        <f>sum(F51:F76)/Dropdowns!J37</f>
        <v>0.7307692308</v>
      </c>
      <c r="B51" s="137" t="s">
        <v>279</v>
      </c>
      <c r="C51" s="138" t="s">
        <v>280</v>
      </c>
      <c r="D51" s="138" t="s">
        <v>281</v>
      </c>
      <c r="E51" s="173"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73" t="s">
        <v>285</v>
      </c>
      <c r="F52" s="114">
        <f>if($E52=Dropdowns!$D38,Dropdowns!$D$1,if($E52=Dropdowns!$E38,Dropdowns!$E$1,if($E52=Dropdowns!$F38,Dropdowns!$F$1,if($E52=Dropdowns!$G38,Dropdowns!$G$1,"N/A"))))</f>
        <v>3</v>
      </c>
    </row>
    <row r="53">
      <c r="A53" s="136"/>
      <c r="B53" s="137"/>
      <c r="C53" s="140" t="s">
        <v>286</v>
      </c>
      <c r="D53" s="138" t="s">
        <v>287</v>
      </c>
      <c r="E53" s="173" t="s">
        <v>288</v>
      </c>
      <c r="F53" s="114">
        <f>if($E53=Dropdowns!$D39,Dropdowns!$D$1,if($E53=Dropdowns!$E39,Dropdowns!$E$1,if($E53=Dropdowns!$F39,Dropdowns!$F$1,if($E53=Dropdowns!$G39,Dropdowns!$G$1,"N/A"))))</f>
        <v>3</v>
      </c>
    </row>
    <row r="54">
      <c r="A54" s="136"/>
      <c r="B54" s="137"/>
      <c r="C54" s="140" t="s">
        <v>289</v>
      </c>
      <c r="D54" s="138" t="s">
        <v>290</v>
      </c>
      <c r="E54" s="173" t="s">
        <v>291</v>
      </c>
      <c r="F54" s="114">
        <f>if($E54=Dropdowns!$D40,Dropdowns!$D$1,if($E54=Dropdowns!$E40,Dropdowns!$E$1,if($E54=Dropdowns!$F40,Dropdowns!$F$1,if($E54=Dropdowns!$G40,Dropdowns!$G$1,"N/A"))))</f>
        <v>3</v>
      </c>
    </row>
    <row r="55">
      <c r="A55" s="136"/>
      <c r="B55" s="137"/>
      <c r="C55" s="140" t="s">
        <v>292</v>
      </c>
      <c r="D55" s="138" t="s">
        <v>293</v>
      </c>
      <c r="E55" s="173" t="s">
        <v>706</v>
      </c>
      <c r="F55" s="114">
        <f>if($E55=Dropdowns!$D41,Dropdowns!$D$1,if($E55=Dropdowns!$E41,Dropdowns!$E$1,if($E55=Dropdowns!$F41,Dropdowns!$F$1,if($E55=Dropdowns!$G41,Dropdowns!$G$1,"N/A"))))</f>
        <v>2</v>
      </c>
    </row>
    <row r="56">
      <c r="A56" s="136"/>
      <c r="B56" s="137"/>
      <c r="C56" s="140" t="s">
        <v>295</v>
      </c>
      <c r="D56" s="140" t="s">
        <v>296</v>
      </c>
      <c r="E56" s="173" t="s">
        <v>297</v>
      </c>
      <c r="F56" s="114">
        <f>if($E56=Dropdowns!$D42,Dropdowns!$D$1,if($E56=Dropdowns!$E42,Dropdowns!$E$1,if($E56=Dropdowns!$F42,Dropdowns!$F$1,if($E56=Dropdowns!$G42,Dropdowns!$G$1,"N/A"))))</f>
        <v>3</v>
      </c>
    </row>
    <row r="57">
      <c r="A57" s="136"/>
      <c r="B57" s="137"/>
      <c r="C57" s="140" t="s">
        <v>298</v>
      </c>
      <c r="D57" s="140" t="s">
        <v>299</v>
      </c>
      <c r="E57" s="173" t="s">
        <v>300</v>
      </c>
      <c r="F57" s="114">
        <f>if($E57=Dropdowns!$D43,Dropdowns!$D$1,if($E57=Dropdowns!$E43,Dropdowns!$E$1,if($E57=Dropdowns!$F43,Dropdowns!$F$1,if($E57=Dropdowns!$G43,Dropdowns!$G$1,"N/A"))))</f>
        <v>2</v>
      </c>
    </row>
    <row r="58">
      <c r="A58" s="136"/>
      <c r="B58" s="137"/>
      <c r="C58" s="140" t="s">
        <v>301</v>
      </c>
      <c r="D58" s="140" t="s">
        <v>302</v>
      </c>
      <c r="E58" s="173" t="s">
        <v>303</v>
      </c>
      <c r="F58" s="114">
        <f>if($E58=Dropdowns!$D44,Dropdowns!$D$1,if($E58=Dropdowns!$E44,Dropdowns!$E$1,if($E58=Dropdowns!$F44,Dropdowns!$F$1,if($E58=Dropdowns!$G44,Dropdowns!$G$1,"N/A"))))</f>
        <v>3</v>
      </c>
    </row>
    <row r="59">
      <c r="A59" s="136"/>
      <c r="B59" s="137"/>
      <c r="C59" s="140" t="s">
        <v>304</v>
      </c>
      <c r="D59" s="140" t="s">
        <v>305</v>
      </c>
      <c r="E59" s="173" t="s">
        <v>799</v>
      </c>
      <c r="F59" s="114">
        <f>if($E59=Dropdowns!$D45,Dropdowns!$D$1,if($E59=Dropdowns!$E45,Dropdowns!$E$1,if($E59=Dropdowns!$F45,Dropdowns!$F$1,if($E59=Dropdowns!$G45,Dropdowns!$G$1,"N/A"))))</f>
        <v>2</v>
      </c>
    </row>
    <row r="60">
      <c r="A60" s="136"/>
      <c r="B60" s="137"/>
      <c r="C60" s="140" t="s">
        <v>307</v>
      </c>
      <c r="D60" s="140" t="s">
        <v>308</v>
      </c>
      <c r="E60" s="173" t="s">
        <v>800</v>
      </c>
      <c r="F60" s="114">
        <f>if($E60=Dropdowns!$D46,Dropdowns!$D$1,if($E60=Dropdowns!$E46,Dropdowns!$E$1,if($E60=Dropdowns!$F46,Dropdowns!$F$1,if($E60=Dropdowns!$G46,Dropdowns!$G$1,"N/A"))))</f>
        <v>2</v>
      </c>
    </row>
    <row r="61">
      <c r="A61" s="136"/>
      <c r="B61" s="137"/>
      <c r="C61" s="140" t="s">
        <v>310</v>
      </c>
      <c r="D61" s="140" t="s">
        <v>311</v>
      </c>
      <c r="E61" s="173" t="s">
        <v>801</v>
      </c>
      <c r="F61" s="114">
        <f>if($E61=Dropdowns!$D47,Dropdowns!$D$1,if($E61=Dropdowns!$E47,Dropdowns!$E$1,if($E61=Dropdowns!$F47,Dropdowns!$F$1,if($E61=Dropdowns!$G47,Dropdowns!$G$1,"N/A"))))</f>
        <v>3</v>
      </c>
    </row>
    <row r="62">
      <c r="A62" s="136"/>
      <c r="B62" s="137"/>
      <c r="C62" s="138" t="s">
        <v>313</v>
      </c>
      <c r="D62" s="138" t="s">
        <v>314</v>
      </c>
      <c r="E62" s="173" t="s">
        <v>315</v>
      </c>
      <c r="F62" s="114">
        <f>if($E62=Dropdowns!$D48,Dropdowns!$D$1,if($E62=Dropdowns!$E48,Dropdowns!$E$1,if($E62=Dropdowns!$F48,Dropdowns!$F$1,if($E62=Dropdowns!$G48,Dropdowns!$G$1,"N/A"))))</f>
        <v>1</v>
      </c>
    </row>
    <row r="63">
      <c r="A63" s="136"/>
      <c r="B63" s="137"/>
      <c r="C63" s="138" t="s">
        <v>316</v>
      </c>
      <c r="D63" s="138" t="s">
        <v>317</v>
      </c>
      <c r="E63" s="173" t="s">
        <v>318</v>
      </c>
      <c r="F63" s="114">
        <f>if($E63=Dropdowns!$D49,Dropdowns!$D$1,if($E63=Dropdowns!$E49,Dropdowns!$E$1,if($E63=Dropdowns!$F49,Dropdowns!$F$1,if($E63=Dropdowns!$G49,Dropdowns!$G$1,"N/A"))))</f>
        <v>2</v>
      </c>
    </row>
    <row r="64">
      <c r="A64" s="136"/>
      <c r="B64" s="137"/>
      <c r="C64" s="138" t="s">
        <v>319</v>
      </c>
      <c r="D64" s="138" t="s">
        <v>320</v>
      </c>
      <c r="E64" s="173" t="s">
        <v>321</v>
      </c>
      <c r="F64" s="114">
        <f>if($E64=Dropdowns!$D50,Dropdowns!$D$1,if($E64=Dropdowns!$E50,Dropdowns!$E$1,if($E64=Dropdowns!$F50,Dropdowns!$F$1,if($E64=Dropdowns!$G50,Dropdowns!$G$1,"N/A"))))</f>
        <v>1</v>
      </c>
    </row>
    <row r="65">
      <c r="A65" s="136"/>
      <c r="B65" s="137"/>
      <c r="C65" s="138" t="s">
        <v>322</v>
      </c>
      <c r="D65" s="138" t="s">
        <v>323</v>
      </c>
      <c r="E65" s="173" t="s">
        <v>324</v>
      </c>
      <c r="F65" s="114">
        <f>if($E65=Dropdowns!$D51,Dropdowns!$D$1,if($E65=Dropdowns!$E51,Dropdowns!$E$1,if($E65=Dropdowns!$F51,Dropdowns!$F$1,if($E65=Dropdowns!$G51,Dropdowns!$G$1,"N/A"))))</f>
        <v>3</v>
      </c>
    </row>
    <row r="66">
      <c r="A66" s="136"/>
      <c r="B66" s="137"/>
      <c r="C66" s="140" t="s">
        <v>325</v>
      </c>
      <c r="D66" s="138" t="s">
        <v>326</v>
      </c>
      <c r="E66" s="173" t="s">
        <v>802</v>
      </c>
      <c r="F66" s="114">
        <f>if($E66=Dropdowns!$D52,Dropdowns!$D$1,if($E66=Dropdowns!$E52,Dropdowns!$E$1,if($E66=Dropdowns!$F52,Dropdowns!$F$1,if($E66=Dropdowns!$G52,Dropdowns!$G$1,"N/A"))))</f>
        <v>2</v>
      </c>
    </row>
    <row r="67">
      <c r="A67" s="136"/>
      <c r="B67" s="137"/>
      <c r="C67" s="138" t="s">
        <v>328</v>
      </c>
      <c r="D67" s="138" t="s">
        <v>329</v>
      </c>
      <c r="E67" s="173" t="s">
        <v>330</v>
      </c>
      <c r="F67" s="114">
        <f>if($E67=Dropdowns!$D53,Dropdowns!$D$1,if($E67=Dropdowns!$E53,Dropdowns!$E$1,if($E67=Dropdowns!$F53,Dropdowns!$F$1,if($E67=Dropdowns!$G53,Dropdowns!$G$1,"N/A"))))</f>
        <v>3</v>
      </c>
    </row>
    <row r="68">
      <c r="A68" s="136"/>
      <c r="B68" s="137"/>
      <c r="C68" s="140" t="s">
        <v>331</v>
      </c>
      <c r="D68" s="138" t="s">
        <v>332</v>
      </c>
      <c r="E68" s="173" t="s">
        <v>333</v>
      </c>
      <c r="F68" s="114">
        <f>if($E68=Dropdowns!$D54,Dropdowns!$D$1,if($E68=Dropdowns!$E54,Dropdowns!$E$1,if($E68=Dropdowns!$F54,Dropdowns!$F$1,if($E68=Dropdowns!$G54,Dropdowns!$G$1,"N/A"))))</f>
        <v>2</v>
      </c>
    </row>
    <row r="69">
      <c r="A69" s="136"/>
      <c r="B69" s="137"/>
      <c r="C69" s="140" t="s">
        <v>334</v>
      </c>
      <c r="D69" s="140" t="s">
        <v>335</v>
      </c>
      <c r="E69" s="173" t="s">
        <v>709</v>
      </c>
      <c r="F69" s="114">
        <f>if($E69=Dropdowns!$D55,Dropdowns!$D$1,if($E69=Dropdowns!$E55,Dropdowns!$E$1,if($E69=Dropdowns!$F55,Dropdowns!$F$1,if($E69=Dropdowns!$G55,Dropdowns!$G$1,"N/A"))))</f>
        <v>2</v>
      </c>
    </row>
    <row r="70">
      <c r="A70" s="136"/>
      <c r="B70" s="137"/>
      <c r="C70" s="140" t="s">
        <v>337</v>
      </c>
      <c r="D70" s="140" t="s">
        <v>338</v>
      </c>
      <c r="E70" s="173" t="s">
        <v>803</v>
      </c>
      <c r="F70" s="114">
        <f>if($E70=Dropdowns!$D56,Dropdowns!$D$1,if($E70=Dropdowns!$E56,Dropdowns!$E$1,if($E70=Dropdowns!$F56,Dropdowns!$F$1,if($E70=Dropdowns!$G56,Dropdowns!$G$1,"N/A"))))</f>
        <v>2</v>
      </c>
    </row>
    <row r="71">
      <c r="A71" s="136"/>
      <c r="B71" s="137"/>
      <c r="C71" s="140" t="s">
        <v>340</v>
      </c>
      <c r="D71" s="140" t="s">
        <v>341</v>
      </c>
      <c r="E71" s="173" t="s">
        <v>342</v>
      </c>
      <c r="F71" s="114">
        <f>if($E71=Dropdowns!$D57,Dropdowns!$D$1,if($E71=Dropdowns!$E57,Dropdowns!$E$1,if($E71=Dropdowns!$F57,Dropdowns!$F$1,if($E71=Dropdowns!$G57,Dropdowns!$G$1,"N/A"))))</f>
        <v>2</v>
      </c>
    </row>
    <row r="72">
      <c r="A72" s="136"/>
      <c r="B72" s="137"/>
      <c r="C72" s="140" t="s">
        <v>343</v>
      </c>
      <c r="D72" s="140" t="s">
        <v>344</v>
      </c>
      <c r="E72" s="173" t="s">
        <v>345</v>
      </c>
      <c r="F72" s="114">
        <f>if($E72=Dropdowns!$D58,Dropdowns!$D$1,if($E72=Dropdowns!$E58,Dropdowns!$E$1,if($E72=Dropdowns!$F58,Dropdowns!$F$1,if($E72=Dropdowns!$G58,Dropdowns!$G$1,"N/A"))))</f>
        <v>2</v>
      </c>
    </row>
    <row r="73">
      <c r="A73" s="136"/>
      <c r="B73" s="137"/>
      <c r="C73" s="140" t="s">
        <v>346</v>
      </c>
      <c r="D73" s="140" t="s">
        <v>347</v>
      </c>
      <c r="E73" s="173" t="s">
        <v>348</v>
      </c>
      <c r="F73" s="114">
        <f>if($E73=Dropdowns!$D59,Dropdowns!$D$1,if($E73=Dropdowns!$E59,Dropdowns!$E$1,if($E73=Dropdowns!$F59,Dropdowns!$F$1,if($E73=Dropdowns!$G59,Dropdowns!$G$1,"N/A"))))</f>
        <v>2</v>
      </c>
    </row>
    <row r="74">
      <c r="A74" s="136"/>
      <c r="B74" s="137"/>
      <c r="C74" s="138" t="s">
        <v>349</v>
      </c>
      <c r="D74" s="138" t="s">
        <v>350</v>
      </c>
      <c r="E74" s="173" t="s">
        <v>351</v>
      </c>
      <c r="F74" s="114">
        <f>if($E74=Dropdowns!$D60,Dropdowns!$D$1,if($E74=Dropdowns!$E60,Dropdowns!$E$1,if($E74=Dropdowns!$F60,Dropdowns!$F$1,if($E74=Dropdowns!$G60,Dropdowns!$G$1,"N/A"))))</f>
        <v>2</v>
      </c>
    </row>
    <row r="75">
      <c r="A75" s="136"/>
      <c r="B75" s="137"/>
      <c r="C75" s="138" t="s">
        <v>352</v>
      </c>
      <c r="D75" s="138" t="s">
        <v>353</v>
      </c>
      <c r="E75" s="173" t="s">
        <v>804</v>
      </c>
      <c r="F75" s="114">
        <f>if($E75=Dropdowns!$D61,Dropdowns!$D$1,if($E75=Dropdowns!$E61,Dropdowns!$E$1,if($E75=Dropdowns!$F61,Dropdowns!$F$1,if($E75=Dropdowns!$G61,Dropdowns!$G$1,"N/A"))))</f>
        <v>2</v>
      </c>
    </row>
    <row r="76">
      <c r="A76" s="136"/>
      <c r="B76" s="137"/>
      <c r="C76" s="138" t="s">
        <v>355</v>
      </c>
      <c r="D76" s="138" t="s">
        <v>356</v>
      </c>
      <c r="E76" s="173" t="s">
        <v>357</v>
      </c>
      <c r="F76" s="114">
        <f>if($E76=Dropdowns!$D62,Dropdowns!$D$1,if($E76=Dropdowns!$E62,Dropdowns!$E$1,if($E76=Dropdowns!$F62,Dropdowns!$F$1,if($E76=Dropdowns!$G62,Dropdowns!$G$1,"N/A"))))</f>
        <v>2</v>
      </c>
    </row>
    <row r="77">
      <c r="A77" s="142"/>
      <c r="B77" s="143"/>
      <c r="C77" s="144"/>
      <c r="D77" s="144"/>
      <c r="E77" s="166"/>
      <c r="F77" s="147"/>
    </row>
    <row r="78">
      <c r="A78" s="136">
        <f>sum(F78:F83)/Dropdowns!J64</f>
        <v>0.7777777778</v>
      </c>
      <c r="B78" s="137" t="s">
        <v>358</v>
      </c>
      <c r="C78" s="138" t="s">
        <v>359</v>
      </c>
      <c r="D78" s="138" t="s">
        <v>360</v>
      </c>
      <c r="E78" s="173" t="s">
        <v>805</v>
      </c>
      <c r="F78" s="114">
        <f>if($E78=Dropdowns!$D64,Dropdowns!$D$1,if($E78=Dropdowns!$E64,Dropdowns!$E$1,if($E78=Dropdowns!$F64,Dropdowns!$F$1,if($E78=Dropdowns!$G64,Dropdowns!$G$1,"N/A"))))</f>
        <v>2</v>
      </c>
    </row>
    <row r="79">
      <c r="A79" s="136" t="str">
        <f>IFS($A78&gt;=0.81, "Best", $A78&gt;=0.61, "Good", $A78&gt;=0.41, "Average", $A78&gt;=0.21, "Fair", TRUE, "Poor")</f>
        <v>Good</v>
      </c>
      <c r="B79" s="137"/>
      <c r="C79" s="138" t="s">
        <v>362</v>
      </c>
      <c r="D79" s="138" t="s">
        <v>363</v>
      </c>
      <c r="E79" s="173" t="s">
        <v>364</v>
      </c>
      <c r="F79" s="114">
        <f>if($E79=Dropdowns!$D65,Dropdowns!$D$1,if($E79=Dropdowns!$E65,Dropdowns!$E$1,if($E79=Dropdowns!$F65,Dropdowns!$F$1,if($E79=Dropdowns!$G65,Dropdowns!$G$1,"N/A"))))</f>
        <v>3</v>
      </c>
    </row>
    <row r="80">
      <c r="A80" s="136"/>
      <c r="B80" s="137"/>
      <c r="C80" s="138" t="s">
        <v>365</v>
      </c>
      <c r="D80" s="138" t="s">
        <v>366</v>
      </c>
      <c r="E80" s="173" t="s">
        <v>367</v>
      </c>
      <c r="F80" s="114">
        <f>if($E80=Dropdowns!$D66,Dropdowns!$D$1,if($E80=Dropdowns!$E66,Dropdowns!$E$1,if($E80=Dropdowns!$F66,Dropdowns!$F$1,if($E80=Dropdowns!$G66,Dropdowns!$G$1,"N/A"))))</f>
        <v>2</v>
      </c>
    </row>
    <row r="81">
      <c r="A81" s="136"/>
      <c r="B81" s="137"/>
      <c r="C81" s="138" t="s">
        <v>368</v>
      </c>
      <c r="D81" s="138" t="s">
        <v>369</v>
      </c>
      <c r="E81" s="173" t="s">
        <v>370</v>
      </c>
      <c r="F81" s="114">
        <f>if($E81=Dropdowns!$D67,Dropdowns!$D$1,if($E81=Dropdowns!$E67,Dropdowns!$E$1,if($E81=Dropdowns!$F67,Dropdowns!$F$1,if($E81=Dropdowns!$G67,Dropdowns!$G$1,"N/A"))))</f>
        <v>2</v>
      </c>
    </row>
    <row r="82">
      <c r="A82" s="136"/>
      <c r="B82" s="137"/>
      <c r="C82" s="138" t="s">
        <v>371</v>
      </c>
      <c r="D82" s="138" t="s">
        <v>372</v>
      </c>
      <c r="E82" s="173" t="s">
        <v>373</v>
      </c>
      <c r="F82" s="114">
        <f>if($E82=Dropdowns!$D68,Dropdowns!$D$1,if($E82=Dropdowns!$E68,Dropdowns!$E$1,if($E82=Dropdowns!$F68,Dropdowns!$F$1,if($E82=Dropdowns!$G68,Dropdowns!$G$1,"N/A"))))</f>
        <v>2</v>
      </c>
    </row>
    <row r="83">
      <c r="A83" s="136"/>
      <c r="B83" s="137"/>
      <c r="C83" s="138" t="s">
        <v>374</v>
      </c>
      <c r="D83" s="138" t="s">
        <v>375</v>
      </c>
      <c r="E83" s="173" t="s">
        <v>376</v>
      </c>
      <c r="F83" s="114">
        <f>if($E83=Dropdowns!$D69,Dropdowns!$D$1,if($E83=Dropdowns!$E69,Dropdowns!$E$1,if($E83=Dropdowns!$F69,Dropdowns!$F$1,if($E83=Dropdowns!$G69,Dropdowns!$G$1,"N/A"))))</f>
        <v>3</v>
      </c>
    </row>
    <row r="84">
      <c r="A84" s="142"/>
      <c r="B84" s="143"/>
      <c r="C84" s="144"/>
      <c r="D84" s="144"/>
      <c r="E84" s="166"/>
      <c r="F84" s="147"/>
    </row>
    <row r="85">
      <c r="A85" s="136">
        <f>sum(F85:F95)/Dropdowns!J71</f>
        <v>0.7575757576</v>
      </c>
      <c r="B85" s="137" t="s">
        <v>377</v>
      </c>
      <c r="C85" s="138" t="s">
        <v>378</v>
      </c>
      <c r="D85" s="138" t="s">
        <v>379</v>
      </c>
      <c r="E85" s="173"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73" t="s">
        <v>383</v>
      </c>
      <c r="F86" s="114">
        <f>if($E86=Dropdowns!$D72,Dropdowns!$D$1,if($E86=Dropdowns!$E72,Dropdowns!$E$1,if($E86=Dropdowns!$F72,Dropdowns!$F$1,if($E86=Dropdowns!$G72,Dropdowns!$G$1,"N/A"))))</f>
        <v>2</v>
      </c>
    </row>
    <row r="87">
      <c r="A87" s="136"/>
      <c r="B87" s="137"/>
      <c r="C87" s="138" t="s">
        <v>384</v>
      </c>
      <c r="D87" s="138" t="s">
        <v>385</v>
      </c>
      <c r="E87" s="173" t="s">
        <v>386</v>
      </c>
      <c r="F87" s="114">
        <f>if($E87=Dropdowns!$D73,Dropdowns!$D$1,if($E87=Dropdowns!$E73,Dropdowns!$E$1,if($E87=Dropdowns!$F73,Dropdowns!$F$1,if($E87=Dropdowns!$G73,Dropdowns!$G$1,"N/A"))))</f>
        <v>2</v>
      </c>
    </row>
    <row r="88">
      <c r="A88" s="136"/>
      <c r="B88" s="137"/>
      <c r="C88" s="138" t="s">
        <v>387</v>
      </c>
      <c r="D88" s="138" t="s">
        <v>388</v>
      </c>
      <c r="E88" s="173" t="s">
        <v>389</v>
      </c>
      <c r="F88" s="114">
        <f>if($E88=Dropdowns!$D74,Dropdowns!$D$1,if($E88=Dropdowns!$E74,Dropdowns!$E$1,if($E88=Dropdowns!$F74,Dropdowns!$F$1,if($E88=Dropdowns!$G74,Dropdowns!$G$1,"N/A"))))</f>
        <v>2</v>
      </c>
    </row>
    <row r="89">
      <c r="A89" s="136"/>
      <c r="B89" s="137"/>
      <c r="C89" s="138" t="s">
        <v>390</v>
      </c>
      <c r="D89" s="138" t="s">
        <v>391</v>
      </c>
      <c r="E89" s="173" t="s">
        <v>392</v>
      </c>
      <c r="F89" s="114">
        <f>if($E89=Dropdowns!$D75,Dropdowns!$D$1,if($E89=Dropdowns!$E75,Dropdowns!$E$1,if($E89=Dropdowns!$F75,Dropdowns!$F$1,if($E89=Dropdowns!$G75,Dropdowns!$G$1,"N/A"))))</f>
        <v>3</v>
      </c>
    </row>
    <row r="90">
      <c r="A90" s="136"/>
      <c r="B90" s="137"/>
      <c r="C90" s="138" t="s">
        <v>393</v>
      </c>
      <c r="D90" s="138" t="s">
        <v>394</v>
      </c>
      <c r="E90" s="173" t="s">
        <v>395</v>
      </c>
      <c r="F90" s="114">
        <f>if($E90=Dropdowns!$D76,Dropdowns!$D$1,if($E90=Dropdowns!$E76,Dropdowns!$E$1,if($E90=Dropdowns!$F76,Dropdowns!$F$1,if($E90=Dropdowns!$G76,Dropdowns!$G$1,"N/A"))))</f>
        <v>3</v>
      </c>
    </row>
    <row r="91">
      <c r="A91" s="136"/>
      <c r="B91" s="137"/>
      <c r="C91" s="138" t="s">
        <v>396</v>
      </c>
      <c r="D91" s="138" t="s">
        <v>397</v>
      </c>
      <c r="E91" s="173" t="s">
        <v>398</v>
      </c>
      <c r="F91" s="114">
        <f>if($E91=Dropdowns!$D77,Dropdowns!$D$1,if($E91=Dropdowns!$E77,Dropdowns!$E$1,if($E91=Dropdowns!$F77,Dropdowns!$F$1,if($E91=Dropdowns!$G77,Dropdowns!$G$1,"N/A"))))</f>
        <v>2</v>
      </c>
    </row>
    <row r="92">
      <c r="A92" s="136"/>
      <c r="B92" s="137"/>
      <c r="C92" s="138" t="s">
        <v>399</v>
      </c>
      <c r="D92" s="138" t="s">
        <v>400</v>
      </c>
      <c r="E92" s="173" t="s">
        <v>401</v>
      </c>
      <c r="F92" s="114">
        <f>if($E92=Dropdowns!$D78,Dropdowns!$D$1,if($E92=Dropdowns!$E78,Dropdowns!$E$1,if($E92=Dropdowns!$F78,Dropdowns!$F$1,if($E92=Dropdowns!$G78,Dropdowns!$G$1,"N/A"))))</f>
        <v>2</v>
      </c>
    </row>
    <row r="93">
      <c r="A93" s="136"/>
      <c r="B93" s="137"/>
      <c r="C93" s="138" t="s">
        <v>402</v>
      </c>
      <c r="D93" s="138" t="s">
        <v>403</v>
      </c>
      <c r="E93" s="173" t="s">
        <v>806</v>
      </c>
      <c r="F93" s="114">
        <f>if($E93=Dropdowns!$D79,Dropdowns!$D$1,if($E93=Dropdowns!$E79,Dropdowns!$E$1,if($E93=Dropdowns!$F79,Dropdowns!$F$1,if($E93=Dropdowns!$G79,Dropdowns!$G$1,"N/A"))))</f>
        <v>1</v>
      </c>
    </row>
    <row r="94">
      <c r="A94" s="136"/>
      <c r="B94" s="137"/>
      <c r="C94" s="138" t="s">
        <v>405</v>
      </c>
      <c r="D94" s="138" t="s">
        <v>406</v>
      </c>
      <c r="E94" s="140" t="s">
        <v>807</v>
      </c>
      <c r="F94" s="114">
        <f>if($E94=Dropdowns!$D80,Dropdowns!$D$1,if($E94=Dropdowns!$E80,Dropdowns!$E$1,if($E94=Dropdowns!$F80,Dropdowns!$F$1,if($E94=Dropdowns!$G80,Dropdowns!$G$1,"N/A"))))</f>
        <v>3</v>
      </c>
    </row>
    <row r="95">
      <c r="A95" s="136"/>
      <c r="B95" s="137"/>
      <c r="C95" s="138" t="s">
        <v>408</v>
      </c>
      <c r="D95" s="138" t="s">
        <v>409</v>
      </c>
      <c r="E95" s="173" t="s">
        <v>410</v>
      </c>
      <c r="F95" s="114">
        <f>if($E95=Dropdowns!$D81,Dropdowns!$D$1,if($E95=Dropdowns!$E81,Dropdowns!$E$1,if($E95=Dropdowns!$F81,Dropdowns!$F$1,if($E95=Dropdowns!$G81,Dropdowns!$G$1,"N/A"))))</f>
        <v>2</v>
      </c>
    </row>
    <row r="96">
      <c r="A96" s="142"/>
      <c r="B96" s="143"/>
      <c r="C96" s="148"/>
      <c r="D96" s="144"/>
      <c r="E96" s="166"/>
      <c r="F96" s="147"/>
    </row>
    <row r="97">
      <c r="A97" s="136">
        <f>sum(F97:F112)/Dropdowns!J83</f>
        <v>0.6666666667</v>
      </c>
      <c r="B97" s="137" t="s">
        <v>411</v>
      </c>
      <c r="C97" s="138" t="s">
        <v>412</v>
      </c>
      <c r="D97" s="138" t="s">
        <v>413</v>
      </c>
      <c r="E97" s="165" t="s">
        <v>808</v>
      </c>
      <c r="F97" s="114">
        <f>if($E97=Dropdowns!$D83,Dropdowns!$D$1,if($E97=Dropdowns!$E83,Dropdowns!$E$1,if($E97=Dropdowns!$F83,Dropdowns!$F$1,if($E97=Dropdowns!$G83,Dropdowns!$G$1,"N/A"))))</f>
        <v>2</v>
      </c>
    </row>
    <row r="98">
      <c r="A98" s="136" t="str">
        <f>IFS($A97&gt;=0.81, "Best", $A97&gt;=0.61, "Good", $A97&gt;=0.41, "Average", $A97&gt;=0.21, "Fair", TRUE, "Poor")</f>
        <v>Good</v>
      </c>
      <c r="B98" s="137"/>
      <c r="C98" s="138" t="s">
        <v>415</v>
      </c>
      <c r="D98" s="138" t="s">
        <v>416</v>
      </c>
      <c r="E98" s="165" t="s">
        <v>714</v>
      </c>
      <c r="F98" s="114">
        <f>if($E98=Dropdowns!$D84,Dropdowns!$D$1,if($E98=Dropdowns!$E84,Dropdowns!$E$1,if($E98=Dropdowns!$F84,Dropdowns!$F$1,if($E98=Dropdowns!$G84,Dropdowns!$G$1,"N/A"))))</f>
        <v>2</v>
      </c>
    </row>
    <row r="99">
      <c r="A99" s="136"/>
      <c r="B99" s="137"/>
      <c r="C99" s="138" t="s">
        <v>418</v>
      </c>
      <c r="D99" s="138" t="s">
        <v>419</v>
      </c>
      <c r="E99" s="165" t="s">
        <v>796</v>
      </c>
      <c r="F99" s="114"/>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426</v>
      </c>
      <c r="F101" s="114">
        <f>if($E101=Dropdowns!$D87,Dropdowns!$D$1,if($E101=Dropdowns!$E87,Dropdowns!$E$1,if($E101=Dropdowns!$F87,Dropdowns!$F$1,if($E101=Dropdowns!$G87,Dropdowns!$G$1,"N/A"))))</f>
        <v>3</v>
      </c>
    </row>
    <row r="102">
      <c r="A102" s="136"/>
      <c r="B102" s="137"/>
      <c r="C102" s="138" t="s">
        <v>427</v>
      </c>
      <c r="D102" s="138" t="s">
        <v>428</v>
      </c>
      <c r="E102" s="165" t="s">
        <v>796</v>
      </c>
      <c r="F102" s="114"/>
    </row>
    <row r="103">
      <c r="A103" s="136"/>
      <c r="B103" s="137"/>
      <c r="C103" s="138" t="s">
        <v>430</v>
      </c>
      <c r="D103" s="138" t="s">
        <v>431</v>
      </c>
      <c r="E103" s="173" t="s">
        <v>715</v>
      </c>
      <c r="F103" s="114">
        <f>if($E103=Dropdowns!$D89,Dropdowns!$D$1,if($E103=Dropdowns!$E89,Dropdowns!$E$1,if($E103=Dropdowns!$F89,Dropdowns!$F$1,if($E103=Dropdowns!$G89,Dropdowns!$G$1,"N/A"))))</f>
        <v>2</v>
      </c>
    </row>
    <row r="104">
      <c r="A104" s="136"/>
      <c r="B104" s="137"/>
      <c r="C104" s="138" t="s">
        <v>433</v>
      </c>
      <c r="D104" s="138" t="s">
        <v>434</v>
      </c>
      <c r="E104" s="173" t="s">
        <v>435</v>
      </c>
      <c r="F104" s="114">
        <f>if($E104=Dropdowns!$D90,Dropdowns!$D$1,if($E104=Dropdowns!$E90,Dropdowns!$E$1,if($E104=Dropdowns!$F90,Dropdowns!$F$1,if($E104=Dropdowns!$G90,Dropdowns!$G$1,"N/A"))))</f>
        <v>2</v>
      </c>
    </row>
    <row r="105">
      <c r="A105" s="136"/>
      <c r="B105" s="137"/>
      <c r="C105" s="138" t="s">
        <v>436</v>
      </c>
      <c r="D105" s="138" t="s">
        <v>437</v>
      </c>
      <c r="E105" s="173" t="s">
        <v>438</v>
      </c>
      <c r="F105" s="114">
        <f>if($E105=Dropdowns!$D91,Dropdowns!$D$1,if($E105=Dropdowns!$E91,Dropdowns!$E$1,if($E105=Dropdowns!$F91,Dropdowns!$F$1,if($E105=Dropdowns!$G91,Dropdowns!$G$1,"N/A"))))</f>
        <v>0</v>
      </c>
    </row>
    <row r="106">
      <c r="A106" s="136"/>
      <c r="B106" s="137"/>
      <c r="C106" s="138" t="s">
        <v>439</v>
      </c>
      <c r="D106" s="138" t="s">
        <v>440</v>
      </c>
      <c r="E106" s="173" t="s">
        <v>441</v>
      </c>
      <c r="F106" s="114">
        <f>if($E106=Dropdowns!$D92,Dropdowns!$D$1,if($E106=Dropdowns!$E92,Dropdowns!$E$1,if($E106=Dropdowns!$F92,Dropdowns!$F$1,if($E106=Dropdowns!$G92,Dropdowns!$G$1,"N/A"))))</f>
        <v>2</v>
      </c>
    </row>
    <row r="107">
      <c r="A107" s="136"/>
      <c r="B107" s="137"/>
      <c r="C107" s="138" t="s">
        <v>442</v>
      </c>
      <c r="D107" s="138" t="s">
        <v>443</v>
      </c>
      <c r="E107" s="173" t="s">
        <v>444</v>
      </c>
      <c r="F107" s="114">
        <f>if($E107=Dropdowns!$D93,Dropdowns!$D$1,if($E107=Dropdowns!$E93,Dropdowns!$E$1,if($E107=Dropdowns!$F93,Dropdowns!$F$1,if($E107=Dropdowns!$G93,Dropdowns!$G$1,"N/A"))))</f>
        <v>2</v>
      </c>
    </row>
    <row r="108">
      <c r="A108" s="136"/>
      <c r="B108" s="137"/>
      <c r="C108" s="138" t="s">
        <v>445</v>
      </c>
      <c r="D108" s="138" t="s">
        <v>446</v>
      </c>
      <c r="E108" s="173" t="s">
        <v>447</v>
      </c>
      <c r="F108" s="114">
        <f>if($E108=Dropdowns!$D94,Dropdowns!$D$1,if($E108=Dropdowns!$E94,Dropdowns!$E$1,if($E108=Dropdowns!$F94,Dropdowns!$F$1,if($E108=Dropdowns!$G94,Dropdowns!$G$1,"N/A"))))</f>
        <v>3</v>
      </c>
    </row>
    <row r="109">
      <c r="A109" s="136"/>
      <c r="B109" s="137"/>
      <c r="C109" s="138" t="s">
        <v>448</v>
      </c>
      <c r="D109" s="138" t="s">
        <v>449</v>
      </c>
      <c r="E109" s="165" t="s">
        <v>796</v>
      </c>
      <c r="F109" s="114"/>
    </row>
    <row r="110">
      <c r="A110" s="136"/>
      <c r="B110" s="137"/>
      <c r="C110" s="140" t="s">
        <v>451</v>
      </c>
      <c r="D110" s="140" t="s">
        <v>452</v>
      </c>
      <c r="E110" s="173" t="s">
        <v>718</v>
      </c>
      <c r="F110" s="114">
        <f>if($E110=Dropdowns!$D96,Dropdowns!$D$1,if($E110=Dropdowns!$E96,Dropdowns!$E$1,if($E110=Dropdowns!$F96,Dropdowns!$F$1,if($E110=Dropdowns!$G96,Dropdowns!$G$1,"N/A"))))</f>
        <v>2</v>
      </c>
    </row>
    <row r="111">
      <c r="A111" s="136"/>
      <c r="B111" s="137"/>
      <c r="C111" s="140" t="s">
        <v>454</v>
      </c>
      <c r="D111" s="140" t="s">
        <v>455</v>
      </c>
      <c r="E111" s="173" t="s">
        <v>456</v>
      </c>
      <c r="F111" s="114">
        <f>if($E111=Dropdowns!$D97,Dropdowns!$D$1,if($E111=Dropdowns!$E97,Dropdowns!$E$1,if($E111=Dropdowns!$F97,Dropdowns!$F$1,if($E111=Dropdowns!$G97,Dropdowns!$G$1,"N/A"))))</f>
        <v>2</v>
      </c>
    </row>
    <row r="112">
      <c r="A112" s="136"/>
      <c r="B112" s="137"/>
      <c r="C112" s="138" t="s">
        <v>457</v>
      </c>
      <c r="D112" s="140" t="s">
        <v>458</v>
      </c>
      <c r="E112" s="175"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sum(F114:F118)/Dropdowns!J100</f>
        <v>0.6666666667</v>
      </c>
      <c r="B114" s="137" t="s">
        <v>460</v>
      </c>
      <c r="C114" s="138" t="s">
        <v>461</v>
      </c>
      <c r="D114" s="140" t="s">
        <v>462</v>
      </c>
      <c r="E114" s="165" t="s">
        <v>809</v>
      </c>
      <c r="F114" s="114">
        <f>if($E114=Dropdowns!$D100,Dropdowns!$D$1,if($E114=Dropdowns!$E100,Dropdowns!$E$1,if($E114=Dropdowns!$F100,Dropdowns!$F$1,if($E114=Dropdowns!$G100,Dropdowns!$G$1,"N/A"))))</f>
        <v>2</v>
      </c>
    </row>
    <row r="115">
      <c r="A115" s="136" t="str">
        <f>IFS($A114&gt;=0.81, "Best", $A114&gt;=0.61,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sum(F120:F131)/Dropdowns!J106</f>
        <v>0.8055555556</v>
      </c>
      <c r="B120" s="137" t="s">
        <v>476</v>
      </c>
      <c r="C120" s="138" t="s">
        <v>477</v>
      </c>
      <c r="D120" s="138" t="s">
        <v>478</v>
      </c>
      <c r="E120" s="173" t="s">
        <v>479</v>
      </c>
      <c r="F120" s="114">
        <f>if($E120=Dropdowns!$D106,Dropdowns!$D$1,if($E120=Dropdowns!$E106,Dropdowns!$E$1,if($E120=Dropdowns!$F106,Dropdowns!$F$1,if($E120=Dropdowns!$G106,Dropdowns!$G$1,"N/A"))))</f>
        <v>2</v>
      </c>
    </row>
    <row r="121">
      <c r="A121" s="136" t="str">
        <f>IFS($A120&gt;=0.81, "Best", $A120&gt;=0.61, "Good", $A120&gt;=0.41, "Average", $A120&gt;=0.21, "Fair", TRUE, "Poor")</f>
        <v>Good</v>
      </c>
      <c r="B121" s="137"/>
      <c r="C121" s="140" t="s">
        <v>480</v>
      </c>
      <c r="D121" s="138" t="s">
        <v>481</v>
      </c>
      <c r="E121" s="173" t="s">
        <v>482</v>
      </c>
      <c r="F121" s="114">
        <f>if($E121=Dropdowns!$D107,Dropdowns!$D$1,if($E121=Dropdowns!$E107,Dropdowns!$E$1,if($E121=Dropdowns!$F107,Dropdowns!$F$1,if($E121=Dropdowns!$G107,Dropdowns!$G$1,"N/A"))))</f>
        <v>3</v>
      </c>
    </row>
    <row r="122">
      <c r="A122" s="136"/>
      <c r="B122" s="137"/>
      <c r="C122" s="138" t="s">
        <v>483</v>
      </c>
      <c r="D122" s="138" t="s">
        <v>484</v>
      </c>
      <c r="E122" s="173" t="s">
        <v>722</v>
      </c>
      <c r="F122" s="114">
        <f>if($E122=Dropdowns!$D108,Dropdowns!$D$1,if($E122=Dropdowns!$E108,Dropdowns!$E$1,if($E122=Dropdowns!$F108,Dropdowns!$F$1,if($E122=Dropdowns!$G108,Dropdowns!$G$1,"N/A"))))</f>
        <v>2</v>
      </c>
    </row>
    <row r="123">
      <c r="A123" s="136"/>
      <c r="B123" s="137"/>
      <c r="C123" s="138" t="s">
        <v>486</v>
      </c>
      <c r="D123" s="138" t="s">
        <v>487</v>
      </c>
      <c r="E123" s="173" t="s">
        <v>811</v>
      </c>
      <c r="F123" s="114">
        <f>if($E123=Dropdowns!$D109,Dropdowns!$D$1,if($E123=Dropdowns!$E109,Dropdowns!$E$1,if($E123=Dropdowns!$F109,Dropdowns!$F$1,if($E123=Dropdowns!$G109,Dropdowns!$G$1,"N/A"))))</f>
        <v>3</v>
      </c>
    </row>
    <row r="124">
      <c r="A124" s="136"/>
      <c r="B124" s="137"/>
      <c r="C124" s="138" t="s">
        <v>489</v>
      </c>
      <c r="D124" s="138" t="s">
        <v>490</v>
      </c>
      <c r="E124" s="173" t="s">
        <v>812</v>
      </c>
      <c r="F124" s="114">
        <f>if($E124=Dropdowns!$D110,Dropdowns!$D$1,if($E124=Dropdowns!$E110,Dropdowns!$E$1,if($E124=Dropdowns!$F110,Dropdowns!$F$1,if($E124=Dropdowns!$G110,Dropdowns!$G$1,"N/A"))))</f>
        <v>2</v>
      </c>
    </row>
    <row r="125">
      <c r="A125" s="136"/>
      <c r="B125" s="137"/>
      <c r="C125" s="140" t="s">
        <v>492</v>
      </c>
      <c r="D125" s="138" t="s">
        <v>493</v>
      </c>
      <c r="E125" s="173" t="s">
        <v>494</v>
      </c>
      <c r="F125" s="114">
        <f>if($E125=Dropdowns!$D111,Dropdowns!$D$1,if($E125=Dropdowns!$E111,Dropdowns!$E$1,if($E125=Dropdowns!$F111,Dropdowns!$F$1,if($E125=Dropdowns!$G111,Dropdowns!$G$1,"N/A"))))</f>
        <v>3</v>
      </c>
    </row>
    <row r="126">
      <c r="A126" s="136"/>
      <c r="B126" s="137"/>
      <c r="C126" s="138" t="s">
        <v>495</v>
      </c>
      <c r="D126" s="138" t="s">
        <v>496</v>
      </c>
      <c r="E126" s="173" t="s">
        <v>813</v>
      </c>
      <c r="F126" s="114">
        <f>if($E126=Dropdowns!$D112,Dropdowns!$D$1,if($E126=Dropdowns!$E112,Dropdowns!$E$1,if($E126=Dropdowns!$F112,Dropdowns!$F$1,if($E126=Dropdowns!$G112,Dropdowns!$G$1,"N/A"))))</f>
        <v>2</v>
      </c>
    </row>
    <row r="127">
      <c r="A127" s="136"/>
      <c r="B127" s="137"/>
      <c r="C127" s="138" t="s">
        <v>498</v>
      </c>
      <c r="D127" s="138" t="s">
        <v>499</v>
      </c>
      <c r="E127" s="173" t="s">
        <v>500</v>
      </c>
      <c r="F127" s="114">
        <f>if($E127=Dropdowns!$D113,Dropdowns!$D$1,if($E127=Dropdowns!$E113,Dropdowns!$E$1,if($E127=Dropdowns!$F113,Dropdowns!$F$1,if($E127=Dropdowns!$G113,Dropdowns!$G$1,"N/A"))))</f>
        <v>3</v>
      </c>
    </row>
    <row r="128">
      <c r="A128" s="136"/>
      <c r="B128" s="137"/>
      <c r="C128" s="138" t="s">
        <v>501</v>
      </c>
      <c r="D128" s="138" t="s">
        <v>502</v>
      </c>
      <c r="E128" s="173" t="s">
        <v>814</v>
      </c>
      <c r="F128" s="114">
        <f>if($E128=Dropdowns!$D114,Dropdowns!$D$1,if($E128=Dropdowns!$E114,Dropdowns!$E$1,if($E128=Dropdowns!$F114,Dropdowns!$F$1,if($E128=Dropdowns!$G114,Dropdowns!$G$1,"N/A"))))</f>
        <v>2</v>
      </c>
    </row>
    <row r="129">
      <c r="A129" s="136"/>
      <c r="B129" s="137"/>
      <c r="C129" s="138" t="s">
        <v>504</v>
      </c>
      <c r="D129" s="138" t="s">
        <v>505</v>
      </c>
      <c r="E129" s="173" t="s">
        <v>506</v>
      </c>
      <c r="F129" s="114">
        <f>if($E129=Dropdowns!$D115,Dropdowns!$D$1,if($E129=Dropdowns!$E115,Dropdowns!$E$1,if($E129=Dropdowns!$F115,Dropdowns!$F$1,if($E129=Dropdowns!$G115,Dropdowns!$G$1,"N/A"))))</f>
        <v>1</v>
      </c>
    </row>
    <row r="130">
      <c r="A130" s="136"/>
      <c r="B130" s="137"/>
      <c r="C130" s="138" t="s">
        <v>507</v>
      </c>
      <c r="D130" s="138" t="s">
        <v>508</v>
      </c>
      <c r="E130" s="173" t="s">
        <v>509</v>
      </c>
      <c r="F130" s="114">
        <f>if($E130=Dropdowns!$D116,Dropdowns!$D$1,if($E130=Dropdowns!$E116,Dropdowns!$E$1,if($E130=Dropdowns!$F116,Dropdowns!$F$1,if($E130=Dropdowns!$G116,Dropdowns!$G$1,"N/A"))))</f>
        <v>3</v>
      </c>
    </row>
    <row r="131">
      <c r="A131" s="136"/>
      <c r="B131" s="137"/>
      <c r="C131" s="138" t="s">
        <v>510</v>
      </c>
      <c r="D131" s="138" t="s">
        <v>511</v>
      </c>
      <c r="E131" s="173" t="s">
        <v>512</v>
      </c>
      <c r="F131" s="114">
        <f>if($E131=Dropdowns!$D117,Dropdowns!$D$1,if($E131=Dropdowns!$E117,Dropdowns!$E$1,if($E131=Dropdowns!$F117,Dropdowns!$F$1,if($E131=Dropdowns!$G117,Dropdowns!$G$1,"N/A"))))</f>
        <v>3</v>
      </c>
    </row>
    <row r="132">
      <c r="A132" s="142"/>
      <c r="B132" s="143"/>
      <c r="C132" s="144"/>
      <c r="D132" s="145"/>
      <c r="E132" s="166"/>
      <c r="F132" s="147"/>
    </row>
    <row r="133">
      <c r="A133" s="136">
        <f>sum(F133:F144)/Dropdowns!J119</f>
        <v>0.6666666667</v>
      </c>
      <c r="B133" s="137" t="s">
        <v>513</v>
      </c>
      <c r="C133" s="138" t="s">
        <v>514</v>
      </c>
      <c r="D133" s="138" t="s">
        <v>515</v>
      </c>
      <c r="E133" s="173" t="s">
        <v>516</v>
      </c>
      <c r="F133" s="114">
        <f>if($E133=Dropdowns!$D119,Dropdowns!$D$1,if($E133=Dropdowns!$E119,Dropdowns!$E$1,if($E133=Dropdowns!$F119,Dropdowns!$F$1,if($E133=Dropdowns!$G119,Dropdowns!$G$1,"N/A"))))</f>
        <v>2</v>
      </c>
    </row>
    <row r="134">
      <c r="A134" s="136" t="str">
        <f>IFS($A133&gt;=0.81, "Best", $A133&gt;=0.61, "Good", $A133&gt;=0.41, "Average", $A133&gt;=0.21, "Fair", TRUE, "Poor")</f>
        <v>Good</v>
      </c>
      <c r="B134" s="137"/>
      <c r="C134" s="138" t="s">
        <v>517</v>
      </c>
      <c r="D134" s="138" t="s">
        <v>518</v>
      </c>
      <c r="E134" s="173" t="s">
        <v>519</v>
      </c>
      <c r="F134" s="114">
        <f>if($E134=Dropdowns!$D120,Dropdowns!$D$1,if($E134=Dropdowns!$E120,Dropdowns!$E$1,if($E134=Dropdowns!$F120,Dropdowns!$F$1,if($E134=Dropdowns!$G120,Dropdowns!$G$1,"N/A"))))</f>
        <v>2</v>
      </c>
    </row>
    <row r="135">
      <c r="A135" s="136"/>
      <c r="B135" s="137"/>
      <c r="C135" s="138" t="s">
        <v>520</v>
      </c>
      <c r="D135" s="138" t="s">
        <v>521</v>
      </c>
      <c r="E135" s="173" t="s">
        <v>724</v>
      </c>
      <c r="F135" s="114">
        <f>if($E135=Dropdowns!$D121,Dropdowns!$D$1,if($E135=Dropdowns!$E121,Dropdowns!$E$1,if($E135=Dropdowns!$F121,Dropdowns!$F$1,if($E135=Dropdowns!$G121,Dropdowns!$G$1,"N/A"))))</f>
        <v>2</v>
      </c>
    </row>
    <row r="136">
      <c r="A136" s="136"/>
      <c r="B136" s="137"/>
      <c r="C136" s="138" t="s">
        <v>523</v>
      </c>
      <c r="D136" s="138" t="s">
        <v>524</v>
      </c>
      <c r="E136" s="173" t="s">
        <v>725</v>
      </c>
      <c r="F136" s="114">
        <f>if($E136=Dropdowns!$D122,Dropdowns!$D$1,if($E136=Dropdowns!$E122,Dropdowns!$E$1,if($E136=Dropdowns!$F122,Dropdowns!$F$1,if($E136=Dropdowns!$G122,Dropdowns!$G$1,"N/A"))))</f>
        <v>2</v>
      </c>
    </row>
    <row r="137">
      <c r="A137" s="136"/>
      <c r="B137" s="137"/>
      <c r="C137" s="138" t="s">
        <v>526</v>
      </c>
      <c r="D137" s="138" t="s">
        <v>527</v>
      </c>
      <c r="E137" s="173" t="s">
        <v>726</v>
      </c>
      <c r="F137" s="114">
        <f>if($E137=Dropdowns!$D123,Dropdowns!$D$1,if($E137=Dropdowns!$E123,Dropdowns!$E$1,if($E137=Dropdowns!$F123,Dropdowns!$F$1,if($E137=Dropdowns!$G123,Dropdowns!$G$1,"N/A"))))</f>
        <v>2</v>
      </c>
    </row>
    <row r="138">
      <c r="A138" s="136"/>
      <c r="B138" s="137"/>
      <c r="C138" s="140" t="s">
        <v>529</v>
      </c>
      <c r="D138" s="138" t="s">
        <v>530</v>
      </c>
      <c r="E138" s="173" t="s">
        <v>727</v>
      </c>
      <c r="F138" s="114">
        <f>if($E138=Dropdowns!$D124,Dropdowns!$D$1,if($E138=Dropdowns!$E124,Dropdowns!$E$1,if($E138=Dropdowns!$F124,Dropdowns!$F$1,if($E138=Dropdowns!$G124,Dropdowns!$G$1,"N/A"))))</f>
        <v>2</v>
      </c>
    </row>
    <row r="139">
      <c r="A139" s="136"/>
      <c r="B139" s="137"/>
      <c r="C139" s="138" t="s">
        <v>532</v>
      </c>
      <c r="D139" s="138" t="s">
        <v>533</v>
      </c>
      <c r="E139" s="173" t="s">
        <v>534</v>
      </c>
      <c r="F139" s="114">
        <f>if($E139=Dropdowns!$D125,Dropdowns!$D$1,if($E139=Dropdowns!$E125,Dropdowns!$E$1,if($E139=Dropdowns!$F125,Dropdowns!$F$1,if($E139=Dropdowns!$G125,Dropdowns!$G$1,"N/A"))))</f>
        <v>2</v>
      </c>
    </row>
    <row r="140">
      <c r="A140" s="136"/>
      <c r="B140" s="137"/>
      <c r="C140" s="138" t="s">
        <v>535</v>
      </c>
      <c r="D140" s="138" t="s">
        <v>536</v>
      </c>
      <c r="E140" s="173" t="s">
        <v>537</v>
      </c>
      <c r="F140" s="114">
        <f>if($E140=Dropdowns!$D126,Dropdowns!$D$1,if($E140=Dropdowns!$E126,Dropdowns!$E$1,if($E140=Dropdowns!$F126,Dropdowns!$F$1,if($E140=Dropdowns!$G126,Dropdowns!$G$1,"N/A"))))</f>
        <v>2</v>
      </c>
    </row>
    <row r="141">
      <c r="A141" s="136"/>
      <c r="B141" s="137"/>
      <c r="C141" s="138" t="s">
        <v>538</v>
      </c>
      <c r="D141" s="138" t="s">
        <v>539</v>
      </c>
      <c r="E141" s="173" t="s">
        <v>540</v>
      </c>
      <c r="F141" s="114">
        <f>if($E141=Dropdowns!$D127,Dropdowns!$D$1,if($E141=Dropdowns!$E127,Dropdowns!$E$1,if($E141=Dropdowns!$F127,Dropdowns!$F$1,if($E141=Dropdowns!$G127,Dropdowns!$G$1,"N/A"))))</f>
        <v>2</v>
      </c>
    </row>
    <row r="142">
      <c r="A142" s="136"/>
      <c r="B142" s="137"/>
      <c r="C142" s="138" t="s">
        <v>541</v>
      </c>
      <c r="D142" s="138" t="s">
        <v>542</v>
      </c>
      <c r="E142" s="173" t="s">
        <v>543</v>
      </c>
      <c r="F142" s="114">
        <f>if($E142=Dropdowns!$D128,Dropdowns!$D$1,if($E142=Dropdowns!$E128,Dropdowns!$E$1,if($E142=Dropdowns!$F128,Dropdowns!$F$1,if($E142=Dropdowns!$G128,Dropdowns!$G$1,"N/A"))))</f>
        <v>2</v>
      </c>
    </row>
    <row r="143">
      <c r="A143" s="136"/>
      <c r="B143" s="137"/>
      <c r="C143" s="138" t="s">
        <v>544</v>
      </c>
      <c r="D143" s="138" t="s">
        <v>545</v>
      </c>
      <c r="E143" s="173" t="s">
        <v>546</v>
      </c>
      <c r="F143" s="114">
        <f>if($E143=Dropdowns!$D129,Dropdowns!$D$1,if($E143=Dropdowns!$E129,Dropdowns!$E$1,if($E143=Dropdowns!$F129,Dropdowns!$F$1,if($E143=Dropdowns!$G129,Dropdowns!$G$1,"N/A"))))</f>
        <v>2</v>
      </c>
    </row>
    <row r="144">
      <c r="A144" s="136"/>
      <c r="B144" s="137"/>
      <c r="C144" s="138" t="s">
        <v>547</v>
      </c>
      <c r="D144" s="138" t="s">
        <v>548</v>
      </c>
      <c r="E144" s="173"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sum(F146:F158)/Dropdowns!J132</f>
        <v>0.8333333333</v>
      </c>
      <c r="B146" s="137" t="s">
        <v>550</v>
      </c>
      <c r="C146" s="138" t="s">
        <v>551</v>
      </c>
      <c r="D146" s="138" t="s">
        <v>552</v>
      </c>
      <c r="E146" s="173" t="s">
        <v>553</v>
      </c>
      <c r="F146" s="114">
        <f>if($E146=Dropdowns!$D132,Dropdowns!$D$1,if($E146=Dropdowns!$E132,Dropdowns!$E$1,if($E146=Dropdowns!$F132,Dropdowns!$F$1,if($E146=Dropdowns!$G132,Dropdowns!$G$1,"N/A"))))</f>
        <v>3</v>
      </c>
    </row>
    <row r="147">
      <c r="A147" s="136" t="str">
        <f>IFS($A146&gt;=0.81, "Best", $A146&gt;=0.61, "Good", $A146&gt;=0.41, "Average", $A146&gt;=0.21, "Fair", TRUE, "Poor")</f>
        <v>Best</v>
      </c>
      <c r="B147" s="137"/>
      <c r="C147" s="138" t="s">
        <v>554</v>
      </c>
      <c r="D147" s="138" t="s">
        <v>555</v>
      </c>
      <c r="E147" s="173" t="s">
        <v>556</v>
      </c>
      <c r="F147" s="114">
        <f>if($E147=Dropdowns!$D133,Dropdowns!$D$1,if($E147=Dropdowns!$E133,Dropdowns!$E$1,if($E147=Dropdowns!$F133,Dropdowns!$F$1,if($E147=Dropdowns!$G133,Dropdowns!$G$1,"N/A"))))</f>
        <v>3</v>
      </c>
    </row>
    <row r="148">
      <c r="A148" s="136"/>
      <c r="B148" s="137"/>
      <c r="C148" s="138" t="s">
        <v>557</v>
      </c>
      <c r="D148" s="138" t="s">
        <v>558</v>
      </c>
      <c r="E148" s="173" t="s">
        <v>559</v>
      </c>
      <c r="F148" s="114">
        <f>if($E148=Dropdowns!$D134,Dropdowns!$D$1,if($E148=Dropdowns!$E134,Dropdowns!$E$1,if($E148=Dropdowns!$F134,Dropdowns!$F$1,if($E148=Dropdowns!$G134,Dropdowns!$G$1,"N/A"))))</f>
        <v>3</v>
      </c>
    </row>
    <row r="149">
      <c r="A149" s="136"/>
      <c r="B149" s="137"/>
      <c r="C149" s="140" t="s">
        <v>560</v>
      </c>
      <c r="D149" s="138" t="s">
        <v>561</v>
      </c>
      <c r="E149" s="173" t="s">
        <v>815</v>
      </c>
      <c r="F149" s="114">
        <f>if($E149=Dropdowns!$D135,Dropdowns!$D$1,if($E149=Dropdowns!$E135,Dropdowns!$E$1,if($E149=Dropdowns!$F135,Dropdowns!$F$1,if($E149=Dropdowns!$G135,Dropdowns!$G$1,"N/A"))))</f>
        <v>3</v>
      </c>
    </row>
    <row r="150">
      <c r="A150" s="136"/>
      <c r="B150" s="137"/>
      <c r="C150" s="138" t="s">
        <v>563</v>
      </c>
      <c r="D150" s="138" t="s">
        <v>564</v>
      </c>
      <c r="E150" s="173" t="s">
        <v>565</v>
      </c>
      <c r="F150" s="114">
        <f>if($E150=Dropdowns!$D136,Dropdowns!$D$1,if($E150=Dropdowns!$E136,Dropdowns!$E$1,if($E150=Dropdowns!$F136,Dropdowns!$F$1,if($E150=Dropdowns!$G136,Dropdowns!$G$1,"N/A"))))</f>
        <v>3</v>
      </c>
    </row>
    <row r="151">
      <c r="A151" s="136"/>
      <c r="B151" s="137"/>
      <c r="C151" s="138" t="s">
        <v>566</v>
      </c>
      <c r="D151" s="138" t="s">
        <v>567</v>
      </c>
      <c r="E151" s="165" t="s">
        <v>796</v>
      </c>
      <c r="F151" s="114"/>
    </row>
    <row r="152">
      <c r="A152" s="136"/>
      <c r="B152" s="137"/>
      <c r="C152" s="138" t="s">
        <v>569</v>
      </c>
      <c r="D152" s="138" t="s">
        <v>570</v>
      </c>
      <c r="E152" s="173" t="s">
        <v>571</v>
      </c>
      <c r="F152" s="114">
        <f>if($E152=Dropdowns!$D138,Dropdowns!$D$1,if($E152=Dropdowns!$E138,Dropdowns!$E$1,if($E152=Dropdowns!$F138,Dropdowns!$F$1,if($E152=Dropdowns!$G138,Dropdowns!$G$1,"N/A"))))</f>
        <v>3</v>
      </c>
    </row>
    <row r="153">
      <c r="A153" s="136"/>
      <c r="B153" s="137"/>
      <c r="C153" s="140" t="s">
        <v>572</v>
      </c>
      <c r="D153" s="138" t="s">
        <v>573</v>
      </c>
      <c r="E153" s="173" t="s">
        <v>816</v>
      </c>
      <c r="F153" s="114">
        <f>if($E153=Dropdowns!$D139,Dropdowns!$D$1,if($E153=Dropdowns!$E139,Dropdowns!$E$1,if($E153=Dropdowns!$F139,Dropdowns!$F$1,if($E153=Dropdowns!$G139,Dropdowns!$G$1,"N/A"))))</f>
        <v>2</v>
      </c>
    </row>
    <row r="154">
      <c r="A154" s="136"/>
      <c r="B154" s="137"/>
      <c r="C154" s="138" t="s">
        <v>575</v>
      </c>
      <c r="D154" s="138" t="s">
        <v>576</v>
      </c>
      <c r="E154" s="173" t="s">
        <v>772</v>
      </c>
      <c r="F154" s="114">
        <f>if($E154=Dropdowns!$D140,Dropdowns!$D$1,if($E154=Dropdowns!$E140,Dropdowns!$E$1,if($E154=Dropdowns!$F140,Dropdowns!$F$1,if($E154=Dropdowns!$G140,Dropdowns!$G$1,"N/A"))))</f>
        <v>2</v>
      </c>
    </row>
    <row r="155">
      <c r="A155" s="136"/>
      <c r="B155" s="137"/>
      <c r="C155" s="138" t="s">
        <v>578</v>
      </c>
      <c r="D155" s="138" t="s">
        <v>579</v>
      </c>
      <c r="E155" s="173" t="s">
        <v>817</v>
      </c>
      <c r="F155" s="114">
        <f>if($E155=Dropdowns!$D141,Dropdowns!$D$1,if($E155=Dropdowns!$E141,Dropdowns!$E$1,if($E155=Dropdowns!$F141,Dropdowns!$F$1,if($E155=Dropdowns!$G141,Dropdowns!$G$1,"N/A"))))</f>
        <v>2</v>
      </c>
    </row>
    <row r="156">
      <c r="A156" s="136"/>
      <c r="B156" s="137"/>
      <c r="C156" s="138" t="s">
        <v>581</v>
      </c>
      <c r="D156" s="138" t="s">
        <v>582</v>
      </c>
      <c r="E156" s="173" t="s">
        <v>818</v>
      </c>
      <c r="F156" s="114">
        <f>if($E156=Dropdowns!$D142,Dropdowns!$D$1,if($E156=Dropdowns!$E142,Dropdowns!$E$1,if($E156=Dropdowns!$F142,Dropdowns!$F$1,if($E156=Dropdowns!$G142,Dropdowns!$G$1,"N/A"))))</f>
        <v>2</v>
      </c>
    </row>
    <row r="157">
      <c r="A157" s="136"/>
      <c r="B157" s="137"/>
      <c r="C157" s="138" t="s">
        <v>584</v>
      </c>
      <c r="D157" s="138" t="s">
        <v>585</v>
      </c>
      <c r="E157" s="173" t="s">
        <v>819</v>
      </c>
      <c r="F157" s="114">
        <f>if($E157=Dropdowns!$D143,Dropdowns!$D$1,if($E157=Dropdowns!$E143,Dropdowns!$E$1,if($E157=Dropdowns!$F143,Dropdowns!$F$1,if($E157=Dropdowns!$G143,Dropdowns!$G$1,"N/A"))))</f>
        <v>2</v>
      </c>
    </row>
    <row r="158">
      <c r="A158" s="136"/>
      <c r="B158" s="137"/>
      <c r="C158" s="138" t="s">
        <v>587</v>
      </c>
      <c r="D158" s="138" t="s">
        <v>588</v>
      </c>
      <c r="E158" s="173"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sum(F160:F185)/Dropdowns!J146</f>
        <v>0.8333333333</v>
      </c>
      <c r="B160" s="137" t="s">
        <v>590</v>
      </c>
      <c r="C160" s="138" t="s">
        <v>591</v>
      </c>
      <c r="D160" s="138" t="s">
        <v>592</v>
      </c>
      <c r="E160" s="165" t="s">
        <v>796</v>
      </c>
      <c r="F160" s="114"/>
    </row>
    <row r="161">
      <c r="A161" s="136" t="str">
        <f>IFS($A160&gt;=0.8, "Best", $A160&gt;=0.61, "Good", $A160&gt;=0.41, "Average", $A160&gt;=0.21, "Fair", TRUE, "Poor")</f>
        <v>Best</v>
      </c>
      <c r="B161" s="137"/>
      <c r="C161" s="138" t="s">
        <v>594</v>
      </c>
      <c r="D161" s="138" t="s">
        <v>595</v>
      </c>
      <c r="E161" s="165" t="s">
        <v>796</v>
      </c>
      <c r="F161" s="114"/>
    </row>
    <row r="162">
      <c r="A162" s="136"/>
      <c r="B162" s="137"/>
      <c r="C162" s="138" t="s">
        <v>597</v>
      </c>
      <c r="D162" s="138" t="s">
        <v>598</v>
      </c>
      <c r="E162" s="165" t="s">
        <v>796</v>
      </c>
      <c r="F162" s="114"/>
    </row>
    <row r="163">
      <c r="A163" s="136"/>
      <c r="B163" s="137"/>
      <c r="C163" s="138" t="s">
        <v>600</v>
      </c>
      <c r="D163" s="138" t="s">
        <v>601</v>
      </c>
      <c r="E163" s="165" t="s">
        <v>796</v>
      </c>
      <c r="F163" s="114"/>
    </row>
    <row r="164">
      <c r="A164" s="136"/>
      <c r="B164" s="137"/>
      <c r="C164" s="138" t="s">
        <v>603</v>
      </c>
      <c r="D164" s="138" t="s">
        <v>604</v>
      </c>
      <c r="E164" s="165" t="s">
        <v>796</v>
      </c>
      <c r="F164" s="114"/>
    </row>
    <row r="165">
      <c r="A165" s="136"/>
      <c r="B165" s="137"/>
      <c r="C165" s="138" t="s">
        <v>606</v>
      </c>
      <c r="D165" s="138" t="s">
        <v>607</v>
      </c>
      <c r="E165" s="173" t="s">
        <v>608</v>
      </c>
      <c r="F165" s="114">
        <f>if($E165=Dropdowns!$D151,Dropdowns!$D$1,if($E165=Dropdowns!$E151,Dropdowns!$E$1,if($E165=Dropdowns!$F151,Dropdowns!$F$1,if($E165=Dropdowns!$G151,Dropdowns!$G$1,"N/A"))))</f>
        <v>3</v>
      </c>
    </row>
    <row r="166">
      <c r="A166" s="136"/>
      <c r="B166" s="137"/>
      <c r="C166" s="138" t="s">
        <v>609</v>
      </c>
      <c r="D166" s="138" t="s">
        <v>610</v>
      </c>
      <c r="E166" s="173" t="s">
        <v>777</v>
      </c>
      <c r="F166" s="114">
        <f>if($E166=Dropdowns!$D152,Dropdowns!$D$1,if($E166=Dropdowns!$E152,Dropdowns!$E$1,if($E166=Dropdowns!$F152,Dropdowns!$F$1,if($E166=Dropdowns!$G152,Dropdowns!$G$1,"N/A"))))</f>
        <v>2</v>
      </c>
    </row>
    <row r="167">
      <c r="A167" s="136"/>
      <c r="B167" s="137"/>
      <c r="C167" s="138" t="s">
        <v>612</v>
      </c>
      <c r="D167" s="138" t="s">
        <v>613</v>
      </c>
      <c r="E167" s="173" t="s">
        <v>820</v>
      </c>
      <c r="F167" s="114">
        <f>if($E167=Dropdowns!$D153,Dropdowns!$D$1,if($E167=Dropdowns!$E153,Dropdowns!$E$1,if($E167=Dropdowns!$F153,Dropdowns!$F$1,if($E167=Dropdowns!$G153,Dropdowns!$G$1,"N/A"))))</f>
        <v>2</v>
      </c>
    </row>
    <row r="168">
      <c r="A168" s="136"/>
      <c r="B168" s="137"/>
      <c r="C168" s="138" t="s">
        <v>615</v>
      </c>
      <c r="D168" s="138" t="s">
        <v>616</v>
      </c>
      <c r="E168" s="165" t="s">
        <v>796</v>
      </c>
      <c r="F168" s="114"/>
    </row>
    <row r="169">
      <c r="A169" s="136"/>
      <c r="B169" s="137"/>
      <c r="C169" s="138" t="s">
        <v>618</v>
      </c>
      <c r="D169" s="138" t="s">
        <v>619</v>
      </c>
      <c r="E169" s="165" t="s">
        <v>796</v>
      </c>
      <c r="F169" s="114"/>
    </row>
    <row r="170">
      <c r="A170" s="136"/>
      <c r="B170" s="137"/>
      <c r="C170" s="138" t="s">
        <v>621</v>
      </c>
      <c r="D170" s="138" t="s">
        <v>622</v>
      </c>
      <c r="E170" s="165" t="s">
        <v>796</v>
      </c>
      <c r="F170" s="114"/>
    </row>
    <row r="171">
      <c r="A171" s="136"/>
      <c r="B171" s="137"/>
      <c r="C171" s="138" t="s">
        <v>624</v>
      </c>
      <c r="D171" s="138" t="s">
        <v>625</v>
      </c>
      <c r="E171" s="165" t="s">
        <v>796</v>
      </c>
      <c r="F171" s="114"/>
    </row>
    <row r="172">
      <c r="A172" s="136"/>
      <c r="B172" s="137"/>
      <c r="C172" s="138" t="s">
        <v>627</v>
      </c>
      <c r="D172" s="138" t="s">
        <v>628</v>
      </c>
      <c r="E172" s="165" t="s">
        <v>796</v>
      </c>
      <c r="F172" s="114"/>
    </row>
    <row r="173">
      <c r="A173" s="136"/>
      <c r="B173" s="137"/>
      <c r="C173" s="138" t="s">
        <v>630</v>
      </c>
      <c r="D173" s="138" t="s">
        <v>631</v>
      </c>
      <c r="E173" s="165" t="s">
        <v>796</v>
      </c>
      <c r="F173" s="114"/>
    </row>
    <row r="174">
      <c r="A174" s="136"/>
      <c r="B174" s="137"/>
      <c r="C174" s="138" t="s">
        <v>633</v>
      </c>
      <c r="D174" s="138" t="s">
        <v>634</v>
      </c>
      <c r="E174" s="165" t="s">
        <v>796</v>
      </c>
      <c r="F174" s="114"/>
    </row>
    <row r="175">
      <c r="A175" s="136"/>
      <c r="B175" s="137"/>
      <c r="C175" s="138" t="s">
        <v>636</v>
      </c>
      <c r="D175" s="138" t="s">
        <v>637</v>
      </c>
      <c r="E175" s="165" t="s">
        <v>796</v>
      </c>
      <c r="F175" s="114"/>
    </row>
    <row r="176">
      <c r="A176" s="136"/>
      <c r="B176" s="137"/>
      <c r="C176" s="138" t="s">
        <v>639</v>
      </c>
      <c r="D176" s="138" t="s">
        <v>640</v>
      </c>
      <c r="E176" s="165" t="s">
        <v>796</v>
      </c>
      <c r="F176" s="114"/>
    </row>
    <row r="177">
      <c r="A177" s="136"/>
      <c r="B177" s="137"/>
      <c r="C177" s="138" t="s">
        <v>642</v>
      </c>
      <c r="D177" s="138" t="s">
        <v>643</v>
      </c>
      <c r="E177" s="165" t="s">
        <v>796</v>
      </c>
      <c r="F177" s="114"/>
    </row>
    <row r="178">
      <c r="A178" s="136"/>
      <c r="B178" s="137"/>
      <c r="C178" s="138" t="s">
        <v>645</v>
      </c>
      <c r="D178" s="138" t="s">
        <v>646</v>
      </c>
      <c r="E178" s="165" t="s">
        <v>796</v>
      </c>
      <c r="F178" s="114"/>
    </row>
    <row r="179">
      <c r="A179" s="136"/>
      <c r="B179" s="137"/>
      <c r="C179" s="138" t="s">
        <v>648</v>
      </c>
      <c r="D179" s="138" t="s">
        <v>649</v>
      </c>
      <c r="E179" s="173" t="s">
        <v>650</v>
      </c>
      <c r="F179" s="114">
        <f>if($E179=Dropdowns!$D165,Dropdowns!$D$1,if($E179=Dropdowns!$E165,Dropdowns!$E$1,if($E179=Dropdowns!$F165,Dropdowns!$F$1,if($E179=Dropdowns!$G165,Dropdowns!$G$1,"N/A"))))</f>
        <v>3</v>
      </c>
    </row>
    <row r="180">
      <c r="A180" s="136"/>
      <c r="B180" s="137"/>
      <c r="C180" s="138" t="s">
        <v>651</v>
      </c>
      <c r="D180" s="138" t="s">
        <v>652</v>
      </c>
      <c r="E180" s="173" t="s">
        <v>778</v>
      </c>
      <c r="F180" s="114">
        <f>if($E180=Dropdowns!$D166,Dropdowns!$D$1,if($E180=Dropdowns!$E166,Dropdowns!$E$1,if($E180=Dropdowns!$F166,Dropdowns!$F$1,if($E180=Dropdowns!$G166,Dropdowns!$G$1,"N/A"))))</f>
        <v>2</v>
      </c>
    </row>
    <row r="181">
      <c r="A181" s="136"/>
      <c r="B181" s="137"/>
      <c r="C181" s="138" t="s">
        <v>654</v>
      </c>
      <c r="D181" s="138" t="s">
        <v>655</v>
      </c>
      <c r="E181" s="173" t="s">
        <v>779</v>
      </c>
      <c r="F181" s="114">
        <f>if($E181=Dropdowns!$D167,Dropdowns!$D$1,if($E181=Dropdowns!$E167,Dropdowns!$E$1,if($E181=Dropdowns!$F167,Dropdowns!$F$1,if($E181=Dropdowns!$G167,Dropdowns!$G$1,"N/A"))))</f>
        <v>2</v>
      </c>
    </row>
    <row r="182">
      <c r="A182" s="136"/>
      <c r="B182" s="137"/>
      <c r="C182" s="138" t="s">
        <v>657</v>
      </c>
      <c r="D182" s="138" t="s">
        <v>658</v>
      </c>
      <c r="E182" s="173" t="s">
        <v>659</v>
      </c>
      <c r="F182" s="114">
        <f>if($E182=Dropdowns!$D168,Dropdowns!$D$1,if($E182=Dropdowns!$E168,Dropdowns!$E$1,if($E182=Dropdowns!$F168,Dropdowns!$F$1,if($E182=Dropdowns!$G168,Dropdowns!$G$1,"N/A"))))</f>
        <v>3</v>
      </c>
    </row>
    <row r="183">
      <c r="A183" s="136"/>
      <c r="B183" s="137"/>
      <c r="C183" s="138" t="s">
        <v>660</v>
      </c>
      <c r="D183" s="138" t="s">
        <v>661</v>
      </c>
      <c r="E183" s="173" t="s">
        <v>821</v>
      </c>
      <c r="F183" s="114">
        <f>if($E183=Dropdowns!$D169,Dropdowns!$D$1,if($E183=Dropdowns!$E169,Dropdowns!$E$1,if($E183=Dropdowns!$F169,Dropdowns!$F$1,if($E183=Dropdowns!$G169,Dropdowns!$G$1,"N/A"))))</f>
        <v>2</v>
      </c>
    </row>
    <row r="184">
      <c r="A184" s="136"/>
      <c r="B184" s="137"/>
      <c r="C184" s="138" t="s">
        <v>663</v>
      </c>
      <c r="D184" s="138" t="s">
        <v>664</v>
      </c>
      <c r="E184" s="173" t="s">
        <v>665</v>
      </c>
      <c r="F184" s="114">
        <f>if($E184=Dropdowns!$D170,Dropdowns!$D$1,if($E184=Dropdowns!$E170,Dropdowns!$E$1,if($E184=Dropdowns!$F170,Dropdowns!$F$1,if($E184=Dropdowns!$G170,Dropdowns!$G$1,"N/A"))))</f>
        <v>3</v>
      </c>
    </row>
    <row r="185">
      <c r="A185" s="136"/>
      <c r="B185" s="137"/>
      <c r="C185" s="138" t="s">
        <v>666</v>
      </c>
      <c r="D185" s="138" t="s">
        <v>667</v>
      </c>
      <c r="E185" s="173" t="s">
        <v>822</v>
      </c>
      <c r="F185" s="114">
        <f>if($E185=Dropdowns!$D171,Dropdowns!$D$1,if($E185=Dropdowns!$E171,Dropdowns!$E$1,if($E185=Dropdowns!$F171,Dropdowns!$F$1,if($E185=Dropdowns!$G171,Dropdowns!$G$1,"N/A"))))</f>
        <v>3</v>
      </c>
    </row>
    <row r="186">
      <c r="A186" s="113"/>
      <c r="B186" s="129"/>
      <c r="C186" s="130"/>
      <c r="D186" s="151"/>
      <c r="E186" s="131"/>
      <c r="F186" s="114"/>
    </row>
    <row r="187">
      <c r="A187" s="152" t="s">
        <v>669</v>
      </c>
      <c r="F187" s="114"/>
    </row>
    <row r="188">
      <c r="A188" s="170" t="s">
        <v>823</v>
      </c>
      <c r="B188" s="138"/>
      <c r="C188" s="130"/>
      <c r="D188" s="154" t="s">
        <v>671</v>
      </c>
      <c r="E188" s="131"/>
      <c r="F188" s="114"/>
    </row>
    <row r="189">
      <c r="A189" s="153" t="s">
        <v>824</v>
      </c>
      <c r="B189" s="138"/>
      <c r="C189" s="155"/>
      <c r="D189" s="154" t="s">
        <v>673</v>
      </c>
      <c r="E189" s="131"/>
      <c r="F189" s="114"/>
    </row>
    <row r="190">
      <c r="A190" s="153" t="s">
        <v>825</v>
      </c>
      <c r="B190" s="138"/>
      <c r="C190" s="130"/>
      <c r="D190" s="156" t="s">
        <v>675</v>
      </c>
      <c r="E190" s="131"/>
      <c r="F190" s="114"/>
    </row>
    <row r="191">
      <c r="A191" s="153" t="s">
        <v>826</v>
      </c>
      <c r="B191" s="138"/>
      <c r="C191" s="130"/>
      <c r="D191" s="154" t="s">
        <v>677</v>
      </c>
      <c r="E191" s="131"/>
      <c r="F191" s="114"/>
    </row>
    <row r="192">
      <c r="A192" s="176"/>
      <c r="B192" s="138"/>
      <c r="C192" s="130"/>
      <c r="D192" s="154" t="s">
        <v>679</v>
      </c>
      <c r="E192" s="131"/>
      <c r="F192" s="114"/>
    </row>
    <row r="193">
      <c r="A193" s="177"/>
      <c r="B193" s="129"/>
      <c r="C193" s="155"/>
      <c r="D193" s="151"/>
      <c r="E193" s="131"/>
      <c r="F193" s="114"/>
    </row>
    <row r="194">
      <c r="A194" s="157"/>
      <c r="B194" s="129"/>
      <c r="C194" s="155"/>
      <c r="D194" s="151"/>
      <c r="E194" s="131"/>
      <c r="F194" s="114"/>
    </row>
    <row r="195">
      <c r="A195" s="157" t="s">
        <v>63</v>
      </c>
      <c r="B195" s="158" t="s">
        <v>680</v>
      </c>
      <c r="C195" s="155"/>
      <c r="D195" s="151"/>
      <c r="E195" s="131"/>
      <c r="F195" s="114"/>
    </row>
    <row r="196">
      <c r="A196" s="157" t="s">
        <v>681</v>
      </c>
      <c r="B196" s="159" t="s">
        <v>682</v>
      </c>
      <c r="F196" s="114"/>
    </row>
    <row r="197">
      <c r="A197" s="157"/>
      <c r="B197" s="129"/>
      <c r="C197" s="155"/>
      <c r="D197" s="151"/>
      <c r="E197" s="131"/>
      <c r="F197" s="114"/>
    </row>
    <row r="198">
      <c r="A198" s="157"/>
      <c r="B198" s="129"/>
      <c r="C198" s="155"/>
      <c r="D198" s="151"/>
      <c r="E198" s="131"/>
      <c r="F198" s="114"/>
    </row>
  </sheetData>
  <mergeCells count="16">
    <mergeCell ref="C7:D7"/>
    <mergeCell ref="C8:D8"/>
    <mergeCell ref="C9:D9"/>
    <mergeCell ref="C10:D10"/>
    <mergeCell ref="A11:E11"/>
    <mergeCell ref="A12:E12"/>
    <mergeCell ref="A13:E13"/>
    <mergeCell ref="A187:E187"/>
    <mergeCell ref="B196:E196"/>
    <mergeCell ref="A1:A3"/>
    <mergeCell ref="B1:E1"/>
    <mergeCell ref="B2:E2"/>
    <mergeCell ref="B3:E3"/>
    <mergeCell ref="A4:E4"/>
    <mergeCell ref="A7:A10"/>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7" priority="11" operator="lessThanOrEqual">
      <formula>"33%"</formula>
    </cfRule>
  </conditionalFormatting>
  <conditionalFormatting sqref="B5:B6">
    <cfRule type="cellIs" dxfId="5" priority="12" operator="between">
      <formula>"67%"</formula>
      <formula>"32%"</formula>
    </cfRule>
  </conditionalFormatting>
  <conditionalFormatting sqref="B5:B6">
    <cfRule type="cellIs" dxfId="3" priority="13" operator="between">
      <formula>"101%"</formula>
      <formula>"65%"</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program.,Not Evaluated: Educator-facing platform ONLY"</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indicated.,Not Evaluated: Educator-facing platform ONLY"</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consent.,Not Evaluated: Educator-facing platform ONLY"</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official.,Not Evaluated: Educator-facing platform ONLY"</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34">
      <formula1>"Unanswered: Did not evaluate whether intended for students.,Non-Transparent: Unclear whether intended for students.,Does: Intended for students.,Does Not: Not intended for students.,Not Evaluated: Educator-facing platform ONLY"</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advertisements.,Not Evaluated: Educator-facing platform ONLY"</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provided.,Not Evaluated: Educator-facing platform ONLY"</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31">
      <formula1>"Unanswered: Did not evaluate whether intended for teens.,Non-Transparent: Unclear whether intended for teens.,Does: Intended for teens.,Does Not: Not intended for teens.,Not Evaluated: Educator-facing platform ONLY"</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age.,Not Evaluated: Educator-facing platform ONLY"</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product.,Not Evaluated: Educator-facing platform ONLY"</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available.,Not Evaluated: Educator-facing platform ONLY"</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indicated.,Not Evaluated: Educator-facing platform ONLY"</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B7:B10">
      <formula1>"✅ Yes,🚫 No,⚠️ Unsure,🟠 With caution"</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students.,Not Evaluated: Educator-facing platform ONLY"</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13.,Not Evaluated: Educator-facing platfo"&amp;"rm ONLY"</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information.,Not Evaluated: Educator-facing platform"&amp;" ONLY"</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available.,Not Evaluated: Educator-facing platform ONLY"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disclosed.,N"&amp;"ot Evaluated: Educator-facing platform ONLY"</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online.,Not Evaluated: Educator-facing platform ONLY"</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students.,Not Evaluated: Educator-facing platform ONLY"</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applicable.,Not Evaluated: Educator-facin"&amp;"g platform ONLY"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district.,Not Evaluated: Educator-facing platform ONLY"</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required.,Not Evaluated: Educator-f"&amp;"acing platform ONLY"</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age.,Not Evaluated: Educator-facing platform ONLY"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collect"&amp;"ed.,Not Evaluated: Educator-facing platform ONLY"</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parties.,Not Evaluated: Educator-facing platform ONLY"</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duration.,Does: Any copyright license to a user's d"&amp;"ata is limited in scope or duration.,Does Not: Any copyright license to a user's data is not limited in scope or duration."</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s>
  <hyperlinks>
    <hyperlink r:id="rId1" ref="B3"/>
    <hyperlink r:id="rId2" ref="A188"/>
    <hyperlink r:id="rId3" ref="D188"/>
    <hyperlink r:id="rId4" ref="A189"/>
    <hyperlink r:id="rId5" ref="D189"/>
    <hyperlink r:id="rId6" ref="A190"/>
    <hyperlink r:id="rId7" ref="D190"/>
    <hyperlink r:id="rId8" ref="A191"/>
    <hyperlink r:id="rId9" ref="D191"/>
    <hyperlink r:id="rId10" ref="D192"/>
    <hyperlink r:id="rId11" ref="B195"/>
  </hyperlinks>
  <drawing r:id="rId12"/>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00FF"/>
    <outlinePr summaryBelow="0" summaryRight="0"/>
  </sheetPr>
  <sheetViews>
    <sheetView workbookViewId="0"/>
  </sheetViews>
  <sheetFormatPr customHeight="1" defaultColWidth="12.63" defaultRowHeight="15.75"/>
  <cols>
    <col customWidth="1" min="1" max="1" width="17.63"/>
    <col customWidth="1" min="2" max="2" width="23.63"/>
    <col customWidth="1" min="3" max="3" width="28.5"/>
    <col customWidth="1" min="4" max="4" width="60.13"/>
    <col customWidth="1" min="5" max="5" width="56.75"/>
    <col customWidth="1" hidden="1" min="6" max="6" width="8.13"/>
  </cols>
  <sheetData>
    <row r="1">
      <c r="A1" s="67" t="s">
        <v>137</v>
      </c>
    </row>
    <row r="2">
      <c r="A2" s="68" t="s">
        <v>117</v>
      </c>
    </row>
    <row r="3">
      <c r="A3" s="111" t="s">
        <v>827</v>
      </c>
    </row>
    <row r="4">
      <c r="A4" s="113"/>
      <c r="F4" s="114"/>
    </row>
    <row r="5">
      <c r="A5" s="115" t="s">
        <v>164</v>
      </c>
      <c r="B5" s="116">
        <f>sum(F16:F198)/Dropdowns!I2</f>
        <v>0.6687631027</v>
      </c>
      <c r="C5" s="117" t="str">
        <f t="shared" ref="C5:C6" si="1">IF(AND(B5 &gt;= 0, B5 &lt; 0.33), "FAIL", IF(AND(B5 &gt;= 0.33, B5 &lt;= 0.66), "WARNING", IF(AND(B5 &gt; 0.66, B5 &lt;= 1), "PASS", "")))
</f>
        <v>PASS</v>
      </c>
      <c r="D5" s="118" t="str">
        <f>IFERROR(__xludf.DUMMYFUNCTION("SPARKLINE(B5,{""charttype"",""bar"";""max"",1;""min"",0;""color1"",""#33a854""})"),"")</f>
        <v/>
      </c>
      <c r="E5" s="119" t="s">
        <v>828</v>
      </c>
      <c r="F5" s="120"/>
    </row>
    <row r="6">
      <c r="A6" s="115" t="s">
        <v>166</v>
      </c>
      <c r="B6" s="116">
        <f>sum(F20,F30,F34,F37,F49,F51,F52,F56,F58,F70,F75,F85,F97,F102,F109,F114,F121,F122,F125,F127,F128,F130,F133,F136,F139,F140,F147,F148,F149,F150,F151,F165,F169,F173)/Dropdowns!M2</f>
        <v>0.6862745098</v>
      </c>
      <c r="C6" s="117" t="str">
        <f t="shared" si="1"/>
        <v>PASS</v>
      </c>
      <c r="D6" s="118" t="str">
        <f>IFERROR(__xludf.DUMMYFUNCTION("SPARKLINE(B6,{""charttype"",""bar"";""max"",1;""min"",0;""color1"",""#33a854""})"),"")</f>
        <v/>
      </c>
      <c r="E6" s="121" t="s">
        <v>167</v>
      </c>
      <c r="F6" s="114"/>
    </row>
    <row r="7">
      <c r="A7" s="113"/>
      <c r="B7" s="123" t="s">
        <v>140</v>
      </c>
      <c r="C7" s="124" t="s">
        <v>168</v>
      </c>
      <c r="E7" s="161"/>
      <c r="F7" s="114"/>
    </row>
    <row r="8">
      <c r="B8" s="123" t="s">
        <v>146</v>
      </c>
      <c r="C8" s="126" t="s">
        <v>829</v>
      </c>
      <c r="E8" s="72"/>
      <c r="F8" s="114"/>
    </row>
    <row r="9">
      <c r="B9" s="123" t="s">
        <v>146</v>
      </c>
      <c r="C9" s="126" t="s">
        <v>830</v>
      </c>
      <c r="E9" s="72"/>
      <c r="F9" s="114"/>
    </row>
    <row r="10">
      <c r="B10" s="123" t="s">
        <v>142</v>
      </c>
      <c r="C10" s="126" t="s">
        <v>831</v>
      </c>
      <c r="E10" s="78"/>
      <c r="F10" s="114"/>
    </row>
    <row r="11">
      <c r="A11" s="113"/>
      <c r="F11" s="114"/>
    </row>
    <row r="12">
      <c r="A12" s="127" t="s">
        <v>173</v>
      </c>
      <c r="B12" s="50"/>
      <c r="C12" s="50"/>
      <c r="D12" s="50"/>
      <c r="E12" s="51"/>
      <c r="F12" s="114"/>
    </row>
    <row r="13">
      <c r="A13" s="162" t="s">
        <v>832</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0.7777777778</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Good</v>
      </c>
      <c r="B17" s="137"/>
      <c r="C17" s="138" t="s">
        <v>184</v>
      </c>
      <c r="D17" s="138" t="s">
        <v>185</v>
      </c>
      <c r="E17" s="165" t="s">
        <v>749</v>
      </c>
      <c r="F17" s="114">
        <f>if($E17=Dropdowns!$D3,Dropdowns!$D$1,if($E17=Dropdowns!$E3,Dropdowns!$E$1,if($E17=Dropdowns!$F3,Dropdowns!$F$1,if($E17=Dropdowns!$G3,Dropdowns!$G$1,"N/A"))))</f>
        <v>2</v>
      </c>
    </row>
    <row r="18">
      <c r="A18" s="136"/>
      <c r="B18" s="137"/>
      <c r="C18" s="140" t="s">
        <v>187</v>
      </c>
      <c r="D18" s="138" t="s">
        <v>188</v>
      </c>
      <c r="E18" s="165" t="s">
        <v>690</v>
      </c>
      <c r="F18" s="114">
        <f>if($E18=Dropdowns!$D4,Dropdowns!$D$1,if($E18=Dropdowns!$E4,Dropdowns!$E$1,if($E18=Dropdowns!$F4,Dropdowns!$F$1,if($E18=Dropdowns!$G4,Dropdowns!$G$1,"N/A"))))</f>
        <v>2</v>
      </c>
    </row>
    <row r="19">
      <c r="A19" s="142"/>
      <c r="B19" s="143"/>
      <c r="C19" s="144"/>
      <c r="D19" s="145"/>
      <c r="E19" s="166"/>
      <c r="F19" s="147"/>
    </row>
    <row r="20">
      <c r="A20" s="136">
        <f>sum(F20:F35)/Dropdowns!H6</f>
        <v>0.6666666667</v>
      </c>
      <c r="B20" s="137" t="s">
        <v>190</v>
      </c>
      <c r="C20" s="126" t="s">
        <v>191</v>
      </c>
      <c r="D20" s="126" t="s">
        <v>192</v>
      </c>
      <c r="E20" s="167" t="s">
        <v>196</v>
      </c>
      <c r="F20" s="114">
        <f>if($E20=Dropdowns!$D6,Dropdowns!$D$1,if($E20=Dropdowns!$E6,Dropdowns!$E$1,if($E20=Dropdowns!$F6,Dropdowns!$F$1,if($E20=Dropdowns!$G6,Dropdowns!$G$1,"N/A"))))</f>
        <v>2</v>
      </c>
    </row>
    <row r="21">
      <c r="A21" s="136" t="str">
        <f>IFS($A20&gt;=0.81, "Best", $A20&gt;=0.61, "Good", $A20&gt;=0.41, "Average", $A20&gt;=0.21, "Fair", TRUE, "Poor")</f>
        <v>Good</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793</v>
      </c>
      <c r="F22" s="114">
        <f>if($E22=Dropdowns!$D8,Dropdowns!$D$1,if($E22=Dropdowns!$E8,Dropdowns!$E$1,if($E22=Dropdowns!$F8,Dropdowns!$F$1,if($E22=Dropdowns!$G8,Dropdowns!$G$1,"N/A"))))</f>
        <v>2</v>
      </c>
    </row>
    <row r="23">
      <c r="A23" s="136"/>
      <c r="B23" s="137"/>
      <c r="C23" s="138" t="s">
        <v>200</v>
      </c>
      <c r="D23" s="138" t="s">
        <v>201</v>
      </c>
      <c r="E23" s="165" t="s">
        <v>794</v>
      </c>
      <c r="F23" s="114">
        <f>if($E23=Dropdowns!$D9,Dropdowns!$D$1,if($E23=Dropdowns!$E9,Dropdowns!$E$1,if($E23=Dropdowns!$F9,Dropdowns!$F$1,if($E23=Dropdowns!$G9,Dropdowns!$G$1,"N/A"))))</f>
        <v>2</v>
      </c>
    </row>
    <row r="24">
      <c r="A24" s="136"/>
      <c r="B24" s="137"/>
      <c r="C24" s="138" t="s">
        <v>203</v>
      </c>
      <c r="D24" s="140" t="s">
        <v>204</v>
      </c>
      <c r="E24" s="167" t="s">
        <v>750</v>
      </c>
      <c r="F24" s="114">
        <f>if($E24=Dropdowns!$D10,Dropdowns!$D$1,if($E24=Dropdowns!$E10,Dropdowns!$E$1,if($E24=Dropdowns!$F10,Dropdowns!$F$1,if($E24=Dropdowns!$G10,Dropdowns!$G$1,"N/A"))))</f>
        <v>2</v>
      </c>
    </row>
    <row r="25">
      <c r="A25" s="136"/>
      <c r="B25" s="137"/>
      <c r="C25" s="138" t="s">
        <v>206</v>
      </c>
      <c r="D25" s="138" t="s">
        <v>207</v>
      </c>
      <c r="E25" s="165" t="s">
        <v>208</v>
      </c>
      <c r="F25" s="114">
        <f>if($E25=Dropdowns!$D11,Dropdowns!$D$1,if($E25=Dropdowns!$E11,Dropdowns!$E$1,if($E25=Dropdowns!$F11,Dropdowns!$F$1,if($E25=Dropdowns!$G11,Dropdowns!$G$1,"N/A"))))</f>
        <v>2</v>
      </c>
    </row>
    <row r="26">
      <c r="A26" s="136"/>
      <c r="B26" s="137"/>
      <c r="C26" s="140" t="s">
        <v>209</v>
      </c>
      <c r="D26" s="138" t="s">
        <v>210</v>
      </c>
      <c r="E26" s="165" t="s">
        <v>211</v>
      </c>
      <c r="F26" s="114">
        <f>if($E26=Dropdowns!$D12,Dropdowns!$D$1,if($E26=Dropdowns!$E12,Dropdowns!$E$1,if($E26=Dropdowns!$F12,Dropdowns!$F$1,if($E26=Dropdowns!$G12,Dropdowns!$G$1,"N/A"))))</f>
        <v>2</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217</v>
      </c>
      <c r="F28" s="114">
        <f>if($E28=Dropdowns!$D14,Dropdowns!$D$1,if($E28=Dropdowns!$E14,Dropdowns!$E$1,if($E28=Dropdowns!$F14,Dropdowns!$F$1,if($E28=Dropdowns!$G14,Dropdowns!$G$1,"N/A"))))</f>
        <v>2</v>
      </c>
    </row>
    <row r="29">
      <c r="A29" s="136"/>
      <c r="B29" s="137"/>
      <c r="C29" s="138" t="s">
        <v>218</v>
      </c>
      <c r="D29" s="138" t="s">
        <v>219</v>
      </c>
      <c r="E29" s="165" t="s">
        <v>220</v>
      </c>
      <c r="F29" s="114">
        <f>if($E29=Dropdowns!$D15,Dropdowns!$D$1,if($E29=Dropdowns!$E15,Dropdowns!$E$1,if($E29=Dropdowns!$F15,Dropdowns!$F$1,if($E29=Dropdowns!$G15,Dropdowns!$G$1,"N/A"))))</f>
        <v>0</v>
      </c>
    </row>
    <row r="30">
      <c r="A30" s="136"/>
      <c r="B30" s="174"/>
      <c r="C30" s="138" t="s">
        <v>221</v>
      </c>
      <c r="D30" s="138" t="s">
        <v>222</v>
      </c>
      <c r="E30" s="165" t="s">
        <v>752</v>
      </c>
      <c r="F30" s="114">
        <f>if($E30=Dropdowns!$D16,Dropdowns!$D$1,if($E30=Dropdowns!$E16,Dropdowns!$E$1,if($E30=Dropdowns!$F16,Dropdowns!$F$1,if($E30=Dropdowns!$G16,Dropdowns!$G$1,"N/A"))))</f>
        <v>1</v>
      </c>
    </row>
    <row r="31">
      <c r="A31" s="136"/>
      <c r="B31" s="137"/>
      <c r="C31" s="138" t="s">
        <v>224</v>
      </c>
      <c r="D31" s="138" t="s">
        <v>225</v>
      </c>
      <c r="E31" s="165" t="s">
        <v>753</v>
      </c>
      <c r="F31" s="114">
        <f>if($E31=Dropdowns!$D17,Dropdowns!$D$1,if($E31=Dropdowns!$E17,Dropdowns!$E$1,if($E31=Dropdowns!$F17,Dropdowns!$F$1,if($E31=Dropdowns!$G17,Dropdowns!$G$1,"N/A"))))</f>
        <v>2</v>
      </c>
    </row>
    <row r="32">
      <c r="A32" s="136"/>
      <c r="B32" s="137"/>
      <c r="C32" s="138" t="s">
        <v>227</v>
      </c>
      <c r="D32" s="138" t="s">
        <v>228</v>
      </c>
      <c r="E32" s="165" t="s">
        <v>229</v>
      </c>
      <c r="F32" s="114">
        <f>if($E32=Dropdowns!$D18,Dropdowns!$D$1,if($E32=Dropdowns!$E18,Dropdowns!$E$1,if($E32=Dropdowns!$F18,Dropdowns!$F$1,if($E32=Dropdowns!$G18,Dropdowns!$G$1,"N/A"))))</f>
        <v>3</v>
      </c>
    </row>
    <row r="33">
      <c r="A33" s="136"/>
      <c r="B33" s="137"/>
      <c r="C33" s="138" t="s">
        <v>230</v>
      </c>
      <c r="D33" s="138" t="s">
        <v>231</v>
      </c>
      <c r="E33" s="165" t="s">
        <v>232</v>
      </c>
      <c r="F33" s="114">
        <f>if($E33=Dropdowns!$D19,Dropdowns!$D$1,if($E33=Dropdowns!$E19,Dropdowns!$E$1,if($E33=Dropdowns!$F19,Dropdowns!$F$1,if($E33=Dropdowns!$G19,Dropdowns!$G$1,"N/A"))))</f>
        <v>2</v>
      </c>
    </row>
    <row r="34">
      <c r="A34" s="136"/>
      <c r="B34" s="137"/>
      <c r="C34" s="138" t="s">
        <v>233</v>
      </c>
      <c r="D34" s="138" t="s">
        <v>234</v>
      </c>
      <c r="E34" s="165" t="s">
        <v>695</v>
      </c>
      <c r="F34" s="114">
        <f>if($E34=Dropdowns!$D20,Dropdowns!$D$1,if($E34=Dropdowns!$E20,Dropdowns!$E$1,if($E34=Dropdowns!$F20,Dropdowns!$F$1,if($E34=Dropdowns!$G20,Dropdowns!$G$1,"N/A"))))</f>
        <v>2</v>
      </c>
    </row>
    <row r="35">
      <c r="A35" s="136"/>
      <c r="B35" s="137"/>
      <c r="C35" s="138" t="s">
        <v>236</v>
      </c>
      <c r="D35" s="138" t="s">
        <v>237</v>
      </c>
      <c r="E35" s="165" t="s">
        <v>238</v>
      </c>
      <c r="F35" s="114">
        <f>if($E35=Dropdowns!$D21,Dropdowns!$D$1,if($E35=Dropdowns!$E21,Dropdowns!$E$1,if($E35=Dropdowns!$F21,Dropdowns!$F$1,if($E35=Dropdowns!$G21,Dropdowns!$G$1,"N/A"))))</f>
        <v>3</v>
      </c>
    </row>
    <row r="36">
      <c r="A36" s="142"/>
      <c r="B36" s="143"/>
      <c r="C36" s="148"/>
      <c r="D36" s="144"/>
      <c r="E36" s="166"/>
      <c r="F36" s="147"/>
    </row>
    <row r="37">
      <c r="A37" s="136">
        <f>sum(F37:F49)/Dropdowns!H23</f>
        <v>0.6153846154</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Good</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248</v>
      </c>
      <c r="F39" s="114">
        <f>if($E39=Dropdowns!$D25,Dropdowns!$D$1,if($E39=Dropdowns!$E25,Dropdowns!$E$1,if($E39=Dropdowns!$F25,Dropdowns!$F$1,if($E39=Dropdowns!$G25,Dropdowns!$G$1,"N/A"))))</f>
        <v>2</v>
      </c>
    </row>
    <row r="40">
      <c r="A40" s="136"/>
      <c r="B40" s="137"/>
      <c r="C40" s="138" t="s">
        <v>249</v>
      </c>
      <c r="D40" s="138" t="s">
        <v>250</v>
      </c>
      <c r="E40" s="165" t="s">
        <v>251</v>
      </c>
      <c r="F40" s="114">
        <f>if($E40=Dropdowns!$D26,Dropdowns!$D$1,if($E40=Dropdowns!$E26,Dropdowns!$E$1,if($E40=Dropdowns!$F26,Dropdowns!$F$1,if($E40=Dropdowns!$G26,Dropdowns!$G$1,"N/A"))))</f>
        <v>3</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699</v>
      </c>
      <c r="F42" s="114">
        <f>if($E42=Dropdowns!$D28,Dropdowns!$D$1,if($E42=Dropdowns!$E28,Dropdowns!$E$1,if($E42=Dropdowns!$F28,Dropdowns!$F$1,if($E42=Dropdowns!$G28,Dropdowns!$G$1,"N/A"))))</f>
        <v>2</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833</v>
      </c>
      <c r="F44" s="114">
        <f>if($E44=Dropdowns!$D30,Dropdowns!$D$1,if($E44=Dropdowns!$E30,Dropdowns!$E$1,if($E44=Dropdowns!$F30,Dropdowns!$F$1,if($E44=Dropdowns!$G30,Dropdowns!$G$1,"N/A"))))</f>
        <v>0</v>
      </c>
    </row>
    <row r="45">
      <c r="A45" s="136"/>
      <c r="B45" s="174"/>
      <c r="C45" s="138" t="s">
        <v>264</v>
      </c>
      <c r="D45" s="138" t="s">
        <v>265</v>
      </c>
      <c r="E45" s="165" t="s">
        <v>834</v>
      </c>
      <c r="F45" s="114">
        <f>if($E45=Dropdowns!$D31,Dropdowns!$D$1,if($E45=Dropdowns!$E31,Dropdowns!$E$1,if($E45=Dropdowns!$F31,Dropdowns!$F$1,if($E45=Dropdowns!$G31,Dropdowns!$G$1,"N/A"))))</f>
        <v>2</v>
      </c>
    </row>
    <row r="46">
      <c r="A46" s="136"/>
      <c r="B46" s="174"/>
      <c r="C46" s="138" t="s">
        <v>267</v>
      </c>
      <c r="D46" s="138" t="s">
        <v>268</v>
      </c>
      <c r="E46" s="165" t="s">
        <v>755</v>
      </c>
      <c r="F46" s="114">
        <f>if($E46=Dropdowns!$D32,Dropdowns!$D$1,if($E46=Dropdowns!$E32,Dropdowns!$E$1,if($E46=Dropdowns!$F32,Dropdowns!$F$1,if($E46=Dropdowns!$G32,Dropdowns!$G$1,"N/A"))))</f>
        <v>3</v>
      </c>
    </row>
    <row r="47">
      <c r="A47" s="136"/>
      <c r="B47" s="137"/>
      <c r="C47" s="138" t="s">
        <v>270</v>
      </c>
      <c r="D47" s="138" t="s">
        <v>271</v>
      </c>
      <c r="E47" s="165" t="s">
        <v>702</v>
      </c>
      <c r="F47" s="114">
        <f>if($E47=Dropdowns!$D33,Dropdowns!$D$1,if($E47=Dropdowns!$E33,Dropdowns!$E$1,if($E47=Dropdowns!$F33,Dropdowns!$F$1,if($E47=Dropdowns!$G33,Dropdowns!$G$1,"N/A"))))</f>
        <v>2</v>
      </c>
    </row>
    <row r="48">
      <c r="A48" s="136"/>
      <c r="B48" s="137"/>
      <c r="C48" s="138" t="s">
        <v>273</v>
      </c>
      <c r="D48" s="138" t="s">
        <v>274</v>
      </c>
      <c r="E48" s="165" t="s">
        <v>703</v>
      </c>
      <c r="F48" s="114">
        <f>if($E48=Dropdowns!$D34,Dropdowns!$D$1,if($E48=Dropdowns!$E34,Dropdowns!$E$1,if($E48=Dropdowns!$F34,Dropdowns!$F$1,if($E48=Dropdowns!$G34,Dropdowns!$G$1,"N/A"))))</f>
        <v>2</v>
      </c>
    </row>
    <row r="49">
      <c r="A49" s="136"/>
      <c r="B49" s="137"/>
      <c r="C49" s="138" t="s">
        <v>276</v>
      </c>
      <c r="D49" s="138" t="s">
        <v>277</v>
      </c>
      <c r="E49" s="165" t="s">
        <v>704</v>
      </c>
      <c r="F49" s="114">
        <f>if($E49=Dropdowns!$D35,Dropdowns!$D$1,if($E49=Dropdowns!$E35,Dropdowns!$E$1,if($E49=Dropdowns!$F35,Dropdowns!$F$1,if($E49=Dropdowns!$G35,Dropdowns!$G$1,"N/A"))))</f>
        <v>2</v>
      </c>
    </row>
    <row r="50">
      <c r="A50" s="142"/>
      <c r="B50" s="143"/>
      <c r="C50" s="144"/>
      <c r="D50" s="144"/>
      <c r="E50" s="166"/>
      <c r="F50" s="147"/>
    </row>
    <row r="51">
      <c r="A51" s="136">
        <f>sum(F51:F76)/Dropdowns!H37</f>
        <v>0.6666666667</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756</v>
      </c>
      <c r="F52" s="114">
        <f>if($E52=Dropdowns!$D38,Dropdowns!$D$1,if($E52=Dropdowns!$E38,Dropdowns!$E$1,if($E52=Dropdowns!$F38,Dropdowns!$F$1,if($E52=Dropdowns!$G38,Dropdowns!$G$1,"N/A"))))</f>
        <v>2</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705</v>
      </c>
      <c r="F54" s="114">
        <f>if($E54=Dropdowns!$D40,Dropdowns!$D$1,if($E54=Dropdowns!$E40,Dropdowns!$E$1,if($E54=Dropdowns!$F40,Dropdowns!$F$1,if($E54=Dropdowns!$G40,Dropdowns!$G$1,"N/A"))))</f>
        <v>2</v>
      </c>
    </row>
    <row r="55">
      <c r="A55" s="136"/>
      <c r="B55" s="137"/>
      <c r="C55" s="140" t="s">
        <v>292</v>
      </c>
      <c r="D55" s="138" t="s">
        <v>293</v>
      </c>
      <c r="E55" s="165" t="s">
        <v>706</v>
      </c>
      <c r="F55" s="114">
        <f>if($E55=Dropdowns!$D41,Dropdowns!$D$1,if($E55=Dropdowns!$E41,Dropdowns!$E$1,if($E55=Dropdowns!$F41,Dropdowns!$F$1,if($E55=Dropdowns!$G41,Dropdowns!$G$1,"N/A"))))</f>
        <v>2</v>
      </c>
    </row>
    <row r="56">
      <c r="A56" s="136"/>
      <c r="B56" s="137"/>
      <c r="C56" s="140" t="s">
        <v>295</v>
      </c>
      <c r="D56" s="140" t="s">
        <v>296</v>
      </c>
      <c r="E56" s="165" t="s">
        <v>297</v>
      </c>
      <c r="F56" s="114">
        <f>if($E56=Dropdowns!$D42,Dropdowns!$D$1,if($E56=Dropdowns!$E42,Dropdowns!$E$1,if($E56=Dropdowns!$F42,Dropdowns!$F$1,if($E56=Dropdowns!$G42,Dropdowns!$G$1,"N/A"))))</f>
        <v>3</v>
      </c>
    </row>
    <row r="57">
      <c r="A57" s="136"/>
      <c r="B57" s="137"/>
      <c r="C57" s="140" t="s">
        <v>298</v>
      </c>
      <c r="D57" s="140" t="s">
        <v>299</v>
      </c>
      <c r="E57" s="165" t="s">
        <v>835</v>
      </c>
      <c r="F57" s="114">
        <f>if($E57=Dropdowns!$D43,Dropdowns!$D$1,if($E57=Dropdowns!$E43,Dropdowns!$E$1,if($E57=Dropdowns!$F43,Dropdowns!$F$1,if($E57=Dropdowns!$G43,Dropdowns!$G$1,"N/A"))))</f>
        <v>3</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799</v>
      </c>
      <c r="F59" s="114">
        <f>if($E59=Dropdowns!$D45,Dropdowns!$D$1,if($E59=Dropdowns!$E45,Dropdowns!$E$1,if($E59=Dropdowns!$F45,Dropdowns!$F$1,if($E59=Dropdowns!$G45,Dropdowns!$G$1,"N/A"))))</f>
        <v>2</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802</v>
      </c>
      <c r="F66" s="114">
        <f>if($E66=Dropdowns!$D52,Dropdowns!$D$1,if($E66=Dropdowns!$E52,Dropdowns!$E$1,if($E66=Dropdowns!$F52,Dropdowns!$F$1,if($E66=Dropdowns!$G52,Dropdowns!$G$1,"N/A"))))</f>
        <v>2</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333</v>
      </c>
      <c r="F68" s="114">
        <f>if($E68=Dropdowns!$D54,Dropdowns!$D$1,if($E68=Dropdowns!$E54,Dropdowns!$E$1,if($E68=Dropdowns!$F54,Dropdowns!$F$1,if($E68=Dropdowns!$G54,Dropdowns!$G$1,"N/A"))))</f>
        <v>2</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803</v>
      </c>
      <c r="F70" s="114">
        <f>if($E70=Dropdowns!$D56,Dropdowns!$D$1,if($E70=Dropdowns!$E56,Dropdowns!$E$1,if($E70=Dropdowns!$F56,Dropdowns!$F$1,if($E70=Dropdowns!$G56,Dropdowns!$G$1,"N/A"))))</f>
        <v>2</v>
      </c>
    </row>
    <row r="71">
      <c r="A71" s="136"/>
      <c r="B71" s="137"/>
      <c r="C71" s="140" t="s">
        <v>340</v>
      </c>
      <c r="D71" s="140" t="s">
        <v>341</v>
      </c>
      <c r="E71" s="165" t="s">
        <v>342</v>
      </c>
      <c r="F71" s="114">
        <f>if($E71=Dropdowns!$D57,Dropdowns!$D$1,if($E71=Dropdowns!$E57,Dropdowns!$E$1,if($E71=Dropdowns!$F57,Dropdowns!$F$1,if($E71=Dropdowns!$G57,Dropdowns!$G$1,"N/A"))))</f>
        <v>2</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711</v>
      </c>
      <c r="F74" s="114">
        <f>if($E74=Dropdowns!$D60,Dropdowns!$D$1,if($E74=Dropdowns!$E60,Dropdowns!$E$1,if($E74=Dropdowns!$F60,Dropdowns!$F$1,if($E74=Dropdowns!$G60,Dropdowns!$G$1,"N/A"))))</f>
        <v>1</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0.8333333333</v>
      </c>
      <c r="B78" s="137" t="s">
        <v>358</v>
      </c>
      <c r="C78" s="138" t="s">
        <v>359</v>
      </c>
      <c r="D78" s="138" t="s">
        <v>360</v>
      </c>
      <c r="E78" s="165" t="s">
        <v>361</v>
      </c>
      <c r="F78" s="114">
        <f>if($E78=Dropdowns!$D64,Dropdowns!$D$1,if($E78=Dropdowns!$E64,Dropdowns!$E$1,if($E78=Dropdowns!$F64,Dropdowns!$F$1,if($E78=Dropdowns!$G64,Dropdowns!$G$1,"N/A"))))</f>
        <v>3</v>
      </c>
    </row>
    <row r="79">
      <c r="A79" s="136" t="str">
        <f>IFS($A78&gt;=0.81, "Best", $A78&gt;=0.61, "Good", $A78&gt;=0.41, "Average", $A78&gt;=0.21, "Fair", TRUE, "Poor")</f>
        <v>Best</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370</v>
      </c>
      <c r="F81" s="114">
        <f>if($E81=Dropdowns!$D67,Dropdowns!$D$1,if($E81=Dropdowns!$E67,Dropdowns!$E$1,if($E81=Dropdowns!$F67,Dropdowns!$F$1,if($E81=Dropdowns!$G67,Dropdowns!$G$1,"N/A"))))</f>
        <v>2</v>
      </c>
    </row>
    <row r="82">
      <c r="A82" s="136"/>
      <c r="B82" s="137"/>
      <c r="C82" s="138" t="s">
        <v>371</v>
      </c>
      <c r="D82" s="138" t="s">
        <v>372</v>
      </c>
      <c r="E82" s="165" t="s">
        <v>373</v>
      </c>
      <c r="F82" s="114">
        <f>if($E82=Dropdowns!$D68,Dropdowns!$D$1,if($E82=Dropdowns!$E68,Dropdowns!$E$1,if($E82=Dropdowns!$F68,Dropdowns!$F$1,if($E82=Dropdowns!$G68,Dropdowns!$G$1,"N/A"))))</f>
        <v>2</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0.5757575758</v>
      </c>
      <c r="B85" s="137" t="s">
        <v>377</v>
      </c>
      <c r="C85" s="138" t="s">
        <v>378</v>
      </c>
      <c r="D85" s="138" t="s">
        <v>379</v>
      </c>
      <c r="E85" s="165" t="s">
        <v>836</v>
      </c>
      <c r="F85" s="114">
        <f>if($E85=Dropdowns!$D71,Dropdowns!$D$1,if($E85=Dropdowns!$E71,Dropdowns!$E$1,if($E85=Dropdowns!$F71,Dropdowns!$F$1,if($E85=Dropdowns!$G71,Dropdowns!$G$1,"N/A"))))</f>
        <v>2</v>
      </c>
    </row>
    <row r="86">
      <c r="A86" s="136" t="str">
        <f>IFS($A85&gt;=0.81, "Best", $A85&gt;=0.61, "Good", $A85&gt;=0.41, "Average", $A85&gt;=0.21, "Fair", TRUE, "Poor")</f>
        <v>Average</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386</v>
      </c>
      <c r="F87" s="114">
        <f>if($E87=Dropdowns!$D73,Dropdowns!$D$1,if($E87=Dropdowns!$E73,Dropdowns!$E$1,if($E87=Dropdowns!$F73,Dropdowns!$F$1,if($E87=Dropdowns!$G73,Dropdowns!$G$1,"N/A"))))</f>
        <v>2</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837</v>
      </c>
      <c r="F89" s="114">
        <f>if($E89=Dropdowns!$D75,Dropdowns!$D$1,if($E89=Dropdowns!$E75,Dropdowns!$E$1,if($E89=Dropdowns!$F75,Dropdowns!$F$1,if($E89=Dropdowns!$G75,Dropdowns!$G$1,"N/A"))))</f>
        <v>1</v>
      </c>
    </row>
    <row r="90">
      <c r="A90" s="136"/>
      <c r="B90" s="137"/>
      <c r="C90" s="138" t="s">
        <v>393</v>
      </c>
      <c r="D90" s="138" t="s">
        <v>394</v>
      </c>
      <c r="E90" s="165" t="s">
        <v>838</v>
      </c>
      <c r="F90" s="114">
        <f>if($E90=Dropdowns!$D76,Dropdowns!$D$1,if($E90=Dropdowns!$E76,Dropdowns!$E$1,if($E90=Dropdowns!$F76,Dropdowns!$F$1,if($E90=Dropdowns!$G76,Dropdowns!$G$1,"N/A"))))</f>
        <v>1</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839</v>
      </c>
      <c r="F92" s="114">
        <f>if($E92=Dropdowns!$D78,Dropdowns!$D$1,if($E92=Dropdowns!$E78,Dropdowns!$E$1,if($E92=Dropdowns!$F78,Dropdowns!$F$1,if($E92=Dropdowns!$G78,Dropdowns!$G$1,"N/A"))))</f>
        <v>3</v>
      </c>
    </row>
    <row r="93">
      <c r="A93" s="136"/>
      <c r="B93" s="137"/>
      <c r="C93" s="138" t="s">
        <v>402</v>
      </c>
      <c r="D93" s="138" t="s">
        <v>403</v>
      </c>
      <c r="E93" s="165" t="s">
        <v>806</v>
      </c>
      <c r="F93" s="114">
        <f>if($E93=Dropdowns!$D79,Dropdowns!$D$1,if($E93=Dropdowns!$E79,Dropdowns!$E$1,if($E93=Dropdowns!$F79,Dropdowns!$F$1,if($E93=Dropdowns!$G79,Dropdowns!$G$1,"N/A"))))</f>
        <v>1</v>
      </c>
    </row>
    <row r="94">
      <c r="A94" s="136"/>
      <c r="B94" s="137"/>
      <c r="C94" s="138" t="s">
        <v>405</v>
      </c>
      <c r="D94" s="138" t="s">
        <v>406</v>
      </c>
      <c r="E94" s="165" t="s">
        <v>840</v>
      </c>
      <c r="F94" s="114">
        <f>if($E94=Dropdowns!$D80,Dropdowns!$D$1,if($E94=Dropdowns!$E80,Dropdowns!$E$1,if($E94=Dropdowns!$F80,Dropdowns!$F$1,if($E94=Dropdowns!$G80,Dropdowns!$G$1,"N/A"))))</f>
        <v>1</v>
      </c>
    </row>
    <row r="95">
      <c r="A95" s="136"/>
      <c r="B95" s="137"/>
      <c r="C95" s="138" t="s">
        <v>408</v>
      </c>
      <c r="D95" s="138" t="s">
        <v>409</v>
      </c>
      <c r="E95" s="165" t="s">
        <v>410</v>
      </c>
      <c r="F95" s="114">
        <f>if($E95=Dropdowns!$D81,Dropdowns!$D$1,if($E95=Dropdowns!$E81,Dropdowns!$E$1,if($E95=Dropdowns!$F81,Dropdowns!$F$1,if($E95=Dropdowns!$G81,Dropdowns!$G$1,"N/A"))))</f>
        <v>2</v>
      </c>
    </row>
    <row r="96">
      <c r="A96" s="142"/>
      <c r="B96" s="143"/>
      <c r="C96" s="148"/>
      <c r="D96" s="144"/>
      <c r="E96" s="166"/>
      <c r="F96" s="147"/>
    </row>
    <row r="97">
      <c r="A97" s="136">
        <f>sum(F97:F112)/Dropdowns!H83</f>
        <v>0.7916666667</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Good</v>
      </c>
      <c r="B98" s="137"/>
      <c r="C98" s="138" t="s">
        <v>415</v>
      </c>
      <c r="D98" s="138" t="s">
        <v>416</v>
      </c>
      <c r="E98" s="165" t="s">
        <v>714</v>
      </c>
      <c r="F98" s="114">
        <f>if($E98=Dropdowns!$D84,Dropdowns!$D$1,if($E98=Dropdowns!$E84,Dropdowns!$E$1,if($E98=Dropdowns!$F84,Dropdowns!$F$1,if($E98=Dropdowns!$G84,Dropdowns!$G$1,"N/A"))))</f>
        <v>2</v>
      </c>
    </row>
    <row r="99">
      <c r="A99" s="136"/>
      <c r="B99" s="137"/>
      <c r="C99" s="138" t="s">
        <v>418</v>
      </c>
      <c r="D99" s="138" t="s">
        <v>419</v>
      </c>
      <c r="E99" s="165" t="s">
        <v>758</v>
      </c>
      <c r="F99" s="114">
        <f>if($E99=Dropdowns!$D85,Dropdowns!$D$1,if($E99=Dropdowns!$E85,Dropdowns!$E$1,if($E99=Dropdowns!$F85,Dropdowns!$F$1,if($E99=Dropdowns!$G85,Dropdowns!$G$1,"N/A"))))</f>
        <v>2</v>
      </c>
    </row>
    <row r="100">
      <c r="A100" s="136"/>
      <c r="B100" s="137"/>
      <c r="C100" s="138" t="s">
        <v>421</v>
      </c>
      <c r="D100" s="138" t="s">
        <v>422</v>
      </c>
      <c r="E100" s="165" t="s">
        <v>423</v>
      </c>
      <c r="F100" s="114">
        <f>if($E100=Dropdowns!$D86,Dropdowns!$D$1,if($E100=Dropdowns!$E86,Dropdowns!$E$1,if($E100=Dropdowns!$F86,Dropdowns!$F$1,if($E100=Dropdowns!$G86,Dropdowns!$G$1,"N/A"))))</f>
        <v>2</v>
      </c>
    </row>
    <row r="101">
      <c r="A101" s="136"/>
      <c r="B101" s="137"/>
      <c r="C101" s="138" t="s">
        <v>424</v>
      </c>
      <c r="D101" s="138" t="s">
        <v>425</v>
      </c>
      <c r="E101" s="165" t="s">
        <v>426</v>
      </c>
      <c r="F101" s="114">
        <f>if($E101=Dropdowns!$D87,Dropdowns!$D$1,if($E101=Dropdowns!$E87,Dropdowns!$E$1,if($E101=Dropdowns!$F87,Dropdowns!$F$1,if($E101=Dropdowns!$G87,Dropdowns!$G$1,"N/A"))))</f>
        <v>3</v>
      </c>
    </row>
    <row r="102">
      <c r="A102" s="136"/>
      <c r="B102" s="137"/>
      <c r="C102" s="138" t="s">
        <v>427</v>
      </c>
      <c r="D102" s="138" t="s">
        <v>428</v>
      </c>
      <c r="E102" s="165" t="s">
        <v>841</v>
      </c>
      <c r="F102" s="114">
        <f>if($E102=Dropdowns!$D88,Dropdowns!$D$1,if($E102=Dropdowns!$E88,Dropdowns!$E$1,if($E102=Dropdowns!$F88,Dropdowns!$F$1,if($E102=Dropdowns!$G88,Dropdowns!$G$1,"N/A"))))</f>
        <v>2</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717</v>
      </c>
      <c r="F105" s="114">
        <f>if($E105=Dropdowns!$D91,Dropdowns!$D$1,if($E105=Dropdowns!$E91,Dropdowns!$E$1,if($E105=Dropdowns!$F91,Dropdowns!$F$1,if($E105=Dropdowns!$G91,Dropdowns!$G$1,"N/A"))))</f>
        <v>2</v>
      </c>
    </row>
    <row r="106">
      <c r="A106" s="136"/>
      <c r="B106" s="137"/>
      <c r="C106" s="138" t="s">
        <v>439</v>
      </c>
      <c r="D106" s="138" t="s">
        <v>440</v>
      </c>
      <c r="E106" s="165" t="s">
        <v>842</v>
      </c>
      <c r="F106" s="114">
        <f>if($E106=Dropdowns!$D92,Dropdowns!$D$1,if($E106=Dropdowns!$E92,Dropdowns!$E$1,if($E106=Dropdowns!$F92,Dropdowns!$F$1,if($E106=Dropdowns!$G92,Dropdowns!$G$1,"N/A"))))</f>
        <v>3</v>
      </c>
    </row>
    <row r="107">
      <c r="A107" s="136"/>
      <c r="B107" s="137"/>
      <c r="C107" s="138" t="s">
        <v>442</v>
      </c>
      <c r="D107" s="138" t="s">
        <v>443</v>
      </c>
      <c r="E107" s="165" t="s">
        <v>843</v>
      </c>
      <c r="F107" s="114">
        <f>if($E107=Dropdowns!$D93,Dropdowns!$D$1,if($E107=Dropdowns!$E93,Dropdowns!$E$1,if($E107=Dropdowns!$F93,Dropdowns!$F$1,if($E107=Dropdowns!$G93,Dropdowns!$G$1,"N/A"))))</f>
        <v>3</v>
      </c>
    </row>
    <row r="108">
      <c r="A108" s="136"/>
      <c r="B108" s="137"/>
      <c r="C108" s="138" t="s">
        <v>445</v>
      </c>
      <c r="D108" s="138" t="s">
        <v>446</v>
      </c>
      <c r="E108" s="165" t="s">
        <v>447</v>
      </c>
      <c r="F108" s="114">
        <f>if($E108=Dropdowns!$D94,Dropdowns!$D$1,if($E108=Dropdowns!$E94,Dropdowns!$E$1,if($E108=Dropdowns!$F94,Dropdowns!$F$1,if($E108=Dropdowns!$G94,Dropdowns!$G$1,"N/A"))))</f>
        <v>3</v>
      </c>
    </row>
    <row r="109">
      <c r="A109" s="136"/>
      <c r="B109" s="137"/>
      <c r="C109" s="138" t="s">
        <v>448</v>
      </c>
      <c r="D109" s="138" t="s">
        <v>449</v>
      </c>
      <c r="E109" s="165" t="s">
        <v>762</v>
      </c>
      <c r="F109" s="114">
        <f>if($E109=Dropdowns!$D95,Dropdowns!$D$1,if($E109=Dropdowns!$E95,Dropdowns!$E$1,if($E109=Dropdowns!$F95,Dropdowns!$F$1,if($E109=Dropdowns!$G95,Dropdowns!$G$1,"N/A"))))</f>
        <v>2</v>
      </c>
    </row>
    <row r="110">
      <c r="A110" s="136"/>
      <c r="B110" s="137"/>
      <c r="C110" s="140" t="s">
        <v>451</v>
      </c>
      <c r="D110" s="140" t="s">
        <v>452</v>
      </c>
      <c r="E110" s="165" t="s">
        <v>453</v>
      </c>
      <c r="F110" s="114">
        <f>if($E110=Dropdowns!$D96,Dropdowns!$D$1,if($E110=Dropdowns!$E96,Dropdowns!$E$1,if($E110=Dropdowns!$F96,Dropdowns!$F$1,if($E110=Dropdowns!$G96,Dropdowns!$G$1,"N/A"))))</f>
        <v>3</v>
      </c>
    </row>
    <row r="111">
      <c r="A111" s="136"/>
      <c r="B111" s="137"/>
      <c r="C111" s="140" t="s">
        <v>454</v>
      </c>
      <c r="D111" s="140" t="s">
        <v>455</v>
      </c>
      <c r="E111" s="165" t="s">
        <v>844</v>
      </c>
      <c r="F111" s="114">
        <f>if($E111=Dropdowns!$D97,Dropdowns!$D$1,if($E111=Dropdowns!$E97,Dropdowns!$E$1,if($E111=Dropdowns!$F97,Dropdowns!$F$1,if($E111=Dropdowns!$G97,Dropdowns!$G$1,"N/A"))))</f>
        <v>3</v>
      </c>
    </row>
    <row r="112">
      <c r="A112" s="136"/>
      <c r="B112" s="137"/>
      <c r="C112" s="138" t="s">
        <v>457</v>
      </c>
      <c r="D112" s="140" t="s">
        <v>458</v>
      </c>
      <c r="E112" s="168" t="s">
        <v>459</v>
      </c>
      <c r="F112" s="114">
        <f>if($E112=Dropdowns!$D98,Dropdowns!$D$1,if($E112=Dropdowns!$E98,Dropdowns!$E$1,if($E112=Dropdowns!$F98,Dropdowns!$F$1,if($E112=Dropdowns!$G98,Dropdowns!$G$1,"N/A"))))</f>
        <v>0</v>
      </c>
    </row>
    <row r="113">
      <c r="A113" s="142"/>
      <c r="B113" s="143"/>
      <c r="C113" s="148"/>
      <c r="D113" s="148"/>
      <c r="E113" s="166"/>
      <c r="F113" s="147"/>
    </row>
    <row r="114">
      <c r="A114" s="171">
        <f>sum(F114:F118)/Dropdowns!H100</f>
        <v>0.6666666667</v>
      </c>
      <c r="B114" s="137" t="s">
        <v>460</v>
      </c>
      <c r="C114" s="138" t="s">
        <v>461</v>
      </c>
      <c r="D114" s="140" t="s">
        <v>462</v>
      </c>
      <c r="E114" s="165" t="s">
        <v>809</v>
      </c>
      <c r="F114" s="114">
        <f>if($E114=Dropdowns!$D100,Dropdowns!$D$1,if($E114=Dropdowns!$E100,Dropdowns!$E$1,if($E114=Dropdowns!$F100,Dropdowns!$F$1,if($E114=Dropdowns!$G100,Dropdowns!$G$1,"N/A"))))</f>
        <v>2</v>
      </c>
    </row>
    <row r="115">
      <c r="A115" s="136" t="str">
        <f>IFS($A114&gt;=0.81, "Best", $A114&gt;=0.61, "Good", $A114&gt;=0.41, "Average", $A114&gt;=0.21, "Fair", TRUE, "Poor")</f>
        <v>Good</v>
      </c>
      <c r="B115" s="137"/>
      <c r="C115" s="140" t="s">
        <v>464</v>
      </c>
      <c r="D115" s="140" t="s">
        <v>465</v>
      </c>
      <c r="E115" s="165" t="s">
        <v>720</v>
      </c>
      <c r="F115" s="114">
        <f>if($E115=Dropdowns!$D101,Dropdowns!$D$1,if($E115=Dropdowns!$E101,Dropdowns!$E$1,if($E115=Dropdowns!$F101,Dropdowns!$F$1,if($E115=Dropdowns!$G101,Dropdowns!$G$1,"N/A"))))</f>
        <v>2</v>
      </c>
    </row>
    <row r="116">
      <c r="A116" s="136"/>
      <c r="B116" s="137"/>
      <c r="C116" s="140" t="s">
        <v>467</v>
      </c>
      <c r="D116" s="140" t="s">
        <v>468</v>
      </c>
      <c r="E116" s="165" t="s">
        <v>721</v>
      </c>
      <c r="F116" s="114">
        <f>if($E116=Dropdowns!$D102,Dropdowns!$D$1,if($E116=Dropdowns!$E102,Dropdowns!$E$1,if($E116=Dropdowns!$F102,Dropdowns!$F$1,if($E116=Dropdowns!$G102,Dropdowns!$G$1,"N/A"))))</f>
        <v>2</v>
      </c>
    </row>
    <row r="117">
      <c r="A117" s="136"/>
      <c r="B117" s="137"/>
      <c r="C117" s="140" t="s">
        <v>470</v>
      </c>
      <c r="D117" s="138" t="s">
        <v>471</v>
      </c>
      <c r="E117" s="165" t="s">
        <v>472</v>
      </c>
      <c r="F117" s="114">
        <f>if($E117=Dropdowns!$D103,Dropdowns!$D$1,if($E117=Dropdowns!$E103,Dropdowns!$E$1,if($E117=Dropdowns!$F103,Dropdowns!$F$1,if($E117=Dropdowns!$G103,Dropdowns!$G$1,"N/A"))))</f>
        <v>2</v>
      </c>
    </row>
    <row r="118">
      <c r="A118" s="136"/>
      <c r="B118" s="137"/>
      <c r="C118" s="138" t="s">
        <v>473</v>
      </c>
      <c r="D118" s="138" t="s">
        <v>474</v>
      </c>
      <c r="E118" s="165" t="s">
        <v>810</v>
      </c>
      <c r="F118" s="114">
        <f>if($E118=Dropdowns!$D104,Dropdowns!$D$1,if($E118=Dropdowns!$E104,Dropdowns!$E$1,if($E118=Dropdowns!$F104,Dropdowns!$F$1,if($E118=Dropdowns!$G104,Dropdowns!$G$1,"N/A"))))</f>
        <v>2</v>
      </c>
    </row>
    <row r="119">
      <c r="A119" s="142"/>
      <c r="B119" s="143"/>
      <c r="C119" s="144"/>
      <c r="D119" s="145"/>
      <c r="E119" s="166"/>
      <c r="F119" s="147"/>
    </row>
    <row r="120">
      <c r="A120" s="136">
        <f>sum(F120:F131)/Dropdowns!H106</f>
        <v>0.6944444444</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Good</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722</v>
      </c>
      <c r="F122" s="114">
        <f>if($E122=Dropdowns!$D108,Dropdowns!$D$1,if($E122=Dropdowns!$E108,Dropdowns!$E$1,if($E122=Dropdowns!$F108,Dropdowns!$F$1,if($E122=Dropdowns!$G108,Dropdowns!$G$1,"N/A"))))</f>
        <v>2</v>
      </c>
    </row>
    <row r="123">
      <c r="A123" s="136"/>
      <c r="B123" s="137"/>
      <c r="C123" s="138" t="s">
        <v>486</v>
      </c>
      <c r="D123" s="138" t="s">
        <v>487</v>
      </c>
      <c r="E123" s="165" t="s">
        <v>488</v>
      </c>
      <c r="F123" s="114">
        <f>if($E123=Dropdowns!$D109,Dropdowns!$D$1,if($E123=Dropdowns!$E109,Dropdowns!$E$1,if($E123=Dropdowns!$F109,Dropdowns!$F$1,if($E123=Dropdowns!$G109,Dropdowns!$G$1,"N/A"))))</f>
        <v>2</v>
      </c>
    </row>
    <row r="124">
      <c r="A124" s="136"/>
      <c r="B124" s="137"/>
      <c r="C124" s="138" t="s">
        <v>489</v>
      </c>
      <c r="D124" s="138" t="s">
        <v>490</v>
      </c>
      <c r="E124" s="165" t="s">
        <v>812</v>
      </c>
      <c r="F124" s="114">
        <f>if($E124=Dropdowns!$D110,Dropdowns!$D$1,if($E124=Dropdowns!$E110,Dropdowns!$E$1,if($E124=Dropdowns!$F110,Dropdowns!$F$1,if($E124=Dropdowns!$G110,Dropdowns!$G$1,"N/A"))))</f>
        <v>2</v>
      </c>
    </row>
    <row r="125">
      <c r="A125" s="136"/>
      <c r="B125" s="137"/>
      <c r="C125" s="140" t="s">
        <v>492</v>
      </c>
      <c r="D125" s="138" t="s">
        <v>493</v>
      </c>
      <c r="E125" s="165" t="s">
        <v>845</v>
      </c>
      <c r="F125" s="114">
        <f>if($E125=Dropdowns!$D111,Dropdowns!$D$1,if($E125=Dropdowns!$E111,Dropdowns!$E$1,if($E125=Dropdowns!$F111,Dropdowns!$F$1,if($E125=Dropdowns!$G111,Dropdowns!$G$1,"N/A"))))</f>
        <v>2</v>
      </c>
    </row>
    <row r="126">
      <c r="A126" s="136"/>
      <c r="B126" s="137"/>
      <c r="C126" s="138" t="s">
        <v>495</v>
      </c>
      <c r="D126" s="138" t="s">
        <v>496</v>
      </c>
      <c r="E126" s="165" t="s">
        <v>813</v>
      </c>
      <c r="F126" s="114">
        <f>if($E126=Dropdowns!$D112,Dropdowns!$D$1,if($E126=Dropdowns!$E112,Dropdowns!$E$1,if($E126=Dropdowns!$F112,Dropdowns!$F$1,if($E126=Dropdowns!$G112,Dropdowns!$G$1,"N/A"))))</f>
        <v>2</v>
      </c>
    </row>
    <row r="127">
      <c r="A127" s="136"/>
      <c r="B127" s="137"/>
      <c r="C127" s="138" t="s">
        <v>498</v>
      </c>
      <c r="D127" s="138" t="s">
        <v>499</v>
      </c>
      <c r="E127" s="165" t="s">
        <v>846</v>
      </c>
      <c r="F127" s="114">
        <f>if($E127=Dropdowns!$D113,Dropdowns!$D$1,if($E127=Dropdowns!$E113,Dropdowns!$E$1,if($E127=Dropdowns!$F113,Dropdowns!$F$1,if($E127=Dropdowns!$G113,Dropdowns!$G$1,"N/A"))))</f>
        <v>2</v>
      </c>
    </row>
    <row r="128">
      <c r="A128" s="136"/>
      <c r="B128" s="137"/>
      <c r="C128" s="138" t="s">
        <v>501</v>
      </c>
      <c r="D128" s="138" t="s">
        <v>502</v>
      </c>
      <c r="E128" s="165" t="s">
        <v>814</v>
      </c>
      <c r="F128" s="114">
        <f>if($E128=Dropdowns!$D114,Dropdowns!$D$1,if($E128=Dropdowns!$E114,Dropdowns!$E$1,if($E128=Dropdowns!$F114,Dropdowns!$F$1,if($E128=Dropdowns!$G114,Dropdowns!$G$1,"N/A"))))</f>
        <v>2</v>
      </c>
    </row>
    <row r="129">
      <c r="A129" s="136"/>
      <c r="B129" s="137"/>
      <c r="C129" s="138" t="s">
        <v>504</v>
      </c>
      <c r="D129" s="138" t="s">
        <v>505</v>
      </c>
      <c r="E129" s="165" t="s">
        <v>764</v>
      </c>
      <c r="F129" s="114">
        <f>if($E129=Dropdowns!$D115,Dropdowns!$D$1,if($E129=Dropdowns!$E115,Dropdowns!$E$1,if($E129=Dropdowns!$F115,Dropdowns!$F$1,if($E129=Dropdowns!$G115,Dropdowns!$G$1,"N/A"))))</f>
        <v>2</v>
      </c>
    </row>
    <row r="130">
      <c r="A130" s="136"/>
      <c r="B130" s="137"/>
      <c r="C130" s="138" t="s">
        <v>507</v>
      </c>
      <c r="D130" s="138" t="s">
        <v>508</v>
      </c>
      <c r="E130" s="165" t="s">
        <v>765</v>
      </c>
      <c r="F130" s="114">
        <f>if($E130=Dropdowns!$D116,Dropdowns!$D$1,if($E130=Dropdowns!$E116,Dropdowns!$E$1,if($E130=Dropdowns!$F116,Dropdowns!$F$1,if($E130=Dropdowns!$G116,Dropdowns!$G$1,"N/A"))))</f>
        <v>2</v>
      </c>
    </row>
    <row r="131">
      <c r="A131" s="136"/>
      <c r="B131" s="137"/>
      <c r="C131" s="138" t="s">
        <v>510</v>
      </c>
      <c r="D131" s="138" t="s">
        <v>511</v>
      </c>
      <c r="E131" s="165" t="s">
        <v>723</v>
      </c>
      <c r="F131" s="114">
        <f>if($E131=Dropdowns!$D117,Dropdowns!$D$1,if($E131=Dropdowns!$E117,Dropdowns!$E$1,if($E131=Dropdowns!$F117,Dropdowns!$F$1,if($E131=Dropdowns!$G117,Dropdowns!$G$1,"N/A"))))</f>
        <v>2</v>
      </c>
    </row>
    <row r="132">
      <c r="A132" s="142"/>
      <c r="B132" s="143"/>
      <c r="C132" s="144"/>
      <c r="D132" s="145"/>
      <c r="E132" s="166"/>
      <c r="F132" s="147"/>
    </row>
    <row r="133">
      <c r="A133" s="136">
        <f>sum(F133:F144)/Dropdowns!H119</f>
        <v>0.5277777778</v>
      </c>
      <c r="B133" s="137" t="s">
        <v>513</v>
      </c>
      <c r="C133" s="138" t="s">
        <v>514</v>
      </c>
      <c r="D133" s="138" t="s">
        <v>515</v>
      </c>
      <c r="E133" s="165" t="s">
        <v>516</v>
      </c>
      <c r="F133" s="114">
        <f>if($E133=Dropdowns!$D119,Dropdowns!$D$1,if($E133=Dropdowns!$E119,Dropdowns!$E$1,if($E133=Dropdowns!$F119,Dropdowns!$F$1,if($E133=Dropdowns!$G119,Dropdowns!$G$1,"N/A"))))</f>
        <v>2</v>
      </c>
    </row>
    <row r="134">
      <c r="A134" s="136" t="str">
        <f>IFS($A133&gt;=0.81, "Best", $A133&gt;=0.61, "Good", $A133&gt;=0.41, "Average", $A133&gt;=0.21, "Fair", TRUE, "Poor")</f>
        <v>Average</v>
      </c>
      <c r="B134" s="137"/>
      <c r="C134" s="138" t="s">
        <v>517</v>
      </c>
      <c r="D134" s="138" t="s">
        <v>518</v>
      </c>
      <c r="E134" s="165" t="s">
        <v>519</v>
      </c>
      <c r="F134" s="114">
        <f>if($E134=Dropdowns!$D120,Dropdowns!$D$1,if($E134=Dropdowns!$E120,Dropdowns!$E$1,if($E134=Dropdowns!$F120,Dropdowns!$F$1,if($E134=Dropdowns!$G120,Dropdowns!$G$1,"N/A"))))</f>
        <v>2</v>
      </c>
    </row>
    <row r="135">
      <c r="A135" s="136"/>
      <c r="B135" s="137"/>
      <c r="C135" s="138" t="s">
        <v>520</v>
      </c>
      <c r="D135" s="138" t="s">
        <v>521</v>
      </c>
      <c r="E135" s="165" t="s">
        <v>522</v>
      </c>
      <c r="F135" s="114">
        <f>if($E135=Dropdowns!$D121,Dropdowns!$D$1,if($E135=Dropdowns!$E121,Dropdowns!$E$1,if($E135=Dropdowns!$F121,Dropdowns!$F$1,if($E135=Dropdowns!$G121,Dropdowns!$G$1,"N/A"))))</f>
        <v>0</v>
      </c>
    </row>
    <row r="136">
      <c r="A136" s="136"/>
      <c r="B136" s="137"/>
      <c r="C136" s="138" t="s">
        <v>523</v>
      </c>
      <c r="D136" s="138" t="s">
        <v>524</v>
      </c>
      <c r="E136" s="165" t="s">
        <v>525</v>
      </c>
      <c r="F136" s="114">
        <f>if($E136=Dropdowns!$D122,Dropdowns!$D$1,if($E136=Dropdowns!$E122,Dropdowns!$E$1,if($E136=Dropdowns!$F122,Dropdowns!$F$1,if($E136=Dropdowns!$G122,Dropdowns!$G$1,"N/A"))))</f>
        <v>3</v>
      </c>
    </row>
    <row r="137">
      <c r="A137" s="136"/>
      <c r="B137" s="137"/>
      <c r="C137" s="138" t="s">
        <v>526</v>
      </c>
      <c r="D137" s="138" t="s">
        <v>527</v>
      </c>
      <c r="E137" s="165" t="s">
        <v>726</v>
      </c>
      <c r="F137" s="114">
        <f>if($E137=Dropdowns!$D123,Dropdowns!$D$1,if($E137=Dropdowns!$E123,Dropdowns!$E$1,if($E137=Dropdowns!$F123,Dropdowns!$F$1,if($E137=Dropdowns!$G123,Dropdowns!$G$1,"N/A"))))</f>
        <v>2</v>
      </c>
    </row>
    <row r="138">
      <c r="A138" s="136"/>
      <c r="B138" s="137"/>
      <c r="C138" s="140" t="s">
        <v>529</v>
      </c>
      <c r="D138" s="138" t="s">
        <v>530</v>
      </c>
      <c r="E138" s="165" t="s">
        <v>727</v>
      </c>
      <c r="F138" s="114">
        <f>if($E138=Dropdowns!$D124,Dropdowns!$D$1,if($E138=Dropdowns!$E124,Dropdowns!$E$1,if($E138=Dropdowns!$F124,Dropdowns!$F$1,if($E138=Dropdowns!$G124,Dropdowns!$G$1,"N/A"))))</f>
        <v>2</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767</v>
      </c>
      <c r="F140" s="114">
        <f>if($E140=Dropdowns!$D126,Dropdowns!$D$1,if($E140=Dropdowns!$E126,Dropdowns!$E$1,if($E140=Dropdowns!$F126,Dropdowns!$F$1,if($E140=Dropdowns!$G126,Dropdowns!$G$1,"N/A"))))</f>
        <v>0</v>
      </c>
    </row>
    <row r="141">
      <c r="A141" s="136"/>
      <c r="B141" s="137"/>
      <c r="C141" s="138" t="s">
        <v>538</v>
      </c>
      <c r="D141" s="138" t="s">
        <v>539</v>
      </c>
      <c r="E141" s="165" t="s">
        <v>768</v>
      </c>
      <c r="F141" s="114">
        <f>if($E141=Dropdowns!$D127,Dropdowns!$D$1,if($E141=Dropdowns!$E127,Dropdowns!$E$1,if($E141=Dropdowns!$F127,Dropdowns!$F$1,if($E141=Dropdowns!$G127,Dropdowns!$G$1,"N/A"))))</f>
        <v>0</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546</v>
      </c>
      <c r="F143" s="114">
        <f>if($E143=Dropdowns!$D129,Dropdowns!$D$1,if($E143=Dropdowns!$E129,Dropdowns!$E$1,if($E143=Dropdowns!$F129,Dropdowns!$F$1,if($E143=Dropdowns!$G129,Dropdowns!$G$1,"N/A"))))</f>
        <v>2</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0.6923076923</v>
      </c>
      <c r="B146" s="137" t="s">
        <v>550</v>
      </c>
      <c r="C146" s="138" t="s">
        <v>551</v>
      </c>
      <c r="D146" s="138" t="s">
        <v>552</v>
      </c>
      <c r="E146" s="165" t="s">
        <v>847</v>
      </c>
      <c r="F146" s="114">
        <f>if($E146=Dropdowns!$D132,Dropdowns!$D$1,if($E146=Dropdowns!$E132,Dropdowns!$E$1,if($E146=Dropdowns!$F132,Dropdowns!$F$1,if($E146=Dropdowns!$G132,Dropdowns!$G$1,"N/A"))))</f>
        <v>2</v>
      </c>
    </row>
    <row r="147">
      <c r="A147" s="136" t="str">
        <f>IFS($A146&gt;=0.81, "Best", $A146&gt;=0.61, "Good", $A146&gt;=0.41, "Average", $A146&gt;=0.21, "Fair", TRUE, "Poor")</f>
        <v>Good</v>
      </c>
      <c r="B147" s="137"/>
      <c r="C147" s="138" t="s">
        <v>554</v>
      </c>
      <c r="D147" s="138" t="s">
        <v>555</v>
      </c>
      <c r="E147" s="165" t="s">
        <v>848</v>
      </c>
      <c r="F147" s="114">
        <f>if($E147=Dropdowns!$D133,Dropdowns!$D$1,if($E147=Dropdowns!$E133,Dropdowns!$E$1,if($E147=Dropdowns!$F133,Dropdowns!$F$1,if($E147=Dropdowns!$G133,Dropdowns!$G$1,"N/A"))))</f>
        <v>0</v>
      </c>
    </row>
    <row r="148">
      <c r="A148" s="136"/>
      <c r="B148" s="137"/>
      <c r="C148" s="138" t="s">
        <v>557</v>
      </c>
      <c r="D148" s="138" t="s">
        <v>558</v>
      </c>
      <c r="E148" s="165" t="s">
        <v>559</v>
      </c>
      <c r="F148" s="114">
        <f>if($E148=Dropdowns!$D134,Dropdowns!$D$1,if($E148=Dropdowns!$E134,Dropdowns!$E$1,if($E148=Dropdowns!$F134,Dropdowns!$F$1,if($E148=Dropdowns!$G134,Dropdowns!$G$1,"N/A"))))</f>
        <v>3</v>
      </c>
    </row>
    <row r="149">
      <c r="A149" s="136"/>
      <c r="B149" s="137"/>
      <c r="C149" s="140" t="s">
        <v>560</v>
      </c>
      <c r="D149" s="138" t="s">
        <v>561</v>
      </c>
      <c r="E149" s="165" t="s">
        <v>728</v>
      </c>
      <c r="F149" s="114">
        <f>if($E149=Dropdowns!$D135,Dropdowns!$D$1,if($E149=Dropdowns!$E135,Dropdowns!$E$1,if($E149=Dropdowns!$F135,Dropdowns!$F$1,if($E149=Dropdowns!$G135,Dropdowns!$G$1,"N/A"))))</f>
        <v>2</v>
      </c>
    </row>
    <row r="150">
      <c r="A150" s="136"/>
      <c r="B150" s="137"/>
      <c r="C150" s="138" t="s">
        <v>563</v>
      </c>
      <c r="D150" s="138" t="s">
        <v>564</v>
      </c>
      <c r="E150" s="165" t="s">
        <v>565</v>
      </c>
      <c r="F150" s="114">
        <f>if($E150=Dropdowns!$D136,Dropdowns!$D$1,if($E150=Dropdowns!$E136,Dropdowns!$E$1,if($E150=Dropdowns!$F136,Dropdowns!$F$1,if($E150=Dropdowns!$G136,Dropdowns!$G$1,"N/A"))))</f>
        <v>3</v>
      </c>
    </row>
    <row r="151">
      <c r="A151" s="136"/>
      <c r="B151" s="137"/>
      <c r="C151" s="138" t="s">
        <v>566</v>
      </c>
      <c r="D151" s="138" t="s">
        <v>567</v>
      </c>
      <c r="E151" s="165" t="s">
        <v>568</v>
      </c>
      <c r="F151" s="114">
        <f>if($E151=Dropdowns!$D137,Dropdowns!$D$1,if($E151=Dropdowns!$E137,Dropdowns!$E$1,if($E151=Dropdowns!$F137,Dropdowns!$F$1,if($E151=Dropdowns!$G137,Dropdowns!$G$1,"N/A"))))</f>
        <v>3</v>
      </c>
    </row>
    <row r="152">
      <c r="A152" s="136"/>
      <c r="B152" s="137"/>
      <c r="C152" s="138" t="s">
        <v>569</v>
      </c>
      <c r="D152" s="138" t="s">
        <v>570</v>
      </c>
      <c r="E152" s="165" t="s">
        <v>571</v>
      </c>
      <c r="F152" s="114">
        <f>if($E152=Dropdowns!$D138,Dropdowns!$D$1,if($E152=Dropdowns!$E138,Dropdowns!$E$1,if($E152=Dropdowns!$F138,Dropdowns!$F$1,if($E152=Dropdowns!$G138,Dropdowns!$G$1,"N/A"))))</f>
        <v>3</v>
      </c>
    </row>
    <row r="153">
      <c r="A153" s="136"/>
      <c r="B153" s="137"/>
      <c r="C153" s="140" t="s">
        <v>572</v>
      </c>
      <c r="D153" s="138" t="s">
        <v>573</v>
      </c>
      <c r="E153" s="165" t="s">
        <v>816</v>
      </c>
      <c r="F153" s="114">
        <f>if($E153=Dropdowns!$D139,Dropdowns!$D$1,if($E153=Dropdowns!$E139,Dropdowns!$E$1,if($E153=Dropdowns!$F139,Dropdowns!$F$1,if($E153=Dropdowns!$G139,Dropdowns!$G$1,"N/A"))))</f>
        <v>2</v>
      </c>
    </row>
    <row r="154">
      <c r="A154" s="136"/>
      <c r="B154" s="137"/>
      <c r="C154" s="138" t="s">
        <v>575</v>
      </c>
      <c r="D154" s="138" t="s">
        <v>576</v>
      </c>
      <c r="E154" s="165" t="s">
        <v>772</v>
      </c>
      <c r="F154" s="114">
        <f>if($E154=Dropdowns!$D140,Dropdowns!$D$1,if($E154=Dropdowns!$E140,Dropdowns!$E$1,if($E154=Dropdowns!$F140,Dropdowns!$F$1,if($E154=Dropdowns!$G140,Dropdowns!$G$1,"N/A"))))</f>
        <v>2</v>
      </c>
    </row>
    <row r="155">
      <c r="A155" s="136"/>
      <c r="B155" s="137"/>
      <c r="C155" s="138" t="s">
        <v>578</v>
      </c>
      <c r="D155" s="138" t="s">
        <v>579</v>
      </c>
      <c r="E155" s="165" t="s">
        <v>580</v>
      </c>
      <c r="F155" s="114">
        <f>if($E155=Dropdowns!$D141,Dropdowns!$D$1,if($E155=Dropdowns!$E141,Dropdowns!$E$1,if($E155=Dropdowns!$F141,Dropdowns!$F$1,if($E155=Dropdowns!$G141,Dropdowns!$G$1,"N/A"))))</f>
        <v>1</v>
      </c>
    </row>
    <row r="156">
      <c r="A156" s="136"/>
      <c r="B156" s="137"/>
      <c r="C156" s="138" t="s">
        <v>581</v>
      </c>
      <c r="D156" s="138" t="s">
        <v>582</v>
      </c>
      <c r="E156" s="165" t="s">
        <v>818</v>
      </c>
      <c r="F156" s="114">
        <f>if($E156=Dropdowns!$D142,Dropdowns!$D$1,if($E156=Dropdowns!$E142,Dropdowns!$E$1,if($E156=Dropdowns!$F142,Dropdowns!$F$1,if($E156=Dropdowns!$G142,Dropdowns!$G$1,"N/A"))))</f>
        <v>2</v>
      </c>
    </row>
    <row r="157">
      <c r="A157" s="136"/>
      <c r="B157" s="137"/>
      <c r="C157" s="138" t="s">
        <v>584</v>
      </c>
      <c r="D157" s="138" t="s">
        <v>585</v>
      </c>
      <c r="E157" s="165" t="s">
        <v>819</v>
      </c>
      <c r="F157" s="114">
        <f>if($E157=Dropdowns!$D143,Dropdowns!$D$1,if($E157=Dropdowns!$E143,Dropdowns!$E$1,if($E157=Dropdowns!$F143,Dropdowns!$F$1,if($E157=Dropdowns!$G143,Dropdowns!$G$1,"N/A"))))</f>
        <v>2</v>
      </c>
    </row>
    <row r="158">
      <c r="A158" s="136"/>
      <c r="B158" s="137"/>
      <c r="C158" s="138" t="s">
        <v>587</v>
      </c>
      <c r="D158" s="138" t="s">
        <v>588</v>
      </c>
      <c r="E158" s="165" t="s">
        <v>589</v>
      </c>
      <c r="F158" s="114">
        <f>if($E158=Dropdowns!$D144,Dropdowns!$D$1,if($E158=Dropdowns!$E144,Dropdowns!$E$1,if($E158=Dropdowns!$F144,Dropdowns!$F$1,if($E158=Dropdowns!$G144,Dropdowns!$G$1,"N/A"))))</f>
        <v>2</v>
      </c>
    </row>
    <row r="159">
      <c r="A159" s="142"/>
      <c r="B159" s="143"/>
      <c r="C159" s="144"/>
      <c r="D159" s="145"/>
      <c r="E159" s="166"/>
      <c r="F159" s="144"/>
    </row>
    <row r="160">
      <c r="A160" s="136">
        <f>sum(F160:F185)/Dropdowns!H146</f>
        <v>0.6538461538</v>
      </c>
      <c r="B160" s="137" t="s">
        <v>590</v>
      </c>
      <c r="C160" s="138" t="s">
        <v>591</v>
      </c>
      <c r="D160" s="138" t="s">
        <v>592</v>
      </c>
      <c r="E160" s="165" t="s">
        <v>774</v>
      </c>
      <c r="F160" s="114">
        <f>if($E160=Dropdowns!$D146,Dropdowns!$D$1,if($E160=Dropdowns!$E146,Dropdowns!$E$1,if($E160=Dropdowns!$F146,Dropdowns!$F$1,if($E160=Dropdowns!$G146,Dropdowns!$G$1,"N/A"))))</f>
        <v>1</v>
      </c>
    </row>
    <row r="161">
      <c r="A161" s="136" t="str">
        <f>IFS($A160&gt;=0.8, "Best", $A160&gt;=0.61, "Good", $A160&gt;=0.41, "Average", $A160&gt;=0.21, "Fair", TRUE, "Poor")</f>
        <v>Good</v>
      </c>
      <c r="B161" s="137"/>
      <c r="C161" s="138" t="s">
        <v>594</v>
      </c>
      <c r="D161" s="138" t="s">
        <v>595</v>
      </c>
      <c r="E161" s="165" t="s">
        <v>596</v>
      </c>
      <c r="F161" s="114">
        <f>if($E161=Dropdowns!$D147,Dropdowns!$D$1,if($E161=Dropdowns!$E147,Dropdowns!$E$1,if($E161=Dropdowns!$F147,Dropdowns!$F$1,if($E161=Dropdowns!$G147,Dropdowns!$G$1,"N/A"))))</f>
        <v>3</v>
      </c>
    </row>
    <row r="162">
      <c r="A162" s="136"/>
      <c r="B162" s="137"/>
      <c r="C162" s="138" t="s">
        <v>597</v>
      </c>
      <c r="D162" s="138" t="s">
        <v>598</v>
      </c>
      <c r="E162" s="165" t="s">
        <v>732</v>
      </c>
      <c r="F162" s="114">
        <f>if($E162=Dropdowns!$D148,Dropdowns!$D$1,if($E162=Dropdowns!$E148,Dropdowns!$E$1,if($E162=Dropdowns!$F148,Dropdowns!$F$1,if($E162=Dropdowns!$G148,Dropdowns!$G$1,"N/A"))))</f>
        <v>2</v>
      </c>
    </row>
    <row r="163">
      <c r="A163" s="136"/>
      <c r="B163" s="137"/>
      <c r="C163" s="138" t="s">
        <v>600</v>
      </c>
      <c r="D163" s="138" t="s">
        <v>601</v>
      </c>
      <c r="E163" s="165" t="s">
        <v>602</v>
      </c>
      <c r="F163" s="114">
        <f>if($E163=Dropdowns!$D149,Dropdowns!$D$1,if($E163=Dropdowns!$E149,Dropdowns!$E$1,if($E163=Dropdowns!$F149,Dropdowns!$F$1,if($E163=Dropdowns!$G149,Dropdowns!$G$1,"N/A"))))</f>
        <v>0</v>
      </c>
    </row>
    <row r="164">
      <c r="A164" s="136"/>
      <c r="B164" s="137"/>
      <c r="C164" s="138" t="s">
        <v>603</v>
      </c>
      <c r="D164" s="138" t="s">
        <v>604</v>
      </c>
      <c r="E164" s="165" t="s">
        <v>734</v>
      </c>
      <c r="F164" s="114">
        <f>if($E164=Dropdowns!$D150,Dropdowns!$D$1,if($E164=Dropdowns!$E150,Dropdowns!$E$1,if($E164=Dropdowns!$F150,Dropdowns!$F$1,if($E164=Dropdowns!$G150,Dropdowns!$G$1,"N/A"))))</f>
        <v>2</v>
      </c>
    </row>
    <row r="165">
      <c r="A165" s="136"/>
      <c r="B165" s="137"/>
      <c r="C165" s="138" t="s">
        <v>606</v>
      </c>
      <c r="D165" s="138" t="s">
        <v>607</v>
      </c>
      <c r="E165" s="165" t="s">
        <v>608</v>
      </c>
      <c r="F165" s="114">
        <f>if($E165=Dropdowns!$D151,Dropdowns!$D$1,if($E165=Dropdowns!$E151,Dropdowns!$E$1,if($E165=Dropdowns!$F151,Dropdowns!$F$1,if($E165=Dropdowns!$G151,Dropdowns!$G$1,"N/A"))))</f>
        <v>3</v>
      </c>
    </row>
    <row r="166">
      <c r="A166" s="136"/>
      <c r="B166" s="137"/>
      <c r="C166" s="138" t="s">
        <v>609</v>
      </c>
      <c r="D166" s="138" t="s">
        <v>610</v>
      </c>
      <c r="E166" s="165" t="s">
        <v>777</v>
      </c>
      <c r="F166" s="114">
        <f>if($E166=Dropdowns!$D152,Dropdowns!$D$1,if($E166=Dropdowns!$E152,Dropdowns!$E$1,if($E166=Dropdowns!$F152,Dropdowns!$F$1,if($E166=Dropdowns!$G152,Dropdowns!$G$1,"N/A"))))</f>
        <v>2</v>
      </c>
    </row>
    <row r="167">
      <c r="A167" s="136"/>
      <c r="B167" s="137"/>
      <c r="C167" s="138" t="s">
        <v>612</v>
      </c>
      <c r="D167" s="138" t="s">
        <v>613</v>
      </c>
      <c r="E167" s="165" t="s">
        <v>820</v>
      </c>
      <c r="F167" s="114">
        <f>if($E167=Dropdowns!$D153,Dropdowns!$D$1,if($E167=Dropdowns!$E153,Dropdowns!$E$1,if($E167=Dropdowns!$F153,Dropdowns!$F$1,if($E167=Dropdowns!$G153,Dropdowns!$G$1,"N/A"))))</f>
        <v>2</v>
      </c>
    </row>
    <row r="168">
      <c r="A168" s="136"/>
      <c r="B168" s="137"/>
      <c r="C168" s="138" t="s">
        <v>615</v>
      </c>
      <c r="D168" s="138" t="s">
        <v>616</v>
      </c>
      <c r="E168" s="165" t="s">
        <v>849</v>
      </c>
      <c r="F168" s="114">
        <f>if($E168=Dropdowns!$D154,Dropdowns!$D$1,if($E168=Dropdowns!$E154,Dropdowns!$E$1,if($E168=Dropdowns!$F154,Dropdowns!$F$1,if($E168=Dropdowns!$G154,Dropdowns!$G$1,"N/A"))))</f>
        <v>2</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626</v>
      </c>
      <c r="F171" s="114">
        <f>if($E171=Dropdowns!$D157,Dropdowns!$D$1,if($E171=Dropdowns!$E157,Dropdowns!$E$1,if($E171=Dropdowns!$F157,Dropdowns!$F$1,if($E171=Dropdowns!$G157,Dropdowns!$G$1,"N/A"))))</f>
        <v>2</v>
      </c>
    </row>
    <row r="172">
      <c r="A172" s="136"/>
      <c r="B172" s="137"/>
      <c r="C172" s="138" t="s">
        <v>627</v>
      </c>
      <c r="D172" s="138" t="s">
        <v>628</v>
      </c>
      <c r="E172" s="165" t="s">
        <v>629</v>
      </c>
      <c r="F172" s="114">
        <f>if($E172=Dropdowns!$D158,Dropdowns!$D$1,if($E172=Dropdowns!$E158,Dropdowns!$E$1,if($E172=Dropdowns!$F158,Dropdowns!$F$1,if($E172=Dropdowns!$G158,Dropdowns!$G$1,"N/A"))))</f>
        <v>2</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850</v>
      </c>
      <c r="F178" s="114">
        <f>if($E178=Dropdowns!$D164,Dropdowns!$D$1,if($E178=Dropdowns!$E164,Dropdowns!$E$1,if($E178=Dropdowns!$F164,Dropdowns!$F$1,if($E178=Dropdowns!$G164,Dropdowns!$G$1,"N/A"))))</f>
        <v>1</v>
      </c>
    </row>
    <row r="179">
      <c r="A179" s="136"/>
      <c r="B179" s="137"/>
      <c r="C179" s="138" t="s">
        <v>648</v>
      </c>
      <c r="D179" s="138" t="s">
        <v>649</v>
      </c>
      <c r="E179" s="165" t="s">
        <v>851</v>
      </c>
      <c r="F179" s="114">
        <f>if($E179=Dropdowns!$D165,Dropdowns!$D$1,if($E179=Dropdowns!$E165,Dropdowns!$E$1,if($E179=Dropdowns!$F165,Dropdowns!$F$1,if($E179=Dropdowns!$G165,Dropdowns!$G$1,"N/A"))))</f>
        <v>2</v>
      </c>
    </row>
    <row r="180">
      <c r="A180" s="136"/>
      <c r="B180" s="137"/>
      <c r="C180" s="138" t="s">
        <v>651</v>
      </c>
      <c r="D180" s="138" t="s">
        <v>652</v>
      </c>
      <c r="E180" s="165" t="s">
        <v>778</v>
      </c>
      <c r="F180" s="114">
        <f>if($E180=Dropdowns!$D166,Dropdowns!$D$1,if($E180=Dropdowns!$E166,Dropdowns!$E$1,if($E180=Dropdowns!$F166,Dropdowns!$F$1,if($E180=Dropdowns!$G166,Dropdowns!$G$1,"N/A"))))</f>
        <v>2</v>
      </c>
    </row>
    <row r="181">
      <c r="A181" s="136"/>
      <c r="B181" s="137"/>
      <c r="C181" s="138" t="s">
        <v>654</v>
      </c>
      <c r="D181" s="138" t="s">
        <v>655</v>
      </c>
      <c r="E181" s="165" t="s">
        <v>779</v>
      </c>
      <c r="F181" s="114">
        <f>if($E181=Dropdowns!$D167,Dropdowns!$D$1,if($E181=Dropdowns!$E167,Dropdowns!$E$1,if($E181=Dropdowns!$F167,Dropdowns!$F$1,if($E181=Dropdowns!$G167,Dropdowns!$G$1,"N/A"))))</f>
        <v>2</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821</v>
      </c>
      <c r="F183" s="114">
        <f>if($E183=Dropdowns!$D169,Dropdowns!$D$1,if($E183=Dropdowns!$E169,Dropdowns!$E$1,if($E183=Dropdowns!$F169,Dropdowns!$F$1,if($E183=Dropdowns!$G169,Dropdowns!$G$1,"N/A"))))</f>
        <v>2</v>
      </c>
    </row>
    <row r="184">
      <c r="A184" s="136"/>
      <c r="B184" s="137"/>
      <c r="C184" s="138" t="s">
        <v>663</v>
      </c>
      <c r="D184" s="138" t="s">
        <v>664</v>
      </c>
      <c r="E184" s="165" t="s">
        <v>736</v>
      </c>
      <c r="F184" s="114">
        <f>if($E184=Dropdowns!$D170,Dropdowns!$D$1,if($E184=Dropdowns!$E170,Dropdowns!$E$1,if($E184=Dropdowns!$F170,Dropdowns!$F$1,if($E184=Dropdowns!$G170,Dropdowns!$G$1,"N/A"))))</f>
        <v>2</v>
      </c>
    </row>
    <row r="185">
      <c r="A185" s="136"/>
      <c r="B185" s="137"/>
      <c r="C185" s="138" t="s">
        <v>666</v>
      </c>
      <c r="D185" s="138" t="s">
        <v>667</v>
      </c>
      <c r="E185" s="165" t="s">
        <v>668</v>
      </c>
      <c r="F185" s="114">
        <f>if($E185=Dropdowns!$D171,Dropdowns!$D$1,if($E185=Dropdowns!$E171,Dropdowns!$E$1,if($E185=Dropdowns!$F171,Dropdowns!$F$1,if($E185=Dropdowns!$G171,Dropdowns!$G$1,"N/A"))))</f>
        <v>2</v>
      </c>
    </row>
    <row r="186">
      <c r="A186" s="113"/>
      <c r="B186" s="129"/>
      <c r="C186" s="130"/>
      <c r="D186" s="151"/>
      <c r="E186" s="131"/>
      <c r="F186" s="114"/>
    </row>
    <row r="187">
      <c r="A187" s="152" t="s">
        <v>669</v>
      </c>
      <c r="F187" s="114"/>
    </row>
    <row r="188">
      <c r="A188" s="170" t="s">
        <v>852</v>
      </c>
      <c r="B188" s="138"/>
      <c r="C188" s="130"/>
      <c r="D188" s="154" t="s">
        <v>671</v>
      </c>
      <c r="E188" s="131"/>
      <c r="F188" s="114"/>
    </row>
    <row r="189">
      <c r="A189" s="153" t="s">
        <v>853</v>
      </c>
      <c r="B189" s="138"/>
      <c r="C189" s="155"/>
      <c r="D189" s="154" t="s">
        <v>673</v>
      </c>
      <c r="E189" s="131"/>
      <c r="F189" s="114"/>
    </row>
    <row r="190">
      <c r="A190" s="170" t="s">
        <v>854</v>
      </c>
      <c r="B190" s="138"/>
      <c r="C190" s="130"/>
      <c r="D190" s="156" t="s">
        <v>675</v>
      </c>
      <c r="E190" s="131"/>
      <c r="F190" s="114"/>
    </row>
    <row r="191">
      <c r="A191" s="177"/>
      <c r="B191" s="138"/>
      <c r="C191" s="130"/>
      <c r="D191" s="154" t="s">
        <v>677</v>
      </c>
      <c r="E191" s="131"/>
      <c r="F191" s="114"/>
    </row>
    <row r="192">
      <c r="A192" s="176"/>
      <c r="B192" s="138"/>
      <c r="C192" s="130"/>
      <c r="D192" s="154" t="s">
        <v>679</v>
      </c>
      <c r="E192" s="131"/>
      <c r="F192" s="114"/>
    </row>
    <row r="193">
      <c r="A193" s="177"/>
      <c r="B193" s="129"/>
      <c r="C193" s="155"/>
      <c r="D193" s="151"/>
      <c r="E193" s="131"/>
      <c r="F193" s="114"/>
    </row>
    <row r="194">
      <c r="A194" s="157"/>
      <c r="B194" s="129"/>
      <c r="C194" s="155"/>
      <c r="D194" s="151"/>
      <c r="E194" s="131"/>
      <c r="F194" s="114"/>
    </row>
    <row r="195">
      <c r="A195" s="157" t="s">
        <v>63</v>
      </c>
      <c r="B195" s="158" t="s">
        <v>680</v>
      </c>
      <c r="C195" s="155"/>
      <c r="D195" s="151"/>
      <c r="E195" s="131"/>
      <c r="F195" s="114"/>
    </row>
    <row r="196">
      <c r="A196" s="157" t="s">
        <v>681</v>
      </c>
      <c r="B196" s="159" t="s">
        <v>682</v>
      </c>
      <c r="F196" s="114"/>
    </row>
    <row r="197">
      <c r="A197" s="157"/>
      <c r="B197" s="129"/>
      <c r="C197" s="155"/>
      <c r="D197" s="151"/>
      <c r="E197" s="131"/>
      <c r="F197" s="114"/>
    </row>
    <row r="198">
      <c r="A198" s="157"/>
      <c r="B198" s="129"/>
      <c r="C198" s="155"/>
      <c r="D198" s="151"/>
      <c r="E198" s="131"/>
      <c r="F198" s="114"/>
    </row>
  </sheetData>
  <mergeCells count="15">
    <mergeCell ref="C8:D8"/>
    <mergeCell ref="C9:D9"/>
    <mergeCell ref="C10:D10"/>
    <mergeCell ref="A11:E11"/>
    <mergeCell ref="A12:E12"/>
    <mergeCell ref="A13:E13"/>
    <mergeCell ref="A187:E187"/>
    <mergeCell ref="B196:E196"/>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3" priority="11" operator="between">
      <formula>"101%"</formula>
      <formula>"66%"</formula>
    </cfRule>
  </conditionalFormatting>
  <conditionalFormatting sqref="B5:B6">
    <cfRule type="cellIs" dxfId="5" priority="12" operator="between">
      <formula>"67%"</formula>
      <formula>"32%"</formula>
    </cfRule>
  </conditionalFormatting>
  <conditionalFormatting sqref="B5:B6">
    <cfRule type="cellIs" dxfId="7" priority="13" operator="lessThanOrEqual">
      <formula>"33%"</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B7:B10">
      <formula1>"✅ Yes,🚫 No,⚠️ Under 18 With Parent Consent Only,🟠 With caution"</formula1>
    </dataValidation>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A190"/>
    <hyperlink r:id="rId7" ref="D190"/>
    <hyperlink r:id="rId8" ref="D191"/>
    <hyperlink r:id="rId9" ref="D192"/>
    <hyperlink r:id="rId10" ref="B195"/>
  </hyperlinks>
  <drawing r:id="rId1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00FF"/>
    <outlinePr summaryBelow="0" summaryRight="0"/>
  </sheetPr>
  <sheetViews>
    <sheetView workbookViewId="0"/>
  </sheetViews>
  <sheetFormatPr customHeight="1" defaultColWidth="12.63" defaultRowHeight="15.75"/>
  <cols>
    <col customWidth="1" min="1" max="1" width="17.63"/>
    <col customWidth="1" min="2" max="2" width="23.63"/>
    <col customWidth="1" min="3" max="3" width="28.5"/>
    <col customWidth="1" min="4" max="4" width="60.13"/>
    <col customWidth="1" min="5" max="5" width="56.75"/>
    <col customWidth="1" hidden="1" min="6" max="6" width="8.13"/>
  </cols>
  <sheetData>
    <row r="1">
      <c r="A1" s="67" t="s">
        <v>137</v>
      </c>
    </row>
    <row r="2">
      <c r="A2" s="68" t="s">
        <v>35</v>
      </c>
    </row>
    <row r="3">
      <c r="A3" s="111" t="s">
        <v>855</v>
      </c>
    </row>
    <row r="4">
      <c r="A4" s="113"/>
      <c r="F4" s="114"/>
    </row>
    <row r="5">
      <c r="A5" s="115" t="s">
        <v>164</v>
      </c>
      <c r="B5" s="116">
        <f>sum(F16:F199)/Dropdowns!I2</f>
        <v>0.8029350105</v>
      </c>
      <c r="C5" s="117" t="str">
        <f t="shared" ref="C5:C6" si="1">IF(AND(B5 &gt;= 0, B5 &lt; 0.33), "FAIL", IF(AND(B5 &gt;= 0.33, B5 &lt;= 0.66), "WARNING", IF(AND(B5 &gt; 0.66, B5 &lt;= 1), "PASS", "")))
</f>
        <v>PASS</v>
      </c>
      <c r="D5" s="118" t="str">
        <f>IFERROR(__xludf.DUMMYFUNCTION("SPARKLINE(B5,{""charttype"",""bar"";""max"",1;""min"",0;""color1"",""#33a854""})"),"")</f>
        <v/>
      </c>
      <c r="E5" s="119" t="s">
        <v>856</v>
      </c>
      <c r="F5" s="120"/>
    </row>
    <row r="6">
      <c r="A6" s="115" t="s">
        <v>166</v>
      </c>
      <c r="B6" s="116">
        <f>sum(F20,F30,F34,F37,F49,F51,F52,F56,F58,F70,F75,F85,F97,F102,F109,F114,F121,F122,F125,F127,F128,F130,F133,F136,F139,F140,F147,F148,F149,F150,F151,F165,F169,F173)/Dropdowns!M2</f>
        <v>0.8921568627</v>
      </c>
      <c r="C6" s="117" t="str">
        <f t="shared" si="1"/>
        <v>PASS</v>
      </c>
      <c r="D6" s="118" t="str">
        <f>IFERROR(__xludf.DUMMYFUNCTION("SPARKLINE(B6,{""charttype"",""bar"";""max"",1;""min"",0;""color1"",""#33a854""})"),"")</f>
        <v/>
      </c>
      <c r="E6" s="121" t="s">
        <v>167</v>
      </c>
      <c r="F6" s="114"/>
    </row>
    <row r="7">
      <c r="A7" s="113"/>
      <c r="B7" s="123" t="s">
        <v>140</v>
      </c>
      <c r="C7" s="124" t="s">
        <v>168</v>
      </c>
      <c r="E7" s="161"/>
      <c r="F7" s="114"/>
    </row>
    <row r="8">
      <c r="B8" s="123" t="s">
        <v>142</v>
      </c>
      <c r="C8" s="126" t="s">
        <v>857</v>
      </c>
      <c r="E8" s="72"/>
      <c r="F8" s="114"/>
    </row>
    <row r="9">
      <c r="B9" s="123" t="s">
        <v>140</v>
      </c>
      <c r="C9" s="126" t="s">
        <v>858</v>
      </c>
      <c r="E9" s="72"/>
      <c r="F9" s="114"/>
    </row>
    <row r="10">
      <c r="B10" s="123" t="s">
        <v>140</v>
      </c>
      <c r="C10" s="126" t="s">
        <v>859</v>
      </c>
      <c r="E10" s="78"/>
      <c r="F10" s="114"/>
    </row>
    <row r="11">
      <c r="A11" s="113"/>
      <c r="F11" s="114"/>
    </row>
    <row r="12">
      <c r="A12" s="127" t="s">
        <v>173</v>
      </c>
      <c r="B12" s="50"/>
      <c r="C12" s="50"/>
      <c r="D12" s="50"/>
      <c r="E12" s="51"/>
      <c r="F12" s="114"/>
    </row>
    <row r="13">
      <c r="A13" s="162" t="s">
        <v>860</v>
      </c>
      <c r="B13" s="53"/>
      <c r="C13" s="53"/>
      <c r="D13" s="53"/>
      <c r="E13" s="56"/>
      <c r="F13" s="114"/>
    </row>
    <row r="14">
      <c r="A14" s="113"/>
      <c r="B14" s="129"/>
      <c r="C14" s="130"/>
      <c r="D14" s="124"/>
      <c r="E14" s="131"/>
      <c r="F14" s="114"/>
    </row>
    <row r="15">
      <c r="A15" s="132" t="s">
        <v>175</v>
      </c>
      <c r="B15" s="133" t="s">
        <v>176</v>
      </c>
      <c r="C15" s="134" t="s">
        <v>177</v>
      </c>
      <c r="D15" s="134" t="s">
        <v>178</v>
      </c>
      <c r="E15" s="135" t="s">
        <v>179</v>
      </c>
      <c r="F15" s="132" t="s">
        <v>128</v>
      </c>
    </row>
    <row r="16">
      <c r="A16" s="136">
        <f>sum(F16:F18)/Dropdowns!H2</f>
        <v>1</v>
      </c>
      <c r="B16" s="137" t="s">
        <v>180</v>
      </c>
      <c r="C16" s="138" t="s">
        <v>181</v>
      </c>
      <c r="D16" s="138" t="s">
        <v>182</v>
      </c>
      <c r="E16" s="163" t="s">
        <v>183</v>
      </c>
      <c r="F16" s="114">
        <f>if($E16=Dropdowns!$D2,Dropdowns!$D$1,if($E16=Dropdowns!$E2,Dropdowns!$E$1,if($E16=Dropdowns!$F2,Dropdowns!$F$1,if($E16=Dropdowns!$G2,Dropdowns!$G$1,"N/A"))))</f>
        <v>3</v>
      </c>
    </row>
    <row r="17">
      <c r="A17" s="136" t="str">
        <f>IFS($A16&gt;=0.81, "Best", $A16&gt;=0.61, "Good", $A16&gt;=0.41, "Average", $A16&gt;=0.21, "Fair", TRUE, "Poor")</f>
        <v>Best</v>
      </c>
      <c r="B17" s="137"/>
      <c r="C17" s="138" t="s">
        <v>184</v>
      </c>
      <c r="D17" s="138" t="s">
        <v>185</v>
      </c>
      <c r="E17" s="164" t="s">
        <v>186</v>
      </c>
      <c r="F17" s="114">
        <f>if($E17=Dropdowns!$D3,Dropdowns!$D$1,if($E17=Dropdowns!$E3,Dropdowns!$E$1,if($E17=Dropdowns!$F3,Dropdowns!$F$1,if($E17=Dropdowns!$G3,Dropdowns!$G$1,"N/A"))))</f>
        <v>3</v>
      </c>
    </row>
    <row r="18">
      <c r="A18" s="136"/>
      <c r="B18" s="137"/>
      <c r="C18" s="140" t="s">
        <v>187</v>
      </c>
      <c r="D18" s="138" t="s">
        <v>188</v>
      </c>
      <c r="E18" s="164" t="s">
        <v>189</v>
      </c>
      <c r="F18" s="114">
        <f>if($E18=Dropdowns!$D4,Dropdowns!$D$1,if($E18=Dropdowns!$E4,Dropdowns!$E$1,if($E18=Dropdowns!$F4,Dropdowns!$F$1,if($E18=Dropdowns!$G4,Dropdowns!$G$1,"N/A"))))</f>
        <v>3</v>
      </c>
    </row>
    <row r="19">
      <c r="A19" s="142"/>
      <c r="B19" s="143"/>
      <c r="C19" s="144"/>
      <c r="D19" s="145"/>
      <c r="E19" s="166"/>
      <c r="F19" s="147"/>
    </row>
    <row r="20">
      <c r="A20" s="136">
        <f>sum(F20:F35)/Dropdowns!H6</f>
        <v>0.8333333333</v>
      </c>
      <c r="B20" s="137" t="s">
        <v>190</v>
      </c>
      <c r="C20" s="126" t="s">
        <v>191</v>
      </c>
      <c r="D20" s="126" t="s">
        <v>192</v>
      </c>
      <c r="E20" s="167" t="s">
        <v>193</v>
      </c>
      <c r="F20" s="114">
        <f>if($E20=Dropdowns!$D6,Dropdowns!$D$1,if($E20=Dropdowns!$E6,Dropdowns!$E$1,if($E20=Dropdowns!$F6,Dropdowns!$F$1,if($E20=Dropdowns!$G6,Dropdowns!$G$1,"N/A"))))</f>
        <v>3</v>
      </c>
    </row>
    <row r="21">
      <c r="A21" s="136" t="str">
        <f>IFS($A20&gt;=0.81, "Best", $A20&gt;=0.61, "Good", $A20&gt;=0.41, "Average", $A20&gt;=0.21, "Fair", TRUE, "Poor")</f>
        <v>Best</v>
      </c>
      <c r="B21" s="137"/>
      <c r="C21" s="138" t="s">
        <v>194</v>
      </c>
      <c r="D21" s="138" t="s">
        <v>195</v>
      </c>
      <c r="E21" s="165" t="s">
        <v>196</v>
      </c>
      <c r="F21" s="114">
        <f>if($E21=Dropdowns!$D7,Dropdowns!$D$1,if($E21=Dropdowns!$E7,Dropdowns!$E$1,if($E21=Dropdowns!$F7,Dropdowns!$F$1,if($E21=Dropdowns!$G7,Dropdowns!$G$1,"N/A"))))</f>
        <v>2</v>
      </c>
    </row>
    <row r="22">
      <c r="A22" s="136"/>
      <c r="B22" s="137"/>
      <c r="C22" s="138" t="s">
        <v>197</v>
      </c>
      <c r="D22" s="138" t="s">
        <v>198</v>
      </c>
      <c r="E22" s="165" t="s">
        <v>199</v>
      </c>
      <c r="F22" s="114">
        <f>if($E22=Dropdowns!$D8,Dropdowns!$D$1,if($E22=Dropdowns!$E8,Dropdowns!$E$1,if($E22=Dropdowns!$F8,Dropdowns!$F$1,if($E22=Dropdowns!$G8,Dropdowns!$G$1,"N/A"))))</f>
        <v>3</v>
      </c>
    </row>
    <row r="23">
      <c r="A23" s="136"/>
      <c r="B23" s="137"/>
      <c r="C23" s="138" t="s">
        <v>200</v>
      </c>
      <c r="D23" s="138" t="s">
        <v>201</v>
      </c>
      <c r="E23" s="165" t="s">
        <v>202</v>
      </c>
      <c r="F23" s="114">
        <f>if($E23=Dropdowns!$D9,Dropdowns!$D$1,if($E23=Dropdowns!$E9,Dropdowns!$E$1,if($E23=Dropdowns!$F9,Dropdowns!$F$1,if($E23=Dropdowns!$G9,Dropdowns!$G$1,"N/A"))))</f>
        <v>3</v>
      </c>
    </row>
    <row r="24">
      <c r="A24" s="136"/>
      <c r="B24" s="137"/>
      <c r="C24" s="138" t="s">
        <v>203</v>
      </c>
      <c r="D24" s="140" t="s">
        <v>204</v>
      </c>
      <c r="E24" s="167" t="s">
        <v>205</v>
      </c>
      <c r="F24" s="114">
        <f>if($E24=Dropdowns!$D10,Dropdowns!$D$1,if($E24=Dropdowns!$E10,Dropdowns!$E$1,if($E24=Dropdowns!$F10,Dropdowns!$F$1,if($E24=Dropdowns!$G10,Dropdowns!$G$1,"N/A"))))</f>
        <v>3</v>
      </c>
    </row>
    <row r="25">
      <c r="A25" s="136"/>
      <c r="B25" s="137"/>
      <c r="C25" s="138" t="s">
        <v>206</v>
      </c>
      <c r="D25" s="138" t="s">
        <v>207</v>
      </c>
      <c r="E25" s="165" t="s">
        <v>691</v>
      </c>
      <c r="F25" s="114">
        <f>if($E25=Dropdowns!$D11,Dropdowns!$D$1,if($E25=Dropdowns!$E11,Dropdowns!$E$1,if($E25=Dropdowns!$F11,Dropdowns!$F$1,if($E25=Dropdowns!$G11,Dropdowns!$G$1,"N/A"))))</f>
        <v>3</v>
      </c>
    </row>
    <row r="26">
      <c r="A26" s="136"/>
      <c r="B26" s="137"/>
      <c r="C26" s="140" t="s">
        <v>209</v>
      </c>
      <c r="D26" s="138" t="s">
        <v>210</v>
      </c>
      <c r="E26" s="165" t="s">
        <v>795</v>
      </c>
      <c r="F26" s="114">
        <f>if($E26=Dropdowns!$D12,Dropdowns!$D$1,if($E26=Dropdowns!$E12,Dropdowns!$E$1,if($E26=Dropdowns!$F12,Dropdowns!$F$1,if($E26=Dropdowns!$G12,Dropdowns!$G$1,"N/A"))))</f>
        <v>3</v>
      </c>
    </row>
    <row r="27">
      <c r="A27" s="136"/>
      <c r="B27" s="137"/>
      <c r="C27" s="138" t="s">
        <v>212</v>
      </c>
      <c r="D27" s="138" t="s">
        <v>213</v>
      </c>
      <c r="E27" s="165" t="s">
        <v>214</v>
      </c>
      <c r="F27" s="114">
        <f>if($E27=Dropdowns!$D13,Dropdowns!$D$1,if($E27=Dropdowns!$E13,Dropdowns!$E$1,if($E27=Dropdowns!$F13,Dropdowns!$F$1,if($E27=Dropdowns!$G13,Dropdowns!$G$1,"N/A"))))</f>
        <v>3</v>
      </c>
    </row>
    <row r="28">
      <c r="A28" s="136"/>
      <c r="B28" s="137"/>
      <c r="C28" s="138" t="s">
        <v>215</v>
      </c>
      <c r="D28" s="138" t="s">
        <v>216</v>
      </c>
      <c r="E28" s="165" t="s">
        <v>693</v>
      </c>
      <c r="F28" s="114">
        <f>if($E28=Dropdowns!$D14,Dropdowns!$D$1,if($E28=Dropdowns!$E14,Dropdowns!$E$1,if($E28=Dropdowns!$F14,Dropdowns!$F$1,if($E28=Dropdowns!$G14,Dropdowns!$G$1,"N/A"))))</f>
        <v>3</v>
      </c>
    </row>
    <row r="29">
      <c r="A29" s="136"/>
      <c r="B29" s="137"/>
      <c r="C29" s="138" t="s">
        <v>218</v>
      </c>
      <c r="D29" s="138" t="s">
        <v>219</v>
      </c>
      <c r="E29" s="165" t="s">
        <v>220</v>
      </c>
      <c r="F29" s="114">
        <f>if($E29=Dropdowns!$D15,Dropdowns!$D$1,if($E29=Dropdowns!$E15,Dropdowns!$E$1,if($E29=Dropdowns!$F15,Dropdowns!$F$1,if($E29=Dropdowns!$G15,Dropdowns!$G$1,"N/A"))))</f>
        <v>0</v>
      </c>
    </row>
    <row r="30">
      <c r="A30" s="136"/>
      <c r="B30" s="174"/>
      <c r="C30" s="138" t="s">
        <v>221</v>
      </c>
      <c r="D30" s="138" t="s">
        <v>222</v>
      </c>
      <c r="E30" s="165" t="s">
        <v>694</v>
      </c>
      <c r="F30" s="114">
        <f>if($E30=Dropdowns!$D16,Dropdowns!$D$1,if($E30=Dropdowns!$E16,Dropdowns!$E$1,if($E30=Dropdowns!$F16,Dropdowns!$F$1,if($E30=Dropdowns!$G16,Dropdowns!$G$1,"N/A"))))</f>
        <v>2</v>
      </c>
    </row>
    <row r="31">
      <c r="A31" s="136"/>
      <c r="B31" s="137"/>
      <c r="C31" s="138" t="s">
        <v>224</v>
      </c>
      <c r="D31" s="138" t="s">
        <v>225</v>
      </c>
      <c r="E31" s="165" t="s">
        <v>753</v>
      </c>
      <c r="F31" s="114">
        <f>if($E31=Dropdowns!$D17,Dropdowns!$D$1,if($E31=Dropdowns!$E17,Dropdowns!$E$1,if($E31=Dropdowns!$F17,Dropdowns!$F$1,if($E31=Dropdowns!$G17,Dropdowns!$G$1,"N/A"))))</f>
        <v>2</v>
      </c>
    </row>
    <row r="32">
      <c r="A32" s="136"/>
      <c r="B32" s="137"/>
      <c r="C32" s="138" t="s">
        <v>227</v>
      </c>
      <c r="D32" s="138" t="s">
        <v>228</v>
      </c>
      <c r="E32" s="165" t="s">
        <v>861</v>
      </c>
      <c r="F32" s="114">
        <f>if($E32=Dropdowns!$D18,Dropdowns!$D$1,if($E32=Dropdowns!$E18,Dropdowns!$E$1,if($E32=Dropdowns!$F18,Dropdowns!$F$1,if($E32=Dropdowns!$G18,Dropdowns!$G$1,"N/A"))))</f>
        <v>2</v>
      </c>
    </row>
    <row r="33">
      <c r="A33" s="136"/>
      <c r="B33" s="137"/>
      <c r="C33" s="138" t="s">
        <v>230</v>
      </c>
      <c r="D33" s="138" t="s">
        <v>231</v>
      </c>
      <c r="E33" s="165" t="s">
        <v>232</v>
      </c>
      <c r="F33" s="114">
        <f>if($E33=Dropdowns!$D19,Dropdowns!$D$1,if($E33=Dropdowns!$E19,Dropdowns!$E$1,if($E33=Dropdowns!$F19,Dropdowns!$F$1,if($E33=Dropdowns!$G19,Dropdowns!$G$1,"N/A"))))</f>
        <v>2</v>
      </c>
    </row>
    <row r="34">
      <c r="A34" s="136"/>
      <c r="B34" s="137"/>
      <c r="C34" s="138" t="s">
        <v>233</v>
      </c>
      <c r="D34" s="138" t="s">
        <v>234</v>
      </c>
      <c r="E34" s="165" t="s">
        <v>235</v>
      </c>
      <c r="F34" s="114">
        <f>if($E34=Dropdowns!$D20,Dropdowns!$D$1,if($E34=Dropdowns!$E20,Dropdowns!$E$1,if($E34=Dropdowns!$F20,Dropdowns!$F$1,if($E34=Dropdowns!$G20,Dropdowns!$G$1,"N/A"))))</f>
        <v>3</v>
      </c>
    </row>
    <row r="35">
      <c r="A35" s="136"/>
      <c r="B35" s="137"/>
      <c r="C35" s="138" t="s">
        <v>236</v>
      </c>
      <c r="D35" s="138" t="s">
        <v>237</v>
      </c>
      <c r="E35" s="165" t="s">
        <v>238</v>
      </c>
      <c r="F35" s="114">
        <f>if($E35=Dropdowns!$D21,Dropdowns!$D$1,if($E35=Dropdowns!$E21,Dropdowns!$E$1,if($E35=Dropdowns!$F21,Dropdowns!$F$1,if($E35=Dropdowns!$G21,Dropdowns!$G$1,"N/A"))))</f>
        <v>3</v>
      </c>
    </row>
    <row r="36">
      <c r="A36" s="142"/>
      <c r="B36" s="143"/>
      <c r="C36" s="148"/>
      <c r="D36" s="144"/>
      <c r="E36" s="166"/>
      <c r="F36" s="147"/>
    </row>
    <row r="37">
      <c r="A37" s="136">
        <f>sum(F37:F49)/Dropdowns!H23</f>
        <v>0.641025641</v>
      </c>
      <c r="B37" s="137" t="s">
        <v>239</v>
      </c>
      <c r="C37" s="138" t="s">
        <v>240</v>
      </c>
      <c r="D37" s="138" t="s">
        <v>241</v>
      </c>
      <c r="E37" s="165" t="s">
        <v>242</v>
      </c>
      <c r="F37" s="114">
        <f>if($E37=Dropdowns!$D23,Dropdowns!$D$1,if($E37=Dropdowns!$E23,Dropdowns!$E$1,if($E37=Dropdowns!$F23,Dropdowns!$F$1,if($E37=Dropdowns!$G23,Dropdowns!$G$1,"N/A"))))</f>
        <v>1</v>
      </c>
    </row>
    <row r="38">
      <c r="A38" s="136" t="str">
        <f>IFS($A37&gt;=0.81, "Best", $A37&gt;=0.61, "Good", $A37&gt;=0.41, "Average", $A37&gt;=0.21, "Fair", TRUE, "Poor")</f>
        <v>Good</v>
      </c>
      <c r="B38" s="137"/>
      <c r="C38" s="138" t="s">
        <v>243</v>
      </c>
      <c r="D38" s="138" t="s">
        <v>244</v>
      </c>
      <c r="E38" s="165" t="s">
        <v>245</v>
      </c>
      <c r="F38" s="114">
        <f>if($E38=Dropdowns!$D24,Dropdowns!$D$1,if($E38=Dropdowns!$E24,Dropdowns!$E$1,if($E38=Dropdowns!$F24,Dropdowns!$F$1,if($E38=Dropdowns!$G24,Dropdowns!$G$1,"N/A"))))</f>
        <v>3</v>
      </c>
    </row>
    <row r="39">
      <c r="A39" s="136"/>
      <c r="B39" s="137"/>
      <c r="C39" s="138" t="s">
        <v>246</v>
      </c>
      <c r="D39" s="138" t="s">
        <v>247</v>
      </c>
      <c r="E39" s="165" t="s">
        <v>862</v>
      </c>
      <c r="F39" s="114">
        <f>if($E39=Dropdowns!$D25,Dropdowns!$D$1,if($E39=Dropdowns!$E25,Dropdowns!$E$1,if($E39=Dropdowns!$F25,Dropdowns!$F$1,if($E39=Dropdowns!$G25,Dropdowns!$G$1,"N/A"))))</f>
        <v>3</v>
      </c>
    </row>
    <row r="40">
      <c r="A40" s="136"/>
      <c r="B40" s="137"/>
      <c r="C40" s="138" t="s">
        <v>249</v>
      </c>
      <c r="D40" s="138" t="s">
        <v>250</v>
      </c>
      <c r="E40" s="165" t="s">
        <v>251</v>
      </c>
      <c r="F40" s="114">
        <f>if($E40=Dropdowns!$D26,Dropdowns!$D$1,if($E40=Dropdowns!$E26,Dropdowns!$E$1,if($E40=Dropdowns!$F26,Dropdowns!$F$1,if($E40=Dropdowns!$G26,Dropdowns!$G$1,"N/A"))))</f>
        <v>3</v>
      </c>
    </row>
    <row r="41">
      <c r="A41" s="136"/>
      <c r="B41" s="137"/>
      <c r="C41" s="138" t="s">
        <v>252</v>
      </c>
      <c r="D41" s="138" t="s">
        <v>253</v>
      </c>
      <c r="E41" s="165" t="s">
        <v>254</v>
      </c>
      <c r="F41" s="114">
        <f>if($E41=Dropdowns!$D27,Dropdowns!$D$1,if($E41=Dropdowns!$E27,Dropdowns!$E$1,if($E41=Dropdowns!$F27,Dropdowns!$F$1,if($E41=Dropdowns!$G27,Dropdowns!$G$1,"N/A"))))</f>
        <v>1</v>
      </c>
    </row>
    <row r="42">
      <c r="A42" s="136"/>
      <c r="B42" s="137"/>
      <c r="C42" s="138" t="s">
        <v>255</v>
      </c>
      <c r="D42" s="138" t="s">
        <v>256</v>
      </c>
      <c r="E42" s="165" t="s">
        <v>699</v>
      </c>
      <c r="F42" s="114">
        <f>if($E42=Dropdowns!$D28,Dropdowns!$D$1,if($E42=Dropdowns!$E28,Dropdowns!$E$1,if($E42=Dropdowns!$F28,Dropdowns!$F$1,if($E42=Dropdowns!$G28,Dropdowns!$G$1,"N/A"))))</f>
        <v>2</v>
      </c>
    </row>
    <row r="43">
      <c r="A43" s="136"/>
      <c r="B43" s="137"/>
      <c r="C43" s="138" t="s">
        <v>258</v>
      </c>
      <c r="D43" s="138" t="s">
        <v>259</v>
      </c>
      <c r="E43" s="165" t="s">
        <v>260</v>
      </c>
      <c r="F43" s="114">
        <f>if($E43=Dropdowns!$D29,Dropdowns!$D$1,if($E43=Dropdowns!$E29,Dropdowns!$E$1,if($E43=Dropdowns!$F29,Dropdowns!$F$1,if($E43=Dropdowns!$G29,Dropdowns!$G$1,"N/A"))))</f>
        <v>1</v>
      </c>
    </row>
    <row r="44">
      <c r="A44" s="136"/>
      <c r="B44" s="137"/>
      <c r="C44" s="138" t="s">
        <v>261</v>
      </c>
      <c r="D44" s="138" t="s">
        <v>262</v>
      </c>
      <c r="E44" s="165" t="s">
        <v>701</v>
      </c>
      <c r="F44" s="114">
        <f>if($E44=Dropdowns!$D30,Dropdowns!$D$1,if($E44=Dropdowns!$E30,Dropdowns!$E$1,if($E44=Dropdowns!$F30,Dropdowns!$F$1,if($E44=Dropdowns!$G30,Dropdowns!$G$1,"N/A"))))</f>
        <v>2</v>
      </c>
    </row>
    <row r="45">
      <c r="A45" s="136"/>
      <c r="B45" s="174"/>
      <c r="C45" s="138" t="s">
        <v>264</v>
      </c>
      <c r="D45" s="138" t="s">
        <v>265</v>
      </c>
      <c r="E45" s="165" t="s">
        <v>266</v>
      </c>
      <c r="F45" s="114">
        <f>if($E45=Dropdowns!$D31,Dropdowns!$D$1,if($E45=Dropdowns!$E31,Dropdowns!$E$1,if($E45=Dropdowns!$F31,Dropdowns!$F$1,if($E45=Dropdowns!$G31,Dropdowns!$G$1,"N/A"))))</f>
        <v>1</v>
      </c>
    </row>
    <row r="46">
      <c r="A46" s="136"/>
      <c r="B46" s="174"/>
      <c r="C46" s="138" t="s">
        <v>267</v>
      </c>
      <c r="D46" s="138" t="s">
        <v>268</v>
      </c>
      <c r="E46" s="165" t="s">
        <v>269</v>
      </c>
      <c r="F46" s="114">
        <f>if($E46=Dropdowns!$D32,Dropdowns!$D$1,if($E46=Dropdowns!$E32,Dropdowns!$E$1,if($E46=Dropdowns!$F32,Dropdowns!$F$1,if($E46=Dropdowns!$G32,Dropdowns!$G$1,"N/A"))))</f>
        <v>1</v>
      </c>
    </row>
    <row r="47">
      <c r="A47" s="136"/>
      <c r="B47" s="137"/>
      <c r="C47" s="138" t="s">
        <v>270</v>
      </c>
      <c r="D47" s="138" t="s">
        <v>271</v>
      </c>
      <c r="E47" s="165" t="s">
        <v>702</v>
      </c>
      <c r="F47" s="114">
        <f>if($E47=Dropdowns!$D33,Dropdowns!$D$1,if($E47=Dropdowns!$E33,Dropdowns!$E$1,if($E47=Dropdowns!$F33,Dropdowns!$F$1,if($E47=Dropdowns!$G33,Dropdowns!$G$1,"N/A"))))</f>
        <v>2</v>
      </c>
    </row>
    <row r="48">
      <c r="A48" s="136"/>
      <c r="B48" s="137"/>
      <c r="C48" s="138" t="s">
        <v>273</v>
      </c>
      <c r="D48" s="138" t="s">
        <v>274</v>
      </c>
      <c r="E48" s="165" t="s">
        <v>703</v>
      </c>
      <c r="F48" s="114">
        <f>if($E48=Dropdowns!$D34,Dropdowns!$D$1,if($E48=Dropdowns!$E34,Dropdowns!$E$1,if($E48=Dropdowns!$F34,Dropdowns!$F$1,if($E48=Dropdowns!$G34,Dropdowns!$G$1,"N/A"))))</f>
        <v>2</v>
      </c>
    </row>
    <row r="49">
      <c r="A49" s="136"/>
      <c r="B49" s="137"/>
      <c r="C49" s="138" t="s">
        <v>276</v>
      </c>
      <c r="D49" s="138" t="s">
        <v>277</v>
      </c>
      <c r="E49" s="165" t="s">
        <v>278</v>
      </c>
      <c r="F49" s="114">
        <f>if($E49=Dropdowns!$D35,Dropdowns!$D$1,if($E49=Dropdowns!$E35,Dropdowns!$E$1,if($E49=Dropdowns!$F35,Dropdowns!$F$1,if($E49=Dropdowns!$G35,Dropdowns!$G$1,"N/A"))))</f>
        <v>3</v>
      </c>
    </row>
    <row r="50">
      <c r="A50" s="142"/>
      <c r="B50" s="143"/>
      <c r="C50" s="144"/>
      <c r="D50" s="144"/>
      <c r="E50" s="166"/>
      <c r="F50" s="147"/>
    </row>
    <row r="51">
      <c r="A51" s="136">
        <f>sum(F51:F76)/Dropdowns!H37</f>
        <v>0.7051282051</v>
      </c>
      <c r="B51" s="137" t="s">
        <v>279</v>
      </c>
      <c r="C51" s="138" t="s">
        <v>280</v>
      </c>
      <c r="D51" s="138" t="s">
        <v>281</v>
      </c>
      <c r="E51" s="165" t="s">
        <v>282</v>
      </c>
      <c r="F51" s="114">
        <f>if($E51=Dropdowns!$D37,Dropdowns!$D$1,if($E51=Dropdowns!$E37,Dropdowns!$E$1,if($E51=Dropdowns!$F37,Dropdowns!$F$1,if($E51=Dropdowns!$G37,Dropdowns!$G$1,"N/A"))))</f>
        <v>1</v>
      </c>
    </row>
    <row r="52">
      <c r="A52" s="136" t="str">
        <f>IFS($A51&gt;=0.81, "Best", $A51&gt;=0.61, "Good", $A51&gt;=0.41, "Average", $A51&gt;=0.21, "Fair", TRUE, "Poor")</f>
        <v>Good</v>
      </c>
      <c r="B52" s="137"/>
      <c r="C52" s="138" t="s">
        <v>283</v>
      </c>
      <c r="D52" s="138" t="s">
        <v>284</v>
      </c>
      <c r="E52" s="165" t="s">
        <v>285</v>
      </c>
      <c r="F52" s="114">
        <f>if($E52=Dropdowns!$D38,Dropdowns!$D$1,if($E52=Dropdowns!$E38,Dropdowns!$E$1,if($E52=Dropdowns!$F38,Dropdowns!$F$1,if($E52=Dropdowns!$G38,Dropdowns!$G$1,"N/A"))))</f>
        <v>3</v>
      </c>
    </row>
    <row r="53">
      <c r="A53" s="136"/>
      <c r="B53" s="137"/>
      <c r="C53" s="140" t="s">
        <v>286</v>
      </c>
      <c r="D53" s="138" t="s">
        <v>287</v>
      </c>
      <c r="E53" s="165" t="s">
        <v>288</v>
      </c>
      <c r="F53" s="114">
        <f>if($E53=Dropdowns!$D39,Dropdowns!$D$1,if($E53=Dropdowns!$E39,Dropdowns!$E$1,if($E53=Dropdowns!$F39,Dropdowns!$F$1,if($E53=Dropdowns!$G39,Dropdowns!$G$1,"N/A"))))</f>
        <v>3</v>
      </c>
    </row>
    <row r="54">
      <c r="A54" s="136"/>
      <c r="B54" s="137"/>
      <c r="C54" s="140" t="s">
        <v>289</v>
      </c>
      <c r="D54" s="138" t="s">
        <v>290</v>
      </c>
      <c r="E54" s="165" t="s">
        <v>291</v>
      </c>
      <c r="F54" s="114">
        <f>if($E54=Dropdowns!$D40,Dropdowns!$D$1,if($E54=Dropdowns!$E40,Dropdowns!$E$1,if($E54=Dropdowns!$F40,Dropdowns!$F$1,if($E54=Dropdowns!$G40,Dropdowns!$G$1,"N/A"))))</f>
        <v>3</v>
      </c>
    </row>
    <row r="55">
      <c r="A55" s="136"/>
      <c r="B55" s="137"/>
      <c r="C55" s="140" t="s">
        <v>292</v>
      </c>
      <c r="D55" s="138" t="s">
        <v>293</v>
      </c>
      <c r="E55" s="165" t="s">
        <v>294</v>
      </c>
      <c r="F55" s="114">
        <f>if($E55=Dropdowns!$D41,Dropdowns!$D$1,if($E55=Dropdowns!$E41,Dropdowns!$E$1,if($E55=Dropdowns!$F41,Dropdowns!$F$1,if($E55=Dropdowns!$G41,Dropdowns!$G$1,"N/A"))))</f>
        <v>1</v>
      </c>
    </row>
    <row r="56">
      <c r="A56" s="136"/>
      <c r="B56" s="137"/>
      <c r="C56" s="140" t="s">
        <v>295</v>
      </c>
      <c r="D56" s="140" t="s">
        <v>296</v>
      </c>
      <c r="E56" s="165" t="s">
        <v>297</v>
      </c>
      <c r="F56" s="114">
        <f>if($E56=Dropdowns!$D42,Dropdowns!$D$1,if($E56=Dropdowns!$E42,Dropdowns!$E$1,if($E56=Dropdowns!$F42,Dropdowns!$F$1,if($E56=Dropdowns!$G42,Dropdowns!$G$1,"N/A"))))</f>
        <v>3</v>
      </c>
    </row>
    <row r="57">
      <c r="A57" s="136"/>
      <c r="B57" s="137"/>
      <c r="C57" s="140" t="s">
        <v>298</v>
      </c>
      <c r="D57" s="140" t="s">
        <v>299</v>
      </c>
      <c r="E57" s="165" t="s">
        <v>835</v>
      </c>
      <c r="F57" s="114">
        <f>if($E57=Dropdowns!$D43,Dropdowns!$D$1,if($E57=Dropdowns!$E43,Dropdowns!$E$1,if($E57=Dropdowns!$F43,Dropdowns!$F$1,if($E57=Dropdowns!$G43,Dropdowns!$G$1,"N/A"))))</f>
        <v>3</v>
      </c>
    </row>
    <row r="58">
      <c r="A58" s="136"/>
      <c r="B58" s="137"/>
      <c r="C58" s="140" t="s">
        <v>301</v>
      </c>
      <c r="D58" s="140" t="s">
        <v>302</v>
      </c>
      <c r="E58" s="165" t="s">
        <v>303</v>
      </c>
      <c r="F58" s="114">
        <f>if($E58=Dropdowns!$D44,Dropdowns!$D$1,if($E58=Dropdowns!$E44,Dropdowns!$E$1,if($E58=Dropdowns!$F44,Dropdowns!$F$1,if($E58=Dropdowns!$G44,Dropdowns!$G$1,"N/A"))))</f>
        <v>3</v>
      </c>
    </row>
    <row r="59">
      <c r="A59" s="136"/>
      <c r="B59" s="137"/>
      <c r="C59" s="140" t="s">
        <v>304</v>
      </c>
      <c r="D59" s="140" t="s">
        <v>305</v>
      </c>
      <c r="E59" s="165" t="s">
        <v>306</v>
      </c>
      <c r="F59" s="114">
        <f>if($E59=Dropdowns!$D45,Dropdowns!$D$1,if($E59=Dropdowns!$E45,Dropdowns!$E$1,if($E59=Dropdowns!$F45,Dropdowns!$F$1,if($E59=Dropdowns!$G45,Dropdowns!$G$1,"N/A"))))</f>
        <v>1</v>
      </c>
    </row>
    <row r="60">
      <c r="A60" s="136"/>
      <c r="B60" s="137"/>
      <c r="C60" s="140" t="s">
        <v>307</v>
      </c>
      <c r="D60" s="140" t="s">
        <v>308</v>
      </c>
      <c r="E60" s="165" t="s">
        <v>800</v>
      </c>
      <c r="F60" s="114">
        <f>if($E60=Dropdowns!$D46,Dropdowns!$D$1,if($E60=Dropdowns!$E46,Dropdowns!$E$1,if($E60=Dropdowns!$F46,Dropdowns!$F$1,if($E60=Dropdowns!$G46,Dropdowns!$G$1,"N/A"))))</f>
        <v>2</v>
      </c>
    </row>
    <row r="61">
      <c r="A61" s="136"/>
      <c r="B61" s="137"/>
      <c r="C61" s="140" t="s">
        <v>310</v>
      </c>
      <c r="D61" s="140" t="s">
        <v>311</v>
      </c>
      <c r="E61" s="165" t="s">
        <v>312</v>
      </c>
      <c r="F61" s="114">
        <f>if($E61=Dropdowns!$D47,Dropdowns!$D$1,if($E61=Dropdowns!$E47,Dropdowns!$E$1,if($E61=Dropdowns!$F47,Dropdowns!$F$1,if($E61=Dropdowns!$G47,Dropdowns!$G$1,"N/A"))))</f>
        <v>1</v>
      </c>
    </row>
    <row r="62">
      <c r="A62" s="136"/>
      <c r="B62" s="137"/>
      <c r="C62" s="138" t="s">
        <v>313</v>
      </c>
      <c r="D62" s="138" t="s">
        <v>314</v>
      </c>
      <c r="E62" s="165" t="s">
        <v>315</v>
      </c>
      <c r="F62" s="114">
        <f>if($E62=Dropdowns!$D48,Dropdowns!$D$1,if($E62=Dropdowns!$E48,Dropdowns!$E$1,if($E62=Dropdowns!$F48,Dropdowns!$F$1,if($E62=Dropdowns!$G48,Dropdowns!$G$1,"N/A"))))</f>
        <v>1</v>
      </c>
    </row>
    <row r="63">
      <c r="A63" s="136"/>
      <c r="B63" s="137"/>
      <c r="C63" s="138" t="s">
        <v>316</v>
      </c>
      <c r="D63" s="138" t="s">
        <v>317</v>
      </c>
      <c r="E63" s="165" t="s">
        <v>318</v>
      </c>
      <c r="F63" s="114">
        <f>if($E63=Dropdowns!$D49,Dropdowns!$D$1,if($E63=Dropdowns!$E49,Dropdowns!$E$1,if($E63=Dropdowns!$F49,Dropdowns!$F$1,if($E63=Dropdowns!$G49,Dropdowns!$G$1,"N/A"))))</f>
        <v>2</v>
      </c>
    </row>
    <row r="64">
      <c r="A64" s="136"/>
      <c r="B64" s="137"/>
      <c r="C64" s="138" t="s">
        <v>319</v>
      </c>
      <c r="D64" s="138" t="s">
        <v>320</v>
      </c>
      <c r="E64" s="165" t="s">
        <v>321</v>
      </c>
      <c r="F64" s="114">
        <f>if($E64=Dropdowns!$D50,Dropdowns!$D$1,if($E64=Dropdowns!$E50,Dropdowns!$E$1,if($E64=Dropdowns!$F50,Dropdowns!$F$1,if($E64=Dropdowns!$G50,Dropdowns!$G$1,"N/A"))))</f>
        <v>1</v>
      </c>
    </row>
    <row r="65">
      <c r="A65" s="136"/>
      <c r="B65" s="137"/>
      <c r="C65" s="138" t="s">
        <v>322</v>
      </c>
      <c r="D65" s="138" t="s">
        <v>323</v>
      </c>
      <c r="E65" s="165" t="s">
        <v>324</v>
      </c>
      <c r="F65" s="114">
        <f>if($E65=Dropdowns!$D51,Dropdowns!$D$1,if($E65=Dropdowns!$E51,Dropdowns!$E$1,if($E65=Dropdowns!$F51,Dropdowns!$F$1,if($E65=Dropdowns!$G51,Dropdowns!$G$1,"N/A"))))</f>
        <v>3</v>
      </c>
    </row>
    <row r="66">
      <c r="A66" s="136"/>
      <c r="B66" s="137"/>
      <c r="C66" s="140" t="s">
        <v>325</v>
      </c>
      <c r="D66" s="138" t="s">
        <v>326</v>
      </c>
      <c r="E66" s="165" t="s">
        <v>802</v>
      </c>
      <c r="F66" s="114">
        <f>if($E66=Dropdowns!$D52,Dropdowns!$D$1,if($E66=Dropdowns!$E52,Dropdowns!$E$1,if($E66=Dropdowns!$F52,Dropdowns!$F$1,if($E66=Dropdowns!$G52,Dropdowns!$G$1,"N/A"))))</f>
        <v>2</v>
      </c>
    </row>
    <row r="67">
      <c r="A67" s="136"/>
      <c r="B67" s="137"/>
      <c r="C67" s="138" t="s">
        <v>328</v>
      </c>
      <c r="D67" s="138" t="s">
        <v>329</v>
      </c>
      <c r="E67" s="165" t="s">
        <v>707</v>
      </c>
      <c r="F67" s="114">
        <f>if($E67=Dropdowns!$D53,Dropdowns!$D$1,if($E67=Dropdowns!$E53,Dropdowns!$E$1,if($E67=Dropdowns!$F53,Dropdowns!$F$1,if($E67=Dropdowns!$G53,Dropdowns!$G$1,"N/A"))))</f>
        <v>2</v>
      </c>
    </row>
    <row r="68">
      <c r="A68" s="136"/>
      <c r="B68" s="137"/>
      <c r="C68" s="140" t="s">
        <v>331</v>
      </c>
      <c r="D68" s="138" t="s">
        <v>332</v>
      </c>
      <c r="E68" s="165" t="s">
        <v>333</v>
      </c>
      <c r="F68" s="114">
        <f>if($E68=Dropdowns!$D54,Dropdowns!$D$1,if($E68=Dropdowns!$E54,Dropdowns!$E$1,if($E68=Dropdowns!$F54,Dropdowns!$F$1,if($E68=Dropdowns!$G54,Dropdowns!$G$1,"N/A"))))</f>
        <v>2</v>
      </c>
    </row>
    <row r="69">
      <c r="A69" s="136"/>
      <c r="B69" s="137"/>
      <c r="C69" s="140" t="s">
        <v>334</v>
      </c>
      <c r="D69" s="140" t="s">
        <v>335</v>
      </c>
      <c r="E69" s="165" t="s">
        <v>709</v>
      </c>
      <c r="F69" s="114">
        <f>if($E69=Dropdowns!$D55,Dropdowns!$D$1,if($E69=Dropdowns!$E55,Dropdowns!$E$1,if($E69=Dropdowns!$F55,Dropdowns!$F$1,if($E69=Dropdowns!$G55,Dropdowns!$G$1,"N/A"))))</f>
        <v>2</v>
      </c>
    </row>
    <row r="70">
      <c r="A70" s="136"/>
      <c r="B70" s="137"/>
      <c r="C70" s="140" t="s">
        <v>337</v>
      </c>
      <c r="D70" s="140" t="s">
        <v>338</v>
      </c>
      <c r="E70" s="165" t="s">
        <v>339</v>
      </c>
      <c r="F70" s="114">
        <f>if($E70=Dropdowns!$D56,Dropdowns!$D$1,if($E70=Dropdowns!$E56,Dropdowns!$E$1,if($E70=Dropdowns!$F56,Dropdowns!$F$1,if($E70=Dropdowns!$G56,Dropdowns!$G$1,"N/A"))))</f>
        <v>3</v>
      </c>
    </row>
    <row r="71">
      <c r="A71" s="136"/>
      <c r="B71" s="137"/>
      <c r="C71" s="140" t="s">
        <v>340</v>
      </c>
      <c r="D71" s="140" t="s">
        <v>341</v>
      </c>
      <c r="E71" s="165" t="s">
        <v>710</v>
      </c>
      <c r="F71" s="114">
        <f>if($E71=Dropdowns!$D57,Dropdowns!$D$1,if($E71=Dropdowns!$E57,Dropdowns!$E$1,if($E71=Dropdowns!$F57,Dropdowns!$F$1,if($E71=Dropdowns!$G57,Dropdowns!$G$1,"N/A"))))</f>
        <v>3</v>
      </c>
    </row>
    <row r="72">
      <c r="A72" s="136"/>
      <c r="B72" s="137"/>
      <c r="C72" s="140" t="s">
        <v>343</v>
      </c>
      <c r="D72" s="140" t="s">
        <v>344</v>
      </c>
      <c r="E72" s="165" t="s">
        <v>345</v>
      </c>
      <c r="F72" s="114">
        <f>if($E72=Dropdowns!$D58,Dropdowns!$D$1,if($E72=Dropdowns!$E58,Dropdowns!$E$1,if($E72=Dropdowns!$F58,Dropdowns!$F$1,if($E72=Dropdowns!$G58,Dropdowns!$G$1,"N/A"))))</f>
        <v>2</v>
      </c>
    </row>
    <row r="73">
      <c r="A73" s="136"/>
      <c r="B73" s="137"/>
      <c r="C73" s="140" t="s">
        <v>346</v>
      </c>
      <c r="D73" s="140" t="s">
        <v>347</v>
      </c>
      <c r="E73" s="165" t="s">
        <v>348</v>
      </c>
      <c r="F73" s="114">
        <f>if($E73=Dropdowns!$D59,Dropdowns!$D$1,if($E73=Dropdowns!$E59,Dropdowns!$E$1,if($E73=Dropdowns!$F59,Dropdowns!$F$1,if($E73=Dropdowns!$G59,Dropdowns!$G$1,"N/A"))))</f>
        <v>2</v>
      </c>
    </row>
    <row r="74">
      <c r="A74" s="136"/>
      <c r="B74" s="137"/>
      <c r="C74" s="138" t="s">
        <v>349</v>
      </c>
      <c r="D74" s="138" t="s">
        <v>350</v>
      </c>
      <c r="E74" s="165" t="s">
        <v>351</v>
      </c>
      <c r="F74" s="114">
        <f>if($E74=Dropdowns!$D60,Dropdowns!$D$1,if($E74=Dropdowns!$E60,Dropdowns!$E$1,if($E74=Dropdowns!$F60,Dropdowns!$F$1,if($E74=Dropdowns!$G60,Dropdowns!$G$1,"N/A"))))</f>
        <v>2</v>
      </c>
    </row>
    <row r="75">
      <c r="A75" s="136"/>
      <c r="B75" s="137"/>
      <c r="C75" s="138" t="s">
        <v>352</v>
      </c>
      <c r="D75" s="138" t="s">
        <v>353</v>
      </c>
      <c r="E75" s="165" t="s">
        <v>804</v>
      </c>
      <c r="F75" s="114">
        <f>if($E75=Dropdowns!$D61,Dropdowns!$D$1,if($E75=Dropdowns!$E61,Dropdowns!$E$1,if($E75=Dropdowns!$F61,Dropdowns!$F$1,if($E75=Dropdowns!$G61,Dropdowns!$G$1,"N/A"))))</f>
        <v>2</v>
      </c>
    </row>
    <row r="76">
      <c r="A76" s="136"/>
      <c r="B76" s="137"/>
      <c r="C76" s="138" t="s">
        <v>355</v>
      </c>
      <c r="D76" s="138" t="s">
        <v>356</v>
      </c>
      <c r="E76" s="165" t="s">
        <v>357</v>
      </c>
      <c r="F76" s="114">
        <f>if($E76=Dropdowns!$D62,Dropdowns!$D$1,if($E76=Dropdowns!$E62,Dropdowns!$E$1,if($E76=Dropdowns!$F62,Dropdowns!$F$1,if($E76=Dropdowns!$G62,Dropdowns!$G$1,"N/A"))))</f>
        <v>2</v>
      </c>
    </row>
    <row r="77">
      <c r="A77" s="142"/>
      <c r="B77" s="143"/>
      <c r="C77" s="144"/>
      <c r="D77" s="144"/>
      <c r="E77" s="166"/>
      <c r="F77" s="147"/>
    </row>
    <row r="78">
      <c r="A78" s="136">
        <f>sum(F78:F83)/Dropdowns!H64</f>
        <v>0.9444444444</v>
      </c>
      <c r="B78" s="137" t="s">
        <v>358</v>
      </c>
      <c r="C78" s="138" t="s">
        <v>359</v>
      </c>
      <c r="D78" s="138" t="s">
        <v>360</v>
      </c>
      <c r="E78" s="165" t="s">
        <v>361</v>
      </c>
      <c r="F78" s="114">
        <f>if($E78=Dropdowns!$D64,Dropdowns!$D$1,if($E78=Dropdowns!$E64,Dropdowns!$E$1,if($E78=Dropdowns!$F64,Dropdowns!$F$1,if($E78=Dropdowns!$G64,Dropdowns!$G$1,"N/A"))))</f>
        <v>3</v>
      </c>
    </row>
    <row r="79">
      <c r="A79" s="136" t="str">
        <f>IFS($A78&gt;=0.81, "Best", $A78&gt;=0.61, "Good", $A78&gt;=0.41, "Average", $A78&gt;=0.21, "Fair", TRUE, "Poor")</f>
        <v>Best</v>
      </c>
      <c r="B79" s="137"/>
      <c r="C79" s="138" t="s">
        <v>362</v>
      </c>
      <c r="D79" s="138" t="s">
        <v>363</v>
      </c>
      <c r="E79" s="165" t="s">
        <v>364</v>
      </c>
      <c r="F79" s="114">
        <f>if($E79=Dropdowns!$D65,Dropdowns!$D$1,if($E79=Dropdowns!$E65,Dropdowns!$E$1,if($E79=Dropdowns!$F65,Dropdowns!$F$1,if($E79=Dropdowns!$G65,Dropdowns!$G$1,"N/A"))))</f>
        <v>3</v>
      </c>
    </row>
    <row r="80">
      <c r="A80" s="136"/>
      <c r="B80" s="137"/>
      <c r="C80" s="138" t="s">
        <v>365</v>
      </c>
      <c r="D80" s="138" t="s">
        <v>366</v>
      </c>
      <c r="E80" s="165" t="s">
        <v>367</v>
      </c>
      <c r="F80" s="114">
        <f>if($E80=Dropdowns!$D66,Dropdowns!$D$1,if($E80=Dropdowns!$E66,Dropdowns!$E$1,if($E80=Dropdowns!$F66,Dropdowns!$F$1,if($E80=Dropdowns!$G66,Dropdowns!$G$1,"N/A"))))</f>
        <v>2</v>
      </c>
    </row>
    <row r="81">
      <c r="A81" s="136"/>
      <c r="B81" s="137"/>
      <c r="C81" s="138" t="s">
        <v>368</v>
      </c>
      <c r="D81" s="138" t="s">
        <v>369</v>
      </c>
      <c r="E81" s="165" t="s">
        <v>863</v>
      </c>
      <c r="F81" s="114">
        <f>if($E81=Dropdowns!$D67,Dropdowns!$D$1,if($E81=Dropdowns!$E67,Dropdowns!$E$1,if($E81=Dropdowns!$F67,Dropdowns!$F$1,if($E81=Dropdowns!$G67,Dropdowns!$G$1,"N/A"))))</f>
        <v>3</v>
      </c>
    </row>
    <row r="82">
      <c r="A82" s="136"/>
      <c r="B82" s="137"/>
      <c r="C82" s="138" t="s">
        <v>371</v>
      </c>
      <c r="D82" s="138" t="s">
        <v>372</v>
      </c>
      <c r="E82" s="165" t="s">
        <v>864</v>
      </c>
      <c r="F82" s="114">
        <f>if($E82=Dropdowns!$D68,Dropdowns!$D$1,if($E82=Dropdowns!$E68,Dropdowns!$E$1,if($E82=Dropdowns!$F68,Dropdowns!$F$1,if($E82=Dropdowns!$G68,Dropdowns!$G$1,"N/A"))))</f>
        <v>3</v>
      </c>
    </row>
    <row r="83">
      <c r="A83" s="136"/>
      <c r="B83" s="137"/>
      <c r="C83" s="138" t="s">
        <v>374</v>
      </c>
      <c r="D83" s="138" t="s">
        <v>375</v>
      </c>
      <c r="E83" s="165" t="s">
        <v>376</v>
      </c>
      <c r="F83" s="114">
        <f>if($E83=Dropdowns!$D69,Dropdowns!$D$1,if($E83=Dropdowns!$E69,Dropdowns!$E$1,if($E83=Dropdowns!$F69,Dropdowns!$F$1,if($E83=Dropdowns!$G69,Dropdowns!$G$1,"N/A"))))</f>
        <v>3</v>
      </c>
    </row>
    <row r="84">
      <c r="A84" s="142"/>
      <c r="B84" s="143"/>
      <c r="C84" s="144"/>
      <c r="D84" s="144"/>
      <c r="E84" s="166"/>
      <c r="F84" s="147"/>
    </row>
    <row r="85">
      <c r="A85" s="136">
        <f>sum(F85:F95)/Dropdowns!H71</f>
        <v>0.7272727273</v>
      </c>
      <c r="B85" s="137" t="s">
        <v>377</v>
      </c>
      <c r="C85" s="138" t="s">
        <v>378</v>
      </c>
      <c r="D85" s="138" t="s">
        <v>379</v>
      </c>
      <c r="E85" s="165" t="s">
        <v>380</v>
      </c>
      <c r="F85" s="114">
        <f>if($E85=Dropdowns!$D71,Dropdowns!$D$1,if($E85=Dropdowns!$E71,Dropdowns!$E$1,if($E85=Dropdowns!$F71,Dropdowns!$F$1,if($E85=Dropdowns!$G71,Dropdowns!$G$1,"N/A"))))</f>
        <v>3</v>
      </c>
    </row>
    <row r="86">
      <c r="A86" s="136" t="str">
        <f>IFS($A85&gt;=0.81, "Best", $A85&gt;=0.61, "Good", $A85&gt;=0.41, "Average", $A85&gt;=0.21, "Fair", TRUE, "Poor")</f>
        <v>Good</v>
      </c>
      <c r="B86" s="137"/>
      <c r="C86" s="138" t="s">
        <v>381</v>
      </c>
      <c r="D86" s="138" t="s">
        <v>382</v>
      </c>
      <c r="E86" s="165" t="s">
        <v>383</v>
      </c>
      <c r="F86" s="114">
        <f>if($E86=Dropdowns!$D72,Dropdowns!$D$1,if($E86=Dropdowns!$E72,Dropdowns!$E$1,if($E86=Dropdowns!$F72,Dropdowns!$F$1,if($E86=Dropdowns!$G72,Dropdowns!$G$1,"N/A"))))</f>
        <v>2</v>
      </c>
    </row>
    <row r="87">
      <c r="A87" s="136"/>
      <c r="B87" s="137"/>
      <c r="C87" s="138" t="s">
        <v>384</v>
      </c>
      <c r="D87" s="138" t="s">
        <v>385</v>
      </c>
      <c r="E87" s="165" t="s">
        <v>865</v>
      </c>
      <c r="F87" s="114">
        <f>if($E87=Dropdowns!$D73,Dropdowns!$D$1,if($E87=Dropdowns!$E73,Dropdowns!$E$1,if($E87=Dropdowns!$F73,Dropdowns!$F$1,if($E87=Dropdowns!$G73,Dropdowns!$G$1,"N/A"))))</f>
        <v>3</v>
      </c>
    </row>
    <row r="88">
      <c r="A88" s="136"/>
      <c r="B88" s="137"/>
      <c r="C88" s="138" t="s">
        <v>387</v>
      </c>
      <c r="D88" s="138" t="s">
        <v>388</v>
      </c>
      <c r="E88" s="165" t="s">
        <v>389</v>
      </c>
      <c r="F88" s="114">
        <f>if($E88=Dropdowns!$D74,Dropdowns!$D$1,if($E88=Dropdowns!$E74,Dropdowns!$E$1,if($E88=Dropdowns!$F74,Dropdowns!$F$1,if($E88=Dropdowns!$G74,Dropdowns!$G$1,"N/A"))))</f>
        <v>2</v>
      </c>
    </row>
    <row r="89">
      <c r="A89" s="136"/>
      <c r="B89" s="137"/>
      <c r="C89" s="138" t="s">
        <v>390</v>
      </c>
      <c r="D89" s="138" t="s">
        <v>391</v>
      </c>
      <c r="E89" s="165" t="s">
        <v>712</v>
      </c>
      <c r="F89" s="114">
        <f>if($E89=Dropdowns!$D75,Dropdowns!$D$1,if($E89=Dropdowns!$E75,Dropdowns!$E$1,if($E89=Dropdowns!$F75,Dropdowns!$F$1,if($E89=Dropdowns!$G75,Dropdowns!$G$1,"N/A"))))</f>
        <v>2</v>
      </c>
    </row>
    <row r="90">
      <c r="A90" s="136"/>
      <c r="B90" s="137"/>
      <c r="C90" s="138" t="s">
        <v>393</v>
      </c>
      <c r="D90" s="138" t="s">
        <v>394</v>
      </c>
      <c r="E90" s="165" t="s">
        <v>713</v>
      </c>
      <c r="F90" s="114">
        <f>if($E90=Dropdowns!$D76,Dropdowns!$D$1,if($E90=Dropdowns!$E76,Dropdowns!$E$1,if($E90=Dropdowns!$F76,Dropdowns!$F$1,if($E90=Dropdowns!$G76,Dropdowns!$G$1,"N/A"))))</f>
        <v>2</v>
      </c>
    </row>
    <row r="91">
      <c r="A91" s="136"/>
      <c r="B91" s="137"/>
      <c r="C91" s="138" t="s">
        <v>396</v>
      </c>
      <c r="D91" s="138" t="s">
        <v>397</v>
      </c>
      <c r="E91" s="165" t="s">
        <v>398</v>
      </c>
      <c r="F91" s="114">
        <f>if($E91=Dropdowns!$D77,Dropdowns!$D$1,if($E91=Dropdowns!$E77,Dropdowns!$E$1,if($E91=Dropdowns!$F77,Dropdowns!$F$1,if($E91=Dropdowns!$G77,Dropdowns!$G$1,"N/A"))))</f>
        <v>2</v>
      </c>
    </row>
    <row r="92">
      <c r="A92" s="136"/>
      <c r="B92" s="137"/>
      <c r="C92" s="138" t="s">
        <v>399</v>
      </c>
      <c r="D92" s="138" t="s">
        <v>400</v>
      </c>
      <c r="E92" s="165" t="s">
        <v>401</v>
      </c>
      <c r="F92" s="114">
        <f>if($E92=Dropdowns!$D78,Dropdowns!$D$1,if($E92=Dropdowns!$E78,Dropdowns!$E$1,if($E92=Dropdowns!$F78,Dropdowns!$F$1,if($E92=Dropdowns!$G78,Dropdowns!$G$1,"N/A"))))</f>
        <v>2</v>
      </c>
    </row>
    <row r="93">
      <c r="A93" s="136"/>
      <c r="B93" s="137"/>
      <c r="C93" s="138" t="s">
        <v>402</v>
      </c>
      <c r="D93" s="138" t="s">
        <v>403</v>
      </c>
      <c r="E93" s="165" t="s">
        <v>404</v>
      </c>
      <c r="F93" s="114">
        <f>if($E93=Dropdowns!$D79,Dropdowns!$D$1,if($E93=Dropdowns!$E79,Dropdowns!$E$1,if($E93=Dropdowns!$F79,Dropdowns!$F$1,if($E93=Dropdowns!$G79,Dropdowns!$G$1,"N/A"))))</f>
        <v>2</v>
      </c>
    </row>
    <row r="94">
      <c r="A94" s="136"/>
      <c r="B94" s="137"/>
      <c r="C94" s="138" t="s">
        <v>405</v>
      </c>
      <c r="D94" s="138" t="s">
        <v>406</v>
      </c>
      <c r="E94" s="165" t="s">
        <v>407</v>
      </c>
      <c r="F94" s="114">
        <f>if($E94=Dropdowns!$D80,Dropdowns!$D$1,if($E94=Dropdowns!$E80,Dropdowns!$E$1,if($E94=Dropdowns!$F80,Dropdowns!$F$1,if($E94=Dropdowns!$G80,Dropdowns!$G$1,"N/A"))))</f>
        <v>2</v>
      </c>
    </row>
    <row r="95">
      <c r="A95" s="136"/>
      <c r="B95" s="137"/>
      <c r="C95" s="138" t="s">
        <v>408</v>
      </c>
      <c r="D95" s="138" t="s">
        <v>409</v>
      </c>
      <c r="E95" s="165" t="s">
        <v>410</v>
      </c>
      <c r="F95" s="114">
        <f>if($E95=Dropdowns!$D81,Dropdowns!$D$1,if($E95=Dropdowns!$E81,Dropdowns!$E$1,if($E95=Dropdowns!$F81,Dropdowns!$F$1,if($E95=Dropdowns!$G81,Dropdowns!$G$1,"N/A"))))</f>
        <v>2</v>
      </c>
    </row>
    <row r="96">
      <c r="A96" s="142"/>
      <c r="B96" s="143"/>
      <c r="C96" s="148"/>
      <c r="D96" s="144"/>
      <c r="E96" s="166"/>
      <c r="F96" s="147"/>
    </row>
    <row r="97">
      <c r="A97" s="136">
        <f>sum(F97:F112)/Dropdowns!H83</f>
        <v>0.9166666667</v>
      </c>
      <c r="B97" s="137" t="s">
        <v>411</v>
      </c>
      <c r="C97" s="138" t="s">
        <v>412</v>
      </c>
      <c r="D97" s="138" t="s">
        <v>413</v>
      </c>
      <c r="E97" s="165" t="s">
        <v>414</v>
      </c>
      <c r="F97" s="114">
        <f>if($E97=Dropdowns!$D83,Dropdowns!$D$1,if($E97=Dropdowns!$E83,Dropdowns!$E$1,if($E97=Dropdowns!$F83,Dropdowns!$F$1,if($E97=Dropdowns!$G83,Dropdowns!$G$1,"N/A"))))</f>
        <v>3</v>
      </c>
    </row>
    <row r="98">
      <c r="A98" s="136" t="str">
        <f>IFS($A97&gt;=0.81, "Best", $A97&gt;=0.61, "Good", $A97&gt;=0.41, "Average", $A97&gt;=0.21, "Fair", TRUE, "Poor")</f>
        <v>Best</v>
      </c>
      <c r="B98" s="137"/>
      <c r="C98" s="138" t="s">
        <v>415</v>
      </c>
      <c r="D98" s="138" t="s">
        <v>416</v>
      </c>
      <c r="E98" s="165" t="s">
        <v>417</v>
      </c>
      <c r="F98" s="114">
        <f>if($E98=Dropdowns!$D84,Dropdowns!$D$1,if($E98=Dropdowns!$E84,Dropdowns!$E$1,if($E98=Dropdowns!$F84,Dropdowns!$F$1,if($E98=Dropdowns!$G84,Dropdowns!$G$1,"N/A"))))</f>
        <v>3</v>
      </c>
    </row>
    <row r="99">
      <c r="A99" s="136"/>
      <c r="B99" s="137"/>
      <c r="C99" s="138" t="s">
        <v>418</v>
      </c>
      <c r="D99" s="138" t="s">
        <v>419</v>
      </c>
      <c r="E99" s="165" t="s">
        <v>420</v>
      </c>
      <c r="F99" s="114">
        <f>if($E99=Dropdowns!$D85,Dropdowns!$D$1,if($E99=Dropdowns!$E85,Dropdowns!$E$1,if($E99=Dropdowns!$F85,Dropdowns!$F$1,if($E99=Dropdowns!$G85,Dropdowns!$G$1,"N/A"))))</f>
        <v>3</v>
      </c>
    </row>
    <row r="100">
      <c r="A100" s="136"/>
      <c r="B100" s="137"/>
      <c r="C100" s="138" t="s">
        <v>421</v>
      </c>
      <c r="D100" s="138" t="s">
        <v>422</v>
      </c>
      <c r="E100" s="165" t="s">
        <v>866</v>
      </c>
      <c r="F100" s="114">
        <f>if($E100=Dropdowns!$D86,Dropdowns!$D$1,if($E100=Dropdowns!$E86,Dropdowns!$E$1,if($E100=Dropdowns!$F86,Dropdowns!$F$1,if($E100=Dropdowns!$G86,Dropdowns!$G$1,"N/A"))))</f>
        <v>3</v>
      </c>
    </row>
    <row r="101">
      <c r="A101" s="136"/>
      <c r="B101" s="137"/>
      <c r="C101" s="138" t="s">
        <v>424</v>
      </c>
      <c r="D101" s="138" t="s">
        <v>425</v>
      </c>
      <c r="E101" s="165" t="s">
        <v>426</v>
      </c>
      <c r="F101" s="114">
        <f>if($E101=Dropdowns!$D87,Dropdowns!$D$1,if($E101=Dropdowns!$E87,Dropdowns!$E$1,if($E101=Dropdowns!$F87,Dropdowns!$F$1,if($E101=Dropdowns!$G87,Dropdowns!$G$1,"N/A"))))</f>
        <v>3</v>
      </c>
    </row>
    <row r="102">
      <c r="A102" s="136"/>
      <c r="B102" s="137"/>
      <c r="C102" s="138" t="s">
        <v>427</v>
      </c>
      <c r="D102" s="138" t="s">
        <v>428</v>
      </c>
      <c r="E102" s="165" t="s">
        <v>429</v>
      </c>
      <c r="F102" s="114">
        <f>if($E102=Dropdowns!$D88,Dropdowns!$D$1,if($E102=Dropdowns!$E88,Dropdowns!$E$1,if($E102=Dropdowns!$F88,Dropdowns!$F$1,if($E102=Dropdowns!$G88,Dropdowns!$G$1,"N/A"))))</f>
        <v>3</v>
      </c>
    </row>
    <row r="103">
      <c r="A103" s="136"/>
      <c r="B103" s="137"/>
      <c r="C103" s="138" t="s">
        <v>430</v>
      </c>
      <c r="D103" s="138" t="s">
        <v>431</v>
      </c>
      <c r="E103" s="165" t="s">
        <v>715</v>
      </c>
      <c r="F103" s="114">
        <f>if($E103=Dropdowns!$D89,Dropdowns!$D$1,if($E103=Dropdowns!$E89,Dropdowns!$E$1,if($E103=Dropdowns!$F89,Dropdowns!$F$1,if($E103=Dropdowns!$G89,Dropdowns!$G$1,"N/A"))))</f>
        <v>2</v>
      </c>
    </row>
    <row r="104">
      <c r="A104" s="136"/>
      <c r="B104" s="137"/>
      <c r="C104" s="138" t="s">
        <v>433</v>
      </c>
      <c r="D104" s="138" t="s">
        <v>434</v>
      </c>
      <c r="E104" s="165" t="s">
        <v>716</v>
      </c>
      <c r="F104" s="114">
        <f>if($E104=Dropdowns!$D90,Dropdowns!$D$1,if($E104=Dropdowns!$E90,Dropdowns!$E$1,if($E104=Dropdowns!$F90,Dropdowns!$F$1,if($E104=Dropdowns!$G90,Dropdowns!$G$1,"N/A"))))</f>
        <v>3</v>
      </c>
    </row>
    <row r="105">
      <c r="A105" s="136"/>
      <c r="B105" s="137"/>
      <c r="C105" s="138" t="s">
        <v>436</v>
      </c>
      <c r="D105" s="138" t="s">
        <v>437</v>
      </c>
      <c r="E105" s="165" t="s">
        <v>867</v>
      </c>
      <c r="F105" s="114">
        <f>if($E105=Dropdowns!$D91,Dropdowns!$D$1,if($E105=Dropdowns!$E91,Dropdowns!$E$1,if($E105=Dropdowns!$F91,Dropdowns!$F$1,if($E105=Dropdowns!$G91,Dropdowns!$G$1,"N/A"))))</f>
        <v>3</v>
      </c>
    </row>
    <row r="106">
      <c r="A106" s="136"/>
      <c r="B106" s="137"/>
      <c r="C106" s="138" t="s">
        <v>439</v>
      </c>
      <c r="D106" s="138" t="s">
        <v>440</v>
      </c>
      <c r="E106" s="165" t="s">
        <v>842</v>
      </c>
      <c r="F106" s="114">
        <f>if($E106=Dropdowns!$D92,Dropdowns!$D$1,if($E106=Dropdowns!$E92,Dropdowns!$E$1,if($E106=Dropdowns!$F92,Dropdowns!$F$1,if($E106=Dropdowns!$G92,Dropdowns!$G$1,"N/A"))))</f>
        <v>3</v>
      </c>
    </row>
    <row r="107">
      <c r="A107" s="136"/>
      <c r="B107" s="137"/>
      <c r="C107" s="138" t="s">
        <v>442</v>
      </c>
      <c r="D107" s="138" t="s">
        <v>443</v>
      </c>
      <c r="E107" s="165" t="s">
        <v>843</v>
      </c>
      <c r="F107" s="114">
        <f>if($E107=Dropdowns!$D93,Dropdowns!$D$1,if($E107=Dropdowns!$E93,Dropdowns!$E$1,if($E107=Dropdowns!$F93,Dropdowns!$F$1,if($E107=Dropdowns!$G93,Dropdowns!$G$1,"N/A"))))</f>
        <v>3</v>
      </c>
    </row>
    <row r="108">
      <c r="A108" s="136"/>
      <c r="B108" s="137"/>
      <c r="C108" s="138" t="s">
        <v>445</v>
      </c>
      <c r="D108" s="138" t="s">
        <v>446</v>
      </c>
      <c r="E108" s="165" t="s">
        <v>447</v>
      </c>
      <c r="F108" s="114">
        <f>if($E108=Dropdowns!$D94,Dropdowns!$D$1,if($E108=Dropdowns!$E94,Dropdowns!$E$1,if($E108=Dropdowns!$F94,Dropdowns!$F$1,if($E108=Dropdowns!$G94,Dropdowns!$G$1,"N/A"))))</f>
        <v>3</v>
      </c>
    </row>
    <row r="109">
      <c r="A109" s="136"/>
      <c r="B109" s="137"/>
      <c r="C109" s="138" t="s">
        <v>448</v>
      </c>
      <c r="D109" s="138" t="s">
        <v>449</v>
      </c>
      <c r="E109" s="165" t="s">
        <v>450</v>
      </c>
      <c r="F109" s="114">
        <f>if($E109=Dropdowns!$D95,Dropdowns!$D$1,if($E109=Dropdowns!$E95,Dropdowns!$E$1,if($E109=Dropdowns!$F95,Dropdowns!$F$1,if($E109=Dropdowns!$G95,Dropdowns!$G$1,"N/A"))))</f>
        <v>3</v>
      </c>
    </row>
    <row r="110">
      <c r="A110" s="136"/>
      <c r="B110" s="137"/>
      <c r="C110" s="140" t="s">
        <v>451</v>
      </c>
      <c r="D110" s="140" t="s">
        <v>452</v>
      </c>
      <c r="E110" s="165" t="s">
        <v>718</v>
      </c>
      <c r="F110" s="114">
        <f>if($E110=Dropdowns!$D96,Dropdowns!$D$1,if($E110=Dropdowns!$E96,Dropdowns!$E$1,if($E110=Dropdowns!$F96,Dropdowns!$F$1,if($E110=Dropdowns!$G96,Dropdowns!$G$1,"N/A"))))</f>
        <v>2</v>
      </c>
    </row>
    <row r="111">
      <c r="A111" s="136"/>
      <c r="B111" s="137"/>
      <c r="C111" s="140" t="s">
        <v>454</v>
      </c>
      <c r="D111" s="140" t="s">
        <v>455</v>
      </c>
      <c r="E111" s="165" t="s">
        <v>456</v>
      </c>
      <c r="F111" s="114">
        <f>if($E111=Dropdowns!$D97,Dropdowns!$D$1,if($E111=Dropdowns!$E97,Dropdowns!$E$1,if($E111=Dropdowns!$F97,Dropdowns!$F$1,if($E111=Dropdowns!$G97,Dropdowns!$G$1,"N/A"))))</f>
        <v>2</v>
      </c>
    </row>
    <row r="112">
      <c r="A112" s="136"/>
      <c r="B112" s="137"/>
      <c r="C112" s="138" t="s">
        <v>457</v>
      </c>
      <c r="D112" s="140" t="s">
        <v>458</v>
      </c>
      <c r="E112" s="168" t="s">
        <v>719</v>
      </c>
      <c r="F112" s="114">
        <f>if($E112=Dropdowns!$D98,Dropdowns!$D$1,if($E112=Dropdowns!$E98,Dropdowns!$E$1,if($E112=Dropdowns!$F98,Dropdowns!$F$1,if($E112=Dropdowns!$G98,Dropdowns!$G$1,"N/A"))))</f>
        <v>2</v>
      </c>
    </row>
    <row r="113">
      <c r="A113" s="142"/>
      <c r="B113" s="143"/>
      <c r="C113" s="148"/>
      <c r="D113" s="148"/>
      <c r="E113" s="166"/>
      <c r="F113" s="147"/>
    </row>
    <row r="114">
      <c r="A114" s="171">
        <f>sum(F114:F118)/Dropdowns!H100</f>
        <v>1</v>
      </c>
      <c r="B114" s="137" t="s">
        <v>460</v>
      </c>
      <c r="C114" s="138" t="s">
        <v>461</v>
      </c>
      <c r="D114" s="140" t="s">
        <v>462</v>
      </c>
      <c r="E114" s="165" t="s">
        <v>463</v>
      </c>
      <c r="F114" s="114">
        <f>if($E114=Dropdowns!$D100,Dropdowns!$D$1,if($E114=Dropdowns!$E100,Dropdowns!$E$1,if($E114=Dropdowns!$F100,Dropdowns!$F$1,if($E114=Dropdowns!$G100,Dropdowns!$G$1,"N/A"))))</f>
        <v>3</v>
      </c>
    </row>
    <row r="115">
      <c r="A115" s="136" t="str">
        <f>IFS($A114&gt;=0.81, "Best", $A114&gt;=0.61, "Good", $A114&gt;=0.41, "Average", $A114&gt;=0.21, "Fair", TRUE, "Poor")</f>
        <v>Best</v>
      </c>
      <c r="B115" s="137"/>
      <c r="C115" s="140" t="s">
        <v>464</v>
      </c>
      <c r="D115" s="140" t="s">
        <v>465</v>
      </c>
      <c r="E115" s="165" t="s">
        <v>466</v>
      </c>
      <c r="F115" s="114">
        <f>if($E115=Dropdowns!$D101,Dropdowns!$D$1,if($E115=Dropdowns!$E101,Dropdowns!$E$1,if($E115=Dropdowns!$F101,Dropdowns!$F$1,if($E115=Dropdowns!$G101,Dropdowns!$G$1,"N/A"))))</f>
        <v>3</v>
      </c>
    </row>
    <row r="116">
      <c r="A116" s="136"/>
      <c r="B116" s="137"/>
      <c r="C116" s="140" t="s">
        <v>467</v>
      </c>
      <c r="D116" s="140" t="s">
        <v>468</v>
      </c>
      <c r="E116" s="165" t="s">
        <v>469</v>
      </c>
      <c r="F116" s="114">
        <f>if($E116=Dropdowns!$D102,Dropdowns!$D$1,if($E116=Dropdowns!$E102,Dropdowns!$E$1,if($E116=Dropdowns!$F102,Dropdowns!$F$1,if($E116=Dropdowns!$G102,Dropdowns!$G$1,"N/A"))))</f>
        <v>3</v>
      </c>
    </row>
    <row r="117">
      <c r="A117" s="136"/>
      <c r="B117" s="137"/>
      <c r="C117" s="140" t="s">
        <v>470</v>
      </c>
      <c r="D117" s="138" t="s">
        <v>471</v>
      </c>
      <c r="E117" s="165" t="s">
        <v>868</v>
      </c>
      <c r="F117" s="114">
        <f>if($E117=Dropdowns!$D103,Dropdowns!$D$1,if($E117=Dropdowns!$E103,Dropdowns!$E$1,if($E117=Dropdowns!$F103,Dropdowns!$F$1,if($E117=Dropdowns!$G103,Dropdowns!$G$1,"N/A"))))</f>
        <v>3</v>
      </c>
    </row>
    <row r="118">
      <c r="A118" s="136"/>
      <c r="B118" s="137"/>
      <c r="C118" s="138" t="s">
        <v>473</v>
      </c>
      <c r="D118" s="138" t="s">
        <v>474</v>
      </c>
      <c r="E118" s="165" t="s">
        <v>475</v>
      </c>
      <c r="F118" s="114">
        <f>if($E118=Dropdowns!$D104,Dropdowns!$D$1,if($E118=Dropdowns!$E104,Dropdowns!$E$1,if($E118=Dropdowns!$F104,Dropdowns!$F$1,if($E118=Dropdowns!$G104,Dropdowns!$G$1,"N/A"))))</f>
        <v>3</v>
      </c>
    </row>
    <row r="119">
      <c r="A119" s="142"/>
      <c r="B119" s="143"/>
      <c r="C119" s="144"/>
      <c r="D119" s="145"/>
      <c r="E119" s="166"/>
      <c r="F119" s="147"/>
    </row>
    <row r="120">
      <c r="A120" s="136">
        <f>sum(F120:F131)/Dropdowns!H106</f>
        <v>0.8888888889</v>
      </c>
      <c r="B120" s="137" t="s">
        <v>476</v>
      </c>
      <c r="C120" s="138" t="s">
        <v>477</v>
      </c>
      <c r="D120" s="138" t="s">
        <v>478</v>
      </c>
      <c r="E120" s="165" t="s">
        <v>479</v>
      </c>
      <c r="F120" s="114">
        <f>if($E120=Dropdowns!$D106,Dropdowns!$D$1,if($E120=Dropdowns!$E106,Dropdowns!$E$1,if($E120=Dropdowns!$F106,Dropdowns!$F$1,if($E120=Dropdowns!$G106,Dropdowns!$G$1,"N/A"))))</f>
        <v>2</v>
      </c>
    </row>
    <row r="121">
      <c r="A121" s="136" t="str">
        <f>IFS($A120&gt;=0.81, "Best", $A120&gt;=0.61, "Good", $A120&gt;=0.41, "Average", $A120&gt;=0.21, "Fair", TRUE, "Poor")</f>
        <v>Best</v>
      </c>
      <c r="B121" s="137"/>
      <c r="C121" s="140" t="s">
        <v>480</v>
      </c>
      <c r="D121" s="138" t="s">
        <v>481</v>
      </c>
      <c r="E121" s="165" t="s">
        <v>482</v>
      </c>
      <c r="F121" s="114">
        <f>if($E121=Dropdowns!$D107,Dropdowns!$D$1,if($E121=Dropdowns!$E107,Dropdowns!$E$1,if($E121=Dropdowns!$F107,Dropdowns!$F$1,if($E121=Dropdowns!$G107,Dropdowns!$G$1,"N/A"))))</f>
        <v>3</v>
      </c>
    </row>
    <row r="122">
      <c r="A122" s="136"/>
      <c r="B122" s="137"/>
      <c r="C122" s="138" t="s">
        <v>483</v>
      </c>
      <c r="D122" s="138" t="s">
        <v>484</v>
      </c>
      <c r="E122" s="165" t="s">
        <v>485</v>
      </c>
      <c r="F122" s="114">
        <f>if($E122=Dropdowns!$D108,Dropdowns!$D$1,if($E122=Dropdowns!$E108,Dropdowns!$E$1,if($E122=Dropdowns!$F108,Dropdowns!$F$1,if($E122=Dropdowns!$G108,Dropdowns!$G$1,"N/A"))))</f>
        <v>3</v>
      </c>
    </row>
    <row r="123">
      <c r="A123" s="136"/>
      <c r="B123" s="137"/>
      <c r="C123" s="138" t="s">
        <v>486</v>
      </c>
      <c r="D123" s="138" t="s">
        <v>487</v>
      </c>
      <c r="E123" s="165" t="s">
        <v>488</v>
      </c>
      <c r="F123" s="114">
        <f>if($E123=Dropdowns!$D109,Dropdowns!$D$1,if($E123=Dropdowns!$E109,Dropdowns!$E$1,if($E123=Dropdowns!$F109,Dropdowns!$F$1,if($E123=Dropdowns!$G109,Dropdowns!$G$1,"N/A"))))</f>
        <v>2</v>
      </c>
    </row>
    <row r="124">
      <c r="A124" s="136"/>
      <c r="B124" s="137"/>
      <c r="C124" s="138" t="s">
        <v>489</v>
      </c>
      <c r="D124" s="138" t="s">
        <v>490</v>
      </c>
      <c r="E124" s="165" t="s">
        <v>491</v>
      </c>
      <c r="F124" s="114">
        <f>if($E124=Dropdowns!$D110,Dropdowns!$D$1,if($E124=Dropdowns!$E110,Dropdowns!$E$1,if($E124=Dropdowns!$F110,Dropdowns!$F$1,if($E124=Dropdowns!$G110,Dropdowns!$G$1,"N/A"))))</f>
        <v>3</v>
      </c>
    </row>
    <row r="125">
      <c r="A125" s="136"/>
      <c r="B125" s="137"/>
      <c r="C125" s="140" t="s">
        <v>492</v>
      </c>
      <c r="D125" s="138" t="s">
        <v>493</v>
      </c>
      <c r="E125" s="165" t="s">
        <v>494</v>
      </c>
      <c r="F125" s="114">
        <f>if($E125=Dropdowns!$D111,Dropdowns!$D$1,if($E125=Dropdowns!$E111,Dropdowns!$E$1,if($E125=Dropdowns!$F111,Dropdowns!$F$1,if($E125=Dropdowns!$G111,Dropdowns!$G$1,"N/A"))))</f>
        <v>3</v>
      </c>
    </row>
    <row r="126">
      <c r="A126" s="136"/>
      <c r="B126" s="137"/>
      <c r="C126" s="138" t="s">
        <v>495</v>
      </c>
      <c r="D126" s="138" t="s">
        <v>496</v>
      </c>
      <c r="E126" s="165" t="s">
        <v>497</v>
      </c>
      <c r="F126" s="114">
        <f>if($E126=Dropdowns!$D112,Dropdowns!$D$1,if($E126=Dropdowns!$E112,Dropdowns!$E$1,if($E126=Dropdowns!$F112,Dropdowns!$F$1,if($E126=Dropdowns!$G112,Dropdowns!$G$1,"N/A"))))</f>
        <v>3</v>
      </c>
    </row>
    <row r="127">
      <c r="A127" s="136"/>
      <c r="B127" s="137"/>
      <c r="C127" s="138" t="s">
        <v>498</v>
      </c>
      <c r="D127" s="138" t="s">
        <v>499</v>
      </c>
      <c r="E127" s="165" t="s">
        <v>500</v>
      </c>
      <c r="F127" s="114">
        <f>if($E127=Dropdowns!$D113,Dropdowns!$D$1,if($E127=Dropdowns!$E113,Dropdowns!$E$1,if($E127=Dropdowns!$F113,Dropdowns!$F$1,if($E127=Dropdowns!$G113,Dropdowns!$G$1,"N/A"))))</f>
        <v>3</v>
      </c>
    </row>
    <row r="128">
      <c r="A128" s="136"/>
      <c r="B128" s="137"/>
      <c r="C128" s="138" t="s">
        <v>501</v>
      </c>
      <c r="D128" s="138" t="s">
        <v>502</v>
      </c>
      <c r="E128" s="165" t="s">
        <v>503</v>
      </c>
      <c r="F128" s="114">
        <f>if($E128=Dropdowns!$D114,Dropdowns!$D$1,if($E128=Dropdowns!$E114,Dropdowns!$E$1,if($E128=Dropdowns!$F114,Dropdowns!$F$1,if($E128=Dropdowns!$G114,Dropdowns!$G$1,"N/A"))))</f>
        <v>3</v>
      </c>
    </row>
    <row r="129">
      <c r="A129" s="136"/>
      <c r="B129" s="137"/>
      <c r="C129" s="138" t="s">
        <v>504</v>
      </c>
      <c r="D129" s="138" t="s">
        <v>505</v>
      </c>
      <c r="E129" s="165" t="s">
        <v>506</v>
      </c>
      <c r="F129" s="114">
        <f>if($E129=Dropdowns!$D115,Dropdowns!$D$1,if($E129=Dropdowns!$E115,Dropdowns!$E$1,if($E129=Dropdowns!$F115,Dropdowns!$F$1,if($E129=Dropdowns!$G115,Dropdowns!$G$1,"N/A"))))</f>
        <v>1</v>
      </c>
    </row>
    <row r="130">
      <c r="A130" s="136"/>
      <c r="B130" s="137"/>
      <c r="C130" s="138" t="s">
        <v>507</v>
      </c>
      <c r="D130" s="138" t="s">
        <v>508</v>
      </c>
      <c r="E130" s="165" t="s">
        <v>509</v>
      </c>
      <c r="F130" s="114">
        <f>if($E130=Dropdowns!$D116,Dropdowns!$D$1,if($E130=Dropdowns!$E116,Dropdowns!$E$1,if($E130=Dropdowns!$F116,Dropdowns!$F$1,if($E130=Dropdowns!$G116,Dropdowns!$G$1,"N/A"))))</f>
        <v>3</v>
      </c>
    </row>
    <row r="131">
      <c r="A131" s="136"/>
      <c r="B131" s="137"/>
      <c r="C131" s="138" t="s">
        <v>510</v>
      </c>
      <c r="D131" s="138" t="s">
        <v>511</v>
      </c>
      <c r="E131" s="165" t="s">
        <v>512</v>
      </c>
      <c r="F131" s="114">
        <f>if($E131=Dropdowns!$D117,Dropdowns!$D$1,if($E131=Dropdowns!$E117,Dropdowns!$E$1,if($E131=Dropdowns!$F117,Dropdowns!$F$1,if($E131=Dropdowns!$G117,Dropdowns!$G$1,"N/A"))))</f>
        <v>3</v>
      </c>
    </row>
    <row r="132">
      <c r="A132" s="142"/>
      <c r="B132" s="143"/>
      <c r="C132" s="144"/>
      <c r="D132" s="145"/>
      <c r="E132" s="166"/>
      <c r="F132" s="147"/>
    </row>
    <row r="133">
      <c r="A133" s="136">
        <f>sum(F133:F144)/Dropdowns!H119</f>
        <v>0.6944444444</v>
      </c>
      <c r="B133" s="137" t="s">
        <v>513</v>
      </c>
      <c r="C133" s="138" t="s">
        <v>514</v>
      </c>
      <c r="D133" s="138" t="s">
        <v>515</v>
      </c>
      <c r="E133" s="165" t="s">
        <v>869</v>
      </c>
      <c r="F133" s="114">
        <f>if($E133=Dropdowns!$D119,Dropdowns!$D$1,if($E133=Dropdowns!$E119,Dropdowns!$E$1,if($E133=Dropdowns!$F119,Dropdowns!$F$1,if($E133=Dropdowns!$G119,Dropdowns!$G$1,"N/A"))))</f>
        <v>3</v>
      </c>
    </row>
    <row r="134">
      <c r="A134" s="136" t="str">
        <f>IFS($A133&gt;=0.81, "Best", $A133&gt;=0.61, "Good", $A133&gt;=0.41, "Average", $A133&gt;=0.21, "Fair", TRUE, "Poor")</f>
        <v>Good</v>
      </c>
      <c r="B134" s="137"/>
      <c r="C134" s="138" t="s">
        <v>517</v>
      </c>
      <c r="D134" s="138" t="s">
        <v>518</v>
      </c>
      <c r="E134" s="165" t="s">
        <v>870</v>
      </c>
      <c r="F134" s="114">
        <f>if($E134=Dropdowns!$D120,Dropdowns!$D$1,if($E134=Dropdowns!$E120,Dropdowns!$E$1,if($E134=Dropdowns!$F120,Dropdowns!$F$1,if($E134=Dropdowns!$G120,Dropdowns!$G$1,"N/A"))))</f>
        <v>1</v>
      </c>
    </row>
    <row r="135">
      <c r="A135" s="136"/>
      <c r="B135" s="137"/>
      <c r="C135" s="138" t="s">
        <v>520</v>
      </c>
      <c r="D135" s="138" t="s">
        <v>521</v>
      </c>
      <c r="E135" s="165" t="s">
        <v>871</v>
      </c>
      <c r="F135" s="114">
        <f>if($E135=Dropdowns!$D121,Dropdowns!$D$1,if($E135=Dropdowns!$E121,Dropdowns!$E$1,if($E135=Dropdowns!$F121,Dropdowns!$F$1,if($E135=Dropdowns!$G121,Dropdowns!$G$1,"N/A"))))</f>
        <v>1</v>
      </c>
    </row>
    <row r="136">
      <c r="A136" s="136"/>
      <c r="B136" s="137"/>
      <c r="C136" s="138" t="s">
        <v>523</v>
      </c>
      <c r="D136" s="138" t="s">
        <v>524</v>
      </c>
      <c r="E136" s="165" t="s">
        <v>525</v>
      </c>
      <c r="F136" s="114">
        <f>if($E136=Dropdowns!$D122,Dropdowns!$D$1,if($E136=Dropdowns!$E122,Dropdowns!$E$1,if($E136=Dropdowns!$F122,Dropdowns!$F$1,if($E136=Dropdowns!$G122,Dropdowns!$G$1,"N/A"))))</f>
        <v>3</v>
      </c>
    </row>
    <row r="137">
      <c r="A137" s="136"/>
      <c r="B137" s="137"/>
      <c r="C137" s="138" t="s">
        <v>526</v>
      </c>
      <c r="D137" s="138" t="s">
        <v>527</v>
      </c>
      <c r="E137" s="165" t="s">
        <v>528</v>
      </c>
      <c r="F137" s="114">
        <f>if($E137=Dropdowns!$D123,Dropdowns!$D$1,if($E137=Dropdowns!$E123,Dropdowns!$E$1,if($E137=Dropdowns!$F123,Dropdowns!$F$1,if($E137=Dropdowns!$G123,Dropdowns!$G$1,"N/A"))))</f>
        <v>3</v>
      </c>
    </row>
    <row r="138">
      <c r="A138" s="136"/>
      <c r="B138" s="137"/>
      <c r="C138" s="140" t="s">
        <v>529</v>
      </c>
      <c r="D138" s="138" t="s">
        <v>530</v>
      </c>
      <c r="E138" s="165" t="s">
        <v>727</v>
      </c>
      <c r="F138" s="114">
        <f>if($E138=Dropdowns!$D124,Dropdowns!$D$1,if($E138=Dropdowns!$E124,Dropdowns!$E$1,if($E138=Dropdowns!$F124,Dropdowns!$F$1,if($E138=Dropdowns!$G124,Dropdowns!$G$1,"N/A"))))</f>
        <v>2</v>
      </c>
    </row>
    <row r="139">
      <c r="A139" s="136"/>
      <c r="B139" s="137"/>
      <c r="C139" s="138" t="s">
        <v>532</v>
      </c>
      <c r="D139" s="138" t="s">
        <v>533</v>
      </c>
      <c r="E139" s="165" t="s">
        <v>534</v>
      </c>
      <c r="F139" s="114">
        <f>if($E139=Dropdowns!$D125,Dropdowns!$D$1,if($E139=Dropdowns!$E125,Dropdowns!$E$1,if($E139=Dropdowns!$F125,Dropdowns!$F$1,if($E139=Dropdowns!$G125,Dropdowns!$G$1,"N/A"))))</f>
        <v>2</v>
      </c>
    </row>
    <row r="140">
      <c r="A140" s="136"/>
      <c r="B140" s="137"/>
      <c r="C140" s="138" t="s">
        <v>535</v>
      </c>
      <c r="D140" s="138" t="s">
        <v>536</v>
      </c>
      <c r="E140" s="165" t="s">
        <v>537</v>
      </c>
      <c r="F140" s="114">
        <f>if($E140=Dropdowns!$D126,Dropdowns!$D$1,if($E140=Dropdowns!$E126,Dropdowns!$E$1,if($E140=Dropdowns!$F126,Dropdowns!$F$1,if($E140=Dropdowns!$G126,Dropdowns!$G$1,"N/A"))))</f>
        <v>2</v>
      </c>
    </row>
    <row r="141">
      <c r="A141" s="136"/>
      <c r="B141" s="137"/>
      <c r="C141" s="138" t="s">
        <v>538</v>
      </c>
      <c r="D141" s="138" t="s">
        <v>539</v>
      </c>
      <c r="E141" s="165" t="s">
        <v>540</v>
      </c>
      <c r="F141" s="114">
        <f>if($E141=Dropdowns!$D127,Dropdowns!$D$1,if($E141=Dropdowns!$E127,Dropdowns!$E$1,if($E141=Dropdowns!$F127,Dropdowns!$F$1,if($E141=Dropdowns!$G127,Dropdowns!$G$1,"N/A"))))</f>
        <v>2</v>
      </c>
    </row>
    <row r="142">
      <c r="A142" s="136"/>
      <c r="B142" s="137"/>
      <c r="C142" s="138" t="s">
        <v>541</v>
      </c>
      <c r="D142" s="138" t="s">
        <v>542</v>
      </c>
      <c r="E142" s="165" t="s">
        <v>543</v>
      </c>
      <c r="F142" s="114">
        <f>if($E142=Dropdowns!$D128,Dropdowns!$D$1,if($E142=Dropdowns!$E128,Dropdowns!$E$1,if($E142=Dropdowns!$F128,Dropdowns!$F$1,if($E142=Dropdowns!$G128,Dropdowns!$G$1,"N/A"))))</f>
        <v>2</v>
      </c>
    </row>
    <row r="143">
      <c r="A143" s="136"/>
      <c r="B143" s="137"/>
      <c r="C143" s="138" t="s">
        <v>544</v>
      </c>
      <c r="D143" s="138" t="s">
        <v>545</v>
      </c>
      <c r="E143" s="165" t="s">
        <v>546</v>
      </c>
      <c r="F143" s="114">
        <f>if($E143=Dropdowns!$D129,Dropdowns!$D$1,if($E143=Dropdowns!$E129,Dropdowns!$E$1,if($E143=Dropdowns!$F129,Dropdowns!$F$1,if($E143=Dropdowns!$G129,Dropdowns!$G$1,"N/A"))))</f>
        <v>2</v>
      </c>
    </row>
    <row r="144">
      <c r="A144" s="136"/>
      <c r="B144" s="137"/>
      <c r="C144" s="138" t="s">
        <v>547</v>
      </c>
      <c r="D144" s="138" t="s">
        <v>548</v>
      </c>
      <c r="E144" s="165" t="s">
        <v>549</v>
      </c>
      <c r="F144" s="114">
        <f>if($E144=Dropdowns!$D130,Dropdowns!$D$1,if($E144=Dropdowns!$E130,Dropdowns!$E$1,if($E144=Dropdowns!$F130,Dropdowns!$F$1,if($E144=Dropdowns!$G130,Dropdowns!$G$1,"N/A"))))</f>
        <v>2</v>
      </c>
    </row>
    <row r="145">
      <c r="A145" s="142"/>
      <c r="B145" s="143"/>
      <c r="C145" s="145"/>
      <c r="D145" s="145"/>
      <c r="E145" s="169"/>
      <c r="F145" s="145"/>
    </row>
    <row r="146">
      <c r="A146" s="136">
        <f>sum(F146:F158)/Dropdowns!H132</f>
        <v>0.9230769231</v>
      </c>
      <c r="B146" s="137" t="s">
        <v>550</v>
      </c>
      <c r="C146" s="138" t="s">
        <v>551</v>
      </c>
      <c r="D146" s="138" t="s">
        <v>552</v>
      </c>
      <c r="E146" s="165" t="s">
        <v>553</v>
      </c>
      <c r="F146" s="114">
        <f>if($E146=Dropdowns!$D132,Dropdowns!$D$1,if($E146=Dropdowns!$E132,Dropdowns!$E$1,if($E146=Dropdowns!$F132,Dropdowns!$F$1,if($E146=Dropdowns!$G132,Dropdowns!$G$1,"N/A"))))</f>
        <v>3</v>
      </c>
    </row>
    <row r="147">
      <c r="A147" s="136" t="str">
        <f>IFS($A146&gt;=0.81, "Best", $A146&gt;=0.61, "Good", $A146&gt;=0.41, "Average", $A146&gt;=0.21, "Fair", TRUE, "Poor")</f>
        <v>Best</v>
      </c>
      <c r="B147" s="137"/>
      <c r="C147" s="138" t="s">
        <v>554</v>
      </c>
      <c r="D147" s="138" t="s">
        <v>555</v>
      </c>
      <c r="E147" s="165" t="s">
        <v>556</v>
      </c>
      <c r="F147" s="114">
        <f>if($E147=Dropdowns!$D133,Dropdowns!$D$1,if($E147=Dropdowns!$E133,Dropdowns!$E$1,if($E147=Dropdowns!$F133,Dropdowns!$F$1,if($E147=Dropdowns!$G133,Dropdowns!$G$1,"N/A"))))</f>
        <v>3</v>
      </c>
    </row>
    <row r="148">
      <c r="A148" s="136"/>
      <c r="B148" s="137"/>
      <c r="C148" s="138" t="s">
        <v>557</v>
      </c>
      <c r="D148" s="138" t="s">
        <v>558</v>
      </c>
      <c r="E148" s="165" t="s">
        <v>559</v>
      </c>
      <c r="F148" s="114">
        <f>if($E148=Dropdowns!$D134,Dropdowns!$D$1,if($E148=Dropdowns!$E134,Dropdowns!$E$1,if($E148=Dropdowns!$F134,Dropdowns!$F$1,if($E148=Dropdowns!$G134,Dropdowns!$G$1,"N/A"))))</f>
        <v>3</v>
      </c>
    </row>
    <row r="149">
      <c r="A149" s="136"/>
      <c r="B149" s="137"/>
      <c r="C149" s="140" t="s">
        <v>560</v>
      </c>
      <c r="D149" s="138" t="s">
        <v>561</v>
      </c>
      <c r="E149" s="165" t="s">
        <v>728</v>
      </c>
      <c r="F149" s="114">
        <f>if($E149=Dropdowns!$D135,Dropdowns!$D$1,if($E149=Dropdowns!$E135,Dropdowns!$E$1,if($E149=Dropdowns!$F135,Dropdowns!$F$1,if($E149=Dropdowns!$G135,Dropdowns!$G$1,"N/A"))))</f>
        <v>2</v>
      </c>
    </row>
    <row r="150">
      <c r="A150" s="136"/>
      <c r="B150" s="137"/>
      <c r="C150" s="138" t="s">
        <v>563</v>
      </c>
      <c r="D150" s="138" t="s">
        <v>564</v>
      </c>
      <c r="E150" s="165" t="s">
        <v>565</v>
      </c>
      <c r="F150" s="114">
        <f>if($E150=Dropdowns!$D136,Dropdowns!$D$1,if($E150=Dropdowns!$E136,Dropdowns!$E$1,if($E150=Dropdowns!$F136,Dropdowns!$F$1,if($E150=Dropdowns!$G136,Dropdowns!$G$1,"N/A"))))</f>
        <v>3</v>
      </c>
    </row>
    <row r="151">
      <c r="A151" s="136"/>
      <c r="B151" s="137"/>
      <c r="C151" s="138" t="s">
        <v>566</v>
      </c>
      <c r="D151" s="138" t="s">
        <v>567</v>
      </c>
      <c r="E151" s="165" t="s">
        <v>568</v>
      </c>
      <c r="F151" s="114">
        <f>if($E151=Dropdowns!$D137,Dropdowns!$D$1,if($E151=Dropdowns!$E137,Dropdowns!$E$1,if($E151=Dropdowns!$F137,Dropdowns!$F$1,if($E151=Dropdowns!$G137,Dropdowns!$G$1,"N/A"))))</f>
        <v>3</v>
      </c>
    </row>
    <row r="152">
      <c r="A152" s="136"/>
      <c r="B152" s="137"/>
      <c r="C152" s="138" t="s">
        <v>569</v>
      </c>
      <c r="D152" s="138" t="s">
        <v>570</v>
      </c>
      <c r="E152" s="165" t="s">
        <v>571</v>
      </c>
      <c r="F152" s="114">
        <f>if($E152=Dropdowns!$D138,Dropdowns!$D$1,if($E152=Dropdowns!$E138,Dropdowns!$E$1,if($E152=Dropdowns!$F138,Dropdowns!$F$1,if($E152=Dropdowns!$G138,Dropdowns!$G$1,"N/A"))))</f>
        <v>3</v>
      </c>
    </row>
    <row r="153">
      <c r="A153" s="136"/>
      <c r="B153" s="137"/>
      <c r="C153" s="140" t="s">
        <v>572</v>
      </c>
      <c r="D153" s="138" t="s">
        <v>573</v>
      </c>
      <c r="E153" s="165" t="s">
        <v>872</v>
      </c>
      <c r="F153" s="114">
        <f>if($E153=Dropdowns!$D139,Dropdowns!$D$1,if($E153=Dropdowns!$E139,Dropdowns!$E$1,if($E153=Dropdowns!$F139,Dropdowns!$F$1,if($E153=Dropdowns!$G139,Dropdowns!$G$1,"N/A"))))</f>
        <v>3</v>
      </c>
    </row>
    <row r="154">
      <c r="A154" s="136"/>
      <c r="B154" s="137"/>
      <c r="C154" s="138" t="s">
        <v>575</v>
      </c>
      <c r="D154" s="138" t="s">
        <v>576</v>
      </c>
      <c r="E154" s="165" t="s">
        <v>873</v>
      </c>
      <c r="F154" s="114">
        <f>if($E154=Dropdowns!$D140,Dropdowns!$D$1,if($E154=Dropdowns!$E140,Dropdowns!$E$1,if($E154=Dropdowns!$F140,Dropdowns!$F$1,if($E154=Dropdowns!$G140,Dropdowns!$G$1,"N/A"))))</f>
        <v>3</v>
      </c>
    </row>
    <row r="155">
      <c r="A155" s="136"/>
      <c r="B155" s="137"/>
      <c r="C155" s="138" t="s">
        <v>578</v>
      </c>
      <c r="D155" s="138" t="s">
        <v>579</v>
      </c>
      <c r="E155" s="165" t="s">
        <v>874</v>
      </c>
      <c r="F155" s="114">
        <f>if($E155=Dropdowns!$D141,Dropdowns!$D$1,if($E155=Dropdowns!$E141,Dropdowns!$E$1,if($E155=Dropdowns!$F141,Dropdowns!$F$1,if($E155=Dropdowns!$G141,Dropdowns!$G$1,"N/A"))))</f>
        <v>3</v>
      </c>
    </row>
    <row r="156">
      <c r="A156" s="136"/>
      <c r="B156" s="137"/>
      <c r="C156" s="138" t="s">
        <v>581</v>
      </c>
      <c r="D156" s="138" t="s">
        <v>582</v>
      </c>
      <c r="E156" s="165" t="s">
        <v>583</v>
      </c>
      <c r="F156" s="114">
        <f>if($E156=Dropdowns!$D142,Dropdowns!$D$1,if($E156=Dropdowns!$E142,Dropdowns!$E$1,if($E156=Dropdowns!$F142,Dropdowns!$F$1,if($E156=Dropdowns!$G142,Dropdowns!$G$1,"N/A"))))</f>
        <v>3</v>
      </c>
    </row>
    <row r="157">
      <c r="A157" s="136"/>
      <c r="B157" s="137"/>
      <c r="C157" s="138" t="s">
        <v>584</v>
      </c>
      <c r="D157" s="138" t="s">
        <v>585</v>
      </c>
      <c r="E157" s="165" t="s">
        <v>586</v>
      </c>
      <c r="F157" s="114">
        <f>if($E157=Dropdowns!$D143,Dropdowns!$D$1,if($E157=Dropdowns!$E143,Dropdowns!$E$1,if($E157=Dropdowns!$F143,Dropdowns!$F$1,if($E157=Dropdowns!$G143,Dropdowns!$G$1,"N/A"))))</f>
        <v>1</v>
      </c>
    </row>
    <row r="158">
      <c r="A158" s="136"/>
      <c r="B158" s="137"/>
      <c r="C158" s="138" t="s">
        <v>587</v>
      </c>
      <c r="D158" s="138" t="s">
        <v>588</v>
      </c>
      <c r="E158" s="165" t="s">
        <v>875</v>
      </c>
      <c r="F158" s="114">
        <f>if($E158=Dropdowns!$D144,Dropdowns!$D$1,if($E158=Dropdowns!$E144,Dropdowns!$E$1,if($E158=Dropdowns!$F144,Dropdowns!$F$1,if($E158=Dropdowns!$G144,Dropdowns!$G$1,"N/A"))))</f>
        <v>3</v>
      </c>
    </row>
    <row r="159">
      <c r="A159" s="142"/>
      <c r="B159" s="143"/>
      <c r="C159" s="144"/>
      <c r="D159" s="145"/>
      <c r="E159" s="166"/>
      <c r="F159" s="144"/>
    </row>
    <row r="160">
      <c r="A160" s="136">
        <f>sum(F160:F185)/Dropdowns!H146</f>
        <v>0.7820512821</v>
      </c>
      <c r="B160" s="137" t="s">
        <v>590</v>
      </c>
      <c r="C160" s="138" t="s">
        <v>591</v>
      </c>
      <c r="D160" s="138" t="s">
        <v>592</v>
      </c>
      <c r="E160" s="165" t="s">
        <v>593</v>
      </c>
      <c r="F160" s="114">
        <f>if($E160=Dropdowns!$D146,Dropdowns!$D$1,if($E160=Dropdowns!$E146,Dropdowns!$E$1,if($E160=Dropdowns!$F146,Dropdowns!$F$1,if($E160=Dropdowns!$G146,Dropdowns!$G$1,"N/A"))))</f>
        <v>3</v>
      </c>
    </row>
    <row r="161">
      <c r="A161" s="136" t="str">
        <f>IFS($A160&gt;=0.8, "Best", $A160&gt;=0.61, "Good", $A160&gt;=0.41, "Average", $A160&gt;=0.21, "Fair", TRUE, "Poor")</f>
        <v>Good</v>
      </c>
      <c r="B161" s="137"/>
      <c r="C161" s="138" t="s">
        <v>594</v>
      </c>
      <c r="D161" s="138" t="s">
        <v>595</v>
      </c>
      <c r="E161" s="165" t="s">
        <v>596</v>
      </c>
      <c r="F161" s="114">
        <f>if($E161=Dropdowns!$D147,Dropdowns!$D$1,if($E161=Dropdowns!$E147,Dropdowns!$E$1,if($E161=Dropdowns!$F147,Dropdowns!$F$1,if($E161=Dropdowns!$G147,Dropdowns!$G$1,"N/A"))))</f>
        <v>3</v>
      </c>
    </row>
    <row r="162">
      <c r="A162" s="136"/>
      <c r="B162" s="137"/>
      <c r="C162" s="138" t="s">
        <v>597</v>
      </c>
      <c r="D162" s="138" t="s">
        <v>598</v>
      </c>
      <c r="E162" s="165" t="s">
        <v>599</v>
      </c>
      <c r="F162" s="114">
        <f>if($E162=Dropdowns!$D148,Dropdowns!$D$1,if($E162=Dropdowns!$E148,Dropdowns!$E$1,if($E162=Dropdowns!$F148,Dropdowns!$F$1,if($E162=Dropdowns!$G148,Dropdowns!$G$1,"N/A"))))</f>
        <v>1</v>
      </c>
    </row>
    <row r="163">
      <c r="A163" s="136"/>
      <c r="B163" s="137"/>
      <c r="C163" s="138" t="s">
        <v>600</v>
      </c>
      <c r="D163" s="138" t="s">
        <v>601</v>
      </c>
      <c r="E163" s="165" t="s">
        <v>602</v>
      </c>
      <c r="F163" s="114">
        <f>if($E163=Dropdowns!$D149,Dropdowns!$D$1,if($E163=Dropdowns!$E149,Dropdowns!$E$1,if($E163=Dropdowns!$F149,Dropdowns!$F$1,if($E163=Dropdowns!$G149,Dropdowns!$G$1,"N/A"))))</f>
        <v>0</v>
      </c>
    </row>
    <row r="164">
      <c r="A164" s="136"/>
      <c r="B164" s="137"/>
      <c r="C164" s="138" t="s">
        <v>603</v>
      </c>
      <c r="D164" s="138" t="s">
        <v>604</v>
      </c>
      <c r="E164" s="165" t="s">
        <v>734</v>
      </c>
      <c r="F164" s="114">
        <f>if($E164=Dropdowns!$D150,Dropdowns!$D$1,if($E164=Dropdowns!$E150,Dropdowns!$E$1,if($E164=Dropdowns!$F150,Dropdowns!$F$1,if($E164=Dropdowns!$G150,Dropdowns!$G$1,"N/A"))))</f>
        <v>2</v>
      </c>
    </row>
    <row r="165">
      <c r="A165" s="136"/>
      <c r="B165" s="137"/>
      <c r="C165" s="138" t="s">
        <v>606</v>
      </c>
      <c r="D165" s="138" t="s">
        <v>607</v>
      </c>
      <c r="E165" s="165" t="s">
        <v>608</v>
      </c>
      <c r="F165" s="114">
        <f>if($E165=Dropdowns!$D151,Dropdowns!$D$1,if($E165=Dropdowns!$E151,Dropdowns!$E$1,if($E165=Dropdowns!$F151,Dropdowns!$F$1,if($E165=Dropdowns!$G151,Dropdowns!$G$1,"N/A"))))</f>
        <v>3</v>
      </c>
    </row>
    <row r="166">
      <c r="A166" s="136"/>
      <c r="B166" s="137"/>
      <c r="C166" s="138" t="s">
        <v>609</v>
      </c>
      <c r="D166" s="138" t="s">
        <v>610</v>
      </c>
      <c r="E166" s="165" t="s">
        <v>777</v>
      </c>
      <c r="F166" s="114">
        <f>if($E166=Dropdowns!$D152,Dropdowns!$D$1,if($E166=Dropdowns!$E152,Dropdowns!$E$1,if($E166=Dropdowns!$F152,Dropdowns!$F$1,if($E166=Dropdowns!$G152,Dropdowns!$G$1,"N/A"))))</f>
        <v>2</v>
      </c>
    </row>
    <row r="167">
      <c r="A167" s="136"/>
      <c r="B167" s="137"/>
      <c r="C167" s="138" t="s">
        <v>612</v>
      </c>
      <c r="D167" s="138" t="s">
        <v>613</v>
      </c>
      <c r="E167" s="165" t="s">
        <v>614</v>
      </c>
      <c r="F167" s="114">
        <f>if($E167=Dropdowns!$D153,Dropdowns!$D$1,if($E167=Dropdowns!$E153,Dropdowns!$E$1,if($E167=Dropdowns!$F153,Dropdowns!$F$1,if($E167=Dropdowns!$G153,Dropdowns!$G$1,"N/A"))))</f>
        <v>3</v>
      </c>
    </row>
    <row r="168">
      <c r="A168" s="136"/>
      <c r="B168" s="137"/>
      <c r="C168" s="138" t="s">
        <v>615</v>
      </c>
      <c r="D168" s="138" t="s">
        <v>616</v>
      </c>
      <c r="E168" s="165" t="s">
        <v>849</v>
      </c>
      <c r="F168" s="114">
        <f>if($E168=Dropdowns!$D154,Dropdowns!$D$1,if($E168=Dropdowns!$E154,Dropdowns!$E$1,if($E168=Dropdowns!$F154,Dropdowns!$F$1,if($E168=Dropdowns!$G154,Dropdowns!$G$1,"N/A"))))</f>
        <v>2</v>
      </c>
    </row>
    <row r="169">
      <c r="A169" s="136"/>
      <c r="B169" s="137"/>
      <c r="C169" s="138" t="s">
        <v>618</v>
      </c>
      <c r="D169" s="138" t="s">
        <v>619</v>
      </c>
      <c r="E169" s="165" t="s">
        <v>620</v>
      </c>
      <c r="F169" s="114">
        <f>if($E169=Dropdowns!$D155,Dropdowns!$D$1,if($E169=Dropdowns!$E155,Dropdowns!$E$1,if($E169=Dropdowns!$F155,Dropdowns!$F$1,if($E169=Dropdowns!$G155,Dropdowns!$G$1,"N/A"))))</f>
        <v>2</v>
      </c>
    </row>
    <row r="170">
      <c r="A170" s="136"/>
      <c r="B170" s="137"/>
      <c r="C170" s="138" t="s">
        <v>621</v>
      </c>
      <c r="D170" s="138" t="s">
        <v>622</v>
      </c>
      <c r="E170" s="165" t="s">
        <v>623</v>
      </c>
      <c r="F170" s="114">
        <f>if($E170=Dropdowns!$D156,Dropdowns!$D$1,if($E170=Dropdowns!$E156,Dropdowns!$E$1,if($E170=Dropdowns!$F156,Dropdowns!$F$1,if($E170=Dropdowns!$G156,Dropdowns!$G$1,"N/A"))))</f>
        <v>2</v>
      </c>
    </row>
    <row r="171">
      <c r="A171" s="136"/>
      <c r="B171" s="137"/>
      <c r="C171" s="138" t="s">
        <v>624</v>
      </c>
      <c r="D171" s="138" t="s">
        <v>625</v>
      </c>
      <c r="E171" s="165" t="s">
        <v>876</v>
      </c>
      <c r="F171" s="114">
        <f>if($E171=Dropdowns!$D157,Dropdowns!$D$1,if($E171=Dropdowns!$E157,Dropdowns!$E$1,if($E171=Dropdowns!$F157,Dropdowns!$F$1,if($E171=Dropdowns!$G157,Dropdowns!$G$1,"N/A"))))</f>
        <v>3</v>
      </c>
    </row>
    <row r="172">
      <c r="A172" s="136"/>
      <c r="B172" s="137"/>
      <c r="C172" s="138" t="s">
        <v>627</v>
      </c>
      <c r="D172" s="138" t="s">
        <v>628</v>
      </c>
      <c r="E172" s="165" t="s">
        <v>629</v>
      </c>
      <c r="F172" s="114">
        <f>if($E172=Dropdowns!$D158,Dropdowns!$D$1,if($E172=Dropdowns!$E158,Dropdowns!$E$1,if($E172=Dropdowns!$F158,Dropdowns!$F$1,if($E172=Dropdowns!$G158,Dropdowns!$G$1,"N/A"))))</f>
        <v>2</v>
      </c>
    </row>
    <row r="173">
      <c r="A173" s="136"/>
      <c r="B173" s="137"/>
      <c r="C173" s="138" t="s">
        <v>630</v>
      </c>
      <c r="D173" s="138" t="s">
        <v>631</v>
      </c>
      <c r="E173" s="165" t="s">
        <v>632</v>
      </c>
      <c r="F173" s="114">
        <f>if($E173=Dropdowns!$D159,Dropdowns!$D$1,if($E173=Dropdowns!$E159,Dropdowns!$E$1,if($E173=Dropdowns!$F159,Dropdowns!$F$1,if($E173=Dropdowns!$G159,Dropdowns!$G$1,"N/A"))))</f>
        <v>2</v>
      </c>
    </row>
    <row r="174">
      <c r="A174" s="136"/>
      <c r="B174" s="137"/>
      <c r="C174" s="138" t="s">
        <v>633</v>
      </c>
      <c r="D174" s="138" t="s">
        <v>634</v>
      </c>
      <c r="E174" s="165" t="s">
        <v>635</v>
      </c>
      <c r="F174" s="114">
        <f>if($E174=Dropdowns!$D160,Dropdowns!$D$1,if($E174=Dropdowns!$E160,Dropdowns!$E$1,if($E174=Dropdowns!$F160,Dropdowns!$F$1,if($E174=Dropdowns!$G160,Dropdowns!$G$1,"N/A"))))</f>
        <v>2</v>
      </c>
    </row>
    <row r="175">
      <c r="A175" s="136"/>
      <c r="B175" s="137"/>
      <c r="C175" s="138" t="s">
        <v>636</v>
      </c>
      <c r="D175" s="138" t="s">
        <v>637</v>
      </c>
      <c r="E175" s="165" t="s">
        <v>638</v>
      </c>
      <c r="F175" s="114">
        <f>if($E175=Dropdowns!$D161,Dropdowns!$D$1,if($E175=Dropdowns!$E161,Dropdowns!$E$1,if($E175=Dropdowns!$F161,Dropdowns!$F$1,if($E175=Dropdowns!$G161,Dropdowns!$G$1,"N/A"))))</f>
        <v>2</v>
      </c>
    </row>
    <row r="176">
      <c r="A176" s="136"/>
      <c r="B176" s="137"/>
      <c r="C176" s="138" t="s">
        <v>639</v>
      </c>
      <c r="D176" s="138" t="s">
        <v>640</v>
      </c>
      <c r="E176" s="165" t="s">
        <v>641</v>
      </c>
      <c r="F176" s="114">
        <f>if($E176=Dropdowns!$D162,Dropdowns!$D$1,if($E176=Dropdowns!$E162,Dropdowns!$E$1,if($E176=Dropdowns!$F162,Dropdowns!$F$1,if($E176=Dropdowns!$G162,Dropdowns!$G$1,"N/A"))))</f>
        <v>2</v>
      </c>
    </row>
    <row r="177">
      <c r="A177" s="136"/>
      <c r="B177" s="137"/>
      <c r="C177" s="138" t="s">
        <v>642</v>
      </c>
      <c r="D177" s="138" t="s">
        <v>643</v>
      </c>
      <c r="E177" s="165" t="s">
        <v>644</v>
      </c>
      <c r="F177" s="114">
        <f>if($E177=Dropdowns!$D163,Dropdowns!$D$1,if($E177=Dropdowns!$E163,Dropdowns!$E$1,if($E177=Dropdowns!$F163,Dropdowns!$F$1,if($E177=Dropdowns!$G163,Dropdowns!$G$1,"N/A"))))</f>
        <v>2</v>
      </c>
    </row>
    <row r="178">
      <c r="A178" s="136"/>
      <c r="B178" s="137"/>
      <c r="C178" s="138" t="s">
        <v>645</v>
      </c>
      <c r="D178" s="138" t="s">
        <v>646</v>
      </c>
      <c r="E178" s="165" t="s">
        <v>647</v>
      </c>
      <c r="F178" s="114">
        <f>if($E178=Dropdowns!$D164,Dropdowns!$D$1,if($E178=Dropdowns!$E164,Dropdowns!$E$1,if($E178=Dropdowns!$F164,Dropdowns!$F$1,if($E178=Dropdowns!$G164,Dropdowns!$G$1,"N/A"))))</f>
        <v>3</v>
      </c>
    </row>
    <row r="179">
      <c r="A179" s="136"/>
      <c r="B179" s="137"/>
      <c r="C179" s="138" t="s">
        <v>648</v>
      </c>
      <c r="D179" s="138" t="s">
        <v>649</v>
      </c>
      <c r="E179" s="165" t="s">
        <v>650</v>
      </c>
      <c r="F179" s="114">
        <f>if($E179=Dropdowns!$D165,Dropdowns!$D$1,if($E179=Dropdowns!$E165,Dropdowns!$E$1,if($E179=Dropdowns!$F165,Dropdowns!$F$1,if($E179=Dropdowns!$G165,Dropdowns!$G$1,"N/A"))))</f>
        <v>3</v>
      </c>
    </row>
    <row r="180">
      <c r="A180" s="136"/>
      <c r="B180" s="137"/>
      <c r="C180" s="138" t="s">
        <v>651</v>
      </c>
      <c r="D180" s="138" t="s">
        <v>652</v>
      </c>
      <c r="E180" s="165" t="s">
        <v>653</v>
      </c>
      <c r="F180" s="114">
        <f>if($E180=Dropdowns!$D166,Dropdowns!$D$1,if($E180=Dropdowns!$E166,Dropdowns!$E$1,if($E180=Dropdowns!$F166,Dropdowns!$F$1,if($E180=Dropdowns!$G166,Dropdowns!$G$1,"N/A"))))</f>
        <v>3</v>
      </c>
    </row>
    <row r="181">
      <c r="A181" s="136"/>
      <c r="B181" s="137"/>
      <c r="C181" s="138" t="s">
        <v>654</v>
      </c>
      <c r="D181" s="138" t="s">
        <v>655</v>
      </c>
      <c r="E181" s="165" t="s">
        <v>656</v>
      </c>
      <c r="F181" s="114">
        <f>if($E181=Dropdowns!$D167,Dropdowns!$D$1,if($E181=Dropdowns!$E167,Dropdowns!$E$1,if($E181=Dropdowns!$F167,Dropdowns!$F$1,if($E181=Dropdowns!$G167,Dropdowns!$G$1,"N/A"))))</f>
        <v>3</v>
      </c>
    </row>
    <row r="182">
      <c r="A182" s="136"/>
      <c r="B182" s="137"/>
      <c r="C182" s="138" t="s">
        <v>657</v>
      </c>
      <c r="D182" s="138" t="s">
        <v>658</v>
      </c>
      <c r="E182" s="165" t="s">
        <v>659</v>
      </c>
      <c r="F182" s="114">
        <f>if($E182=Dropdowns!$D168,Dropdowns!$D$1,if($E182=Dropdowns!$E168,Dropdowns!$E$1,if($E182=Dropdowns!$F168,Dropdowns!$F$1,if($E182=Dropdowns!$G168,Dropdowns!$G$1,"N/A"))))</f>
        <v>3</v>
      </c>
    </row>
    <row r="183">
      <c r="A183" s="136"/>
      <c r="B183" s="137"/>
      <c r="C183" s="138" t="s">
        <v>660</v>
      </c>
      <c r="D183" s="138" t="s">
        <v>661</v>
      </c>
      <c r="E183" s="165" t="s">
        <v>662</v>
      </c>
      <c r="F183" s="114">
        <f>if($E183=Dropdowns!$D169,Dropdowns!$D$1,if($E183=Dropdowns!$E169,Dropdowns!$E$1,if($E183=Dropdowns!$F169,Dropdowns!$F$1,if($E183=Dropdowns!$G169,Dropdowns!$G$1,"N/A"))))</f>
        <v>3</v>
      </c>
    </row>
    <row r="184">
      <c r="A184" s="136"/>
      <c r="B184" s="137"/>
      <c r="C184" s="138" t="s">
        <v>663</v>
      </c>
      <c r="D184" s="138" t="s">
        <v>664</v>
      </c>
      <c r="E184" s="165" t="s">
        <v>665</v>
      </c>
      <c r="F184" s="114">
        <f>if($E184=Dropdowns!$D170,Dropdowns!$D$1,if($E184=Dropdowns!$E170,Dropdowns!$E$1,if($E184=Dropdowns!$F170,Dropdowns!$F$1,if($E184=Dropdowns!$G170,Dropdowns!$G$1,"N/A"))))</f>
        <v>3</v>
      </c>
    </row>
    <row r="185">
      <c r="A185" s="136"/>
      <c r="B185" s="137"/>
      <c r="C185" s="138" t="s">
        <v>666</v>
      </c>
      <c r="D185" s="138" t="s">
        <v>667</v>
      </c>
      <c r="E185" s="165" t="s">
        <v>668</v>
      </c>
      <c r="F185" s="114">
        <f>if($E185=Dropdowns!$D171,Dropdowns!$D$1,if($E185=Dropdowns!$E171,Dropdowns!$E$1,if($E185=Dropdowns!$F171,Dropdowns!$F$1,if($E185=Dropdowns!$G171,Dropdowns!$G$1,"N/A"))))</f>
        <v>2</v>
      </c>
    </row>
    <row r="186">
      <c r="A186" s="113"/>
      <c r="B186" s="129"/>
      <c r="C186" s="130"/>
      <c r="D186" s="151"/>
      <c r="E186" s="131"/>
      <c r="F186" s="114"/>
    </row>
    <row r="187">
      <c r="A187" s="152" t="s">
        <v>669</v>
      </c>
      <c r="F187" s="114"/>
    </row>
    <row r="188">
      <c r="A188" s="170" t="s">
        <v>877</v>
      </c>
      <c r="B188" s="138"/>
      <c r="C188" s="130"/>
      <c r="D188" s="154" t="s">
        <v>671</v>
      </c>
      <c r="E188" s="131"/>
      <c r="F188" s="114"/>
    </row>
    <row r="189">
      <c r="A189" s="170" t="s">
        <v>878</v>
      </c>
      <c r="B189" s="138"/>
      <c r="C189" s="155"/>
      <c r="D189" s="154" t="s">
        <v>673</v>
      </c>
      <c r="E189" s="131"/>
      <c r="F189" s="114"/>
    </row>
    <row r="190">
      <c r="A190" s="170" t="s">
        <v>879</v>
      </c>
      <c r="B190" s="138"/>
      <c r="C190" s="130"/>
      <c r="D190" s="156" t="s">
        <v>675</v>
      </c>
      <c r="E190" s="131"/>
      <c r="F190" s="114"/>
    </row>
    <row r="191">
      <c r="A191" s="170" t="s">
        <v>880</v>
      </c>
      <c r="B191" s="138"/>
      <c r="C191" s="130"/>
      <c r="D191" s="154" t="s">
        <v>677</v>
      </c>
      <c r="E191" s="131"/>
      <c r="F191" s="114"/>
    </row>
    <row r="192">
      <c r="A192" s="170" t="s">
        <v>881</v>
      </c>
      <c r="B192" s="138"/>
      <c r="C192" s="130"/>
      <c r="D192" s="154" t="s">
        <v>679</v>
      </c>
      <c r="E192" s="131"/>
      <c r="F192" s="114"/>
    </row>
    <row r="193">
      <c r="A193" s="170" t="s">
        <v>882</v>
      </c>
      <c r="B193" s="129"/>
      <c r="C193" s="155"/>
      <c r="D193" s="151"/>
      <c r="E193" s="131"/>
      <c r="F193" s="114"/>
    </row>
    <row r="194">
      <c r="A194" s="170" t="s">
        <v>883</v>
      </c>
      <c r="B194" s="129"/>
      <c r="C194" s="155"/>
      <c r="D194" s="151"/>
      <c r="E194" s="131"/>
      <c r="F194" s="114"/>
    </row>
    <row r="195">
      <c r="A195" s="157"/>
      <c r="B195" s="129"/>
      <c r="C195" s="155"/>
      <c r="D195" s="151"/>
      <c r="E195" s="131"/>
      <c r="F195" s="114"/>
    </row>
    <row r="196">
      <c r="A196" s="157" t="s">
        <v>63</v>
      </c>
      <c r="B196" s="158" t="s">
        <v>680</v>
      </c>
      <c r="C196" s="155"/>
      <c r="D196" s="151"/>
      <c r="E196" s="131"/>
      <c r="F196" s="114"/>
    </row>
    <row r="197">
      <c r="A197" s="157" t="s">
        <v>681</v>
      </c>
      <c r="B197" s="159" t="s">
        <v>682</v>
      </c>
      <c r="F197" s="114"/>
    </row>
    <row r="198">
      <c r="A198" s="157"/>
      <c r="B198" s="129"/>
      <c r="C198" s="155"/>
      <c r="D198" s="151"/>
      <c r="E198" s="131"/>
      <c r="F198" s="114"/>
    </row>
    <row r="199">
      <c r="A199" s="157"/>
      <c r="B199" s="129"/>
      <c r="C199" s="155"/>
      <c r="D199" s="151"/>
      <c r="E199" s="131"/>
      <c r="F199" s="114"/>
    </row>
  </sheetData>
  <mergeCells count="15">
    <mergeCell ref="C8:D8"/>
    <mergeCell ref="C9:D9"/>
    <mergeCell ref="C10:D10"/>
    <mergeCell ref="A11:E11"/>
    <mergeCell ref="A12:E12"/>
    <mergeCell ref="A13:E13"/>
    <mergeCell ref="A187:E187"/>
    <mergeCell ref="B197:E197"/>
    <mergeCell ref="A1:F1"/>
    <mergeCell ref="A2:F2"/>
    <mergeCell ref="A3:F3"/>
    <mergeCell ref="A4:E4"/>
    <mergeCell ref="A7:A10"/>
    <mergeCell ref="C7:D7"/>
    <mergeCell ref="E7:E10"/>
  </mergeCells>
  <conditionalFormatting sqref="A16 A20 A37 A51 A78 A85 A97 A114 A120 A133 A146 A160">
    <cfRule type="cellIs" dxfId="3" priority="1" operator="between">
      <formula>1</formula>
      <formula>0.81</formula>
    </cfRule>
  </conditionalFormatting>
  <conditionalFormatting sqref="A16 A20 A37 A51 A78 A85 A97 A114 A120 A133 A146 A160">
    <cfRule type="cellIs" dxfId="4" priority="2" operator="between">
      <formula>0.81</formula>
      <formula>0.6</formula>
    </cfRule>
  </conditionalFormatting>
  <conditionalFormatting sqref="A16 A20 A37 A51 A78 A85 A97 A114 A120 A133 A146 A160">
    <cfRule type="cellIs" dxfId="5" priority="3" operator="between">
      <formula>0.6</formula>
      <formula>0.4</formula>
    </cfRule>
  </conditionalFormatting>
  <conditionalFormatting sqref="A16 A20 A37 A51 A78 A85 A97 A114 A120 A133 A146 A160">
    <cfRule type="cellIs" dxfId="6" priority="4" operator="between">
      <formula>0.4</formula>
      <formula>0.2</formula>
    </cfRule>
  </conditionalFormatting>
  <conditionalFormatting sqref="A16 A20 A37 A51 A78 A85 A97 A114 A120 A133 A146 A160">
    <cfRule type="cellIs" dxfId="7" priority="5" operator="between">
      <formula>0.2</formula>
      <formula>0</formula>
    </cfRule>
  </conditionalFormatting>
  <conditionalFormatting sqref="A16 A20 A37 A51 A78 A85 A97 A114 A120 A133 A146 A160">
    <cfRule type="cellIs" dxfId="3" priority="6" operator="between">
      <formula>"100%"</formula>
      <formula>"81%"</formula>
    </cfRule>
  </conditionalFormatting>
  <conditionalFormatting sqref="A16 A20 A37 A51 A78 A85 A97 A114 A120 A133 A146 A160">
    <cfRule type="cellIs" dxfId="4" priority="7" operator="between">
      <formula>"80%"</formula>
      <formula>"61%"</formula>
    </cfRule>
  </conditionalFormatting>
  <conditionalFormatting sqref="A16 A20 A37 A51 A78 A85 A97 A114 A120 A133 A146 A160">
    <cfRule type="cellIs" dxfId="5" priority="8" operator="between">
      <formula>"60%"</formula>
      <formula>"41%"</formula>
    </cfRule>
  </conditionalFormatting>
  <conditionalFormatting sqref="A16 A20 A37 A51 A78 A85 A97 A114 A120 A133 A146 A160">
    <cfRule type="cellIs" dxfId="6" priority="9" operator="between">
      <formula>"40%"</formula>
      <formula>"21%"</formula>
    </cfRule>
  </conditionalFormatting>
  <conditionalFormatting sqref="A16 A20 A37 A51 A78 A85 A97 A114 A120 A133 A146 A160">
    <cfRule type="cellIs" dxfId="7" priority="10" operator="between">
      <formula>"20%"</formula>
      <formula>"0%"</formula>
    </cfRule>
  </conditionalFormatting>
  <conditionalFormatting sqref="B5:B6">
    <cfRule type="cellIs" dxfId="3" priority="11" operator="between">
      <formula>"101%"</formula>
      <formula>"66%"</formula>
    </cfRule>
  </conditionalFormatting>
  <conditionalFormatting sqref="B5:B6">
    <cfRule type="cellIs" dxfId="5" priority="12" operator="between">
      <formula>"67%"</formula>
      <formula>"32%"</formula>
    </cfRule>
  </conditionalFormatting>
  <conditionalFormatting sqref="B5:B6">
    <cfRule type="cellIs" dxfId="7" priority="13" operator="lessThanOrEqual">
      <formula>"33%"</formula>
    </cfRule>
  </conditionalFormatting>
  <conditionalFormatting sqref="C5:C6">
    <cfRule type="cellIs" dxfId="3" priority="14" operator="equal">
      <formula>"PASS"</formula>
    </cfRule>
  </conditionalFormatting>
  <conditionalFormatting sqref="C5:C6">
    <cfRule type="cellIs" dxfId="5" priority="15" operator="equal">
      <formula>"WARNING"</formula>
    </cfRule>
  </conditionalFormatting>
  <conditionalFormatting sqref="C5:C6">
    <cfRule type="cellIs" dxfId="7" priority="16" operator="equal">
      <formula>"FAIL"</formula>
    </cfRule>
  </conditionalFormatting>
  <conditionalFormatting sqref="A17 A21 A38 A52 A79 A86 A98 A115 A121 A134 A147 A161">
    <cfRule type="cellIs" dxfId="3" priority="17" operator="equal">
      <formula>"Best"</formula>
    </cfRule>
  </conditionalFormatting>
  <conditionalFormatting sqref="A17 A21 A38 A52 A79 A86 A98 A115 A121 A134 A147 A161">
    <cfRule type="cellIs" dxfId="4" priority="18" operator="equal">
      <formula>"Good"</formula>
    </cfRule>
  </conditionalFormatting>
  <conditionalFormatting sqref="A17 A21 A38 A52 A79 A86 A98 A115 A121 A134 A147 A161">
    <cfRule type="cellIs" dxfId="5" priority="19" operator="equal">
      <formula>"Average"</formula>
    </cfRule>
  </conditionalFormatting>
  <conditionalFormatting sqref="A17 A21 A38 A52 A79 A86 A98 A115 A121 A134 A147 A161">
    <cfRule type="cellIs" dxfId="6" priority="20" operator="equal">
      <formula>"Fair"</formula>
    </cfRule>
  </conditionalFormatting>
  <conditionalFormatting sqref="A17 A21 A38 A52 A79 A86 A98 A115 A121 A134 A147 A161">
    <cfRule type="cellIs" dxfId="8" priority="21" operator="equal">
      <formula>"Poor"</formula>
    </cfRule>
  </conditionalFormatting>
  <dataValidations>
    <dataValidation type="list" allowBlank="1" showErrorMessage="1" sqref="B7:B10">
      <formula1>"✅ Yes,🚫 No,⚠️ Under 18 With Parent Consent Only,🟠 With caution"</formula1>
    </dataValidation>
    <dataValidation type="list" allowBlank="1" showErrorMessage="1" sqref="E38">
      <formula1>"Unanswered: Did not evaluate whether the categories of collected personally identifiable information are indicated.,Non-Transparent: Unclear if the categories of personally identifiable information collected are indicated.,Transparent: The categories of c"&amp;"ollected personally identifiable information are indicated."</formula1>
    </dataValidation>
    <dataValidation type="list" allowBlank="1" showErrorMessage="1" sqref="E102">
      <formula1>"Unanswered: Did not evaluate whether the school, parents, or students can modify data.,Non-Transparent: Unclear whether the school, parents, or students can modify data.,Does: Processes for the school, parents, or students to modify data are available.,Do"&amp;"es Not: Processes for the school, parents, or students to modify data are not available."</formula1>
    </dataValidation>
    <dataValidation type="list" allowBlank="1" showErrorMessage="1" sqref="E138">
      <formula1>"Unanswered: Did not evaluate whether user-created content is reviewed, screened, or monitored by the vendor.,Non-Transparent: Unclear whether user-created content is reviewed, screened, or monitored by the vendor.,Does: User-created content is reviewed, s"&amp;"creened, or monitored by the vendor.,Does Not: User-created content is not reviewed, screened, or monitored by the vendor."</formula1>
    </dataValidation>
    <dataValidation type="list" allowBlank="1" showErrorMessage="1" sqref="E95">
      <formula1>"Unanswered: Did not evaluate whether notice is provided to users when their content is removed or disabled because of an alleged copyright violation.,Non-Transparent: Unclear whether notice is provided to users when their content is removed or disabled be"&amp;"cause of an alleged copyright violation.,Does: Notice is provided to users when their content is removed or disabled because of an alleged copyright violation.,Does Not: Notice is not provided to users when their content is removed or disabled because of "&amp;"an alleged copyright violation."</formula1>
    </dataValidation>
    <dataValidation type="list" allowBlank="1" showErrorMessage="1" sqref="E47">
      <formula1>"Unanswered: Did not evaluate whether specific types of personal information are not collected.,Non-Transparent: Unclear whether specific types of personal information are not collected.,Does: Specific types of personal information are not collected.,Does "&amp;"Not: Specific types of personal information that should be excluded are collected."</formula1>
    </dataValidation>
    <dataValidation type="list" allowBlank="1" showErrorMessage="1" sqref="E120">
      <formula1>"Unanswered: Did not evaluate whether a user's identity is verified with additional personal information.,Non-Transparent: Unclear whether a user's identity is verified with additional personal information.,Does: A user's identity is verified with addition"&amp;"al personal information.,Does Not: A user's identity is not verified with additional personal information."</formula1>
    </dataValidation>
    <dataValidation type="list" allowBlank="1" showErrorMessage="1" sqref="E131">
      <formula1>"Unanswered: Did not evaluate whether this product performs data-privacy and security-compliance audits.,Non-Transparent: Unclear whether this product performs data-privacy and security-compliance audits.,Does: Data-privacy and security-compliance audits a"&amp;"re performed.,Does Not: Data-privacy and security-compliance audits are not performed."</formula1>
    </dataValidation>
    <dataValidation type="list" allowBlank="1" showErrorMessage="1" sqref="E85">
      <formula1>"Unanswered: Did not evaluate whether users can create or upload content.,Non-Transparent: Unclear whether users can create or upload content.,Does: Users can create or upload content.,Does Not: Users cannot create or upload content."</formula1>
    </dataValidation>
    <dataValidation type="list" allowBlank="1" showErrorMessage="1" sqref="E135">
      <formula1>"Unanswered: Did not evaluate whether profile information is shared for social interactions.,Non-Transparent: Unclear whether profile information is shared for social interactions.,Does: Profile information is shared for social interactions.,Does Not: Prof"&amp;"ile information is not shared for social interactions."</formula1>
    </dataValidation>
    <dataValidation type="list" allowBlank="1" showErrorMessage="1" sqref="E32">
      <formula1>"Unanswered: Did not evaluate whether intended for adults over 18.,Non-Transparent: Unclear whether intended for adults over 18.,Does: Intended for adults over 18.,Does Not: Not intended for adults over 18."</formula1>
    </dataValidation>
    <dataValidation type="list" allowBlank="1" showErrorMessage="1" sqref="E27">
      <formula1>"Unanswered: Did not evaluate whether users can contact the vendor about any privacy policy questions, complaints, or material changes to the policies.,Non-Transparent: Unclear whether users cannot contact the vendor about any privacy policy questions, com"&amp;"plaints, or material changes to the policies.,Does: Users cannot contact the vendor about any privacy policy questions, complaints, or material changes to the policies.,Does Not: Users can contact the vendor about any privacy policy questions, complaints,"&amp;" or material changes to the policies."</formula1>
    </dataValidation>
    <dataValidation type="list" allowBlank="1" showErrorMessage="1" sqref="E46">
      <formula1>"Unanswered: Did not evaluate whether this product collects personal information online from children under 13 years of age.,Non-Transparent: Unclear whether this product collects personal information online from children under 13 years of age.,Does: Perso"&amp;"nal information from children under 13 years of age is collected online.,Does Not: Personal information from children under 13 years of age is not collected online."</formula1>
    </dataValidation>
    <dataValidation type="list" allowBlank="1" showErrorMessage="1" sqref="E101">
      <formula1>"Unanswered: Did not evaluate whether this product provides processes to modify inaccurate data.,Non-Transparent: Unclear whether this product provides processes to modify inaccurate data.,Does: Processes to modify inaccurate data are available.,Does Not: "&amp;"Processes to modify inaccurate data are not available."</formula1>
    </dataValidation>
    <dataValidation type="list" allowBlank="1" showErrorMessage="1" sqref="E44">
      <formula1>"Unanswered: Did not evaluate whether free or reduced lunch status is collected.,Non-Transparent: Unclear whether free or reduced lunch status is collected.,Does: Free or reduced lunch status is collected.,Does Not: Free or reduced lunch status is not coll"&amp;"ected."</formula1>
    </dataValidation>
    <dataValidation type="list" allowBlank="1" showErrorMessage="1" sqref="E114">
      <formula1>"Unanswered: Did not evaluate whether user information can be transferred to a third party.,Non-Transparent: Unclear whether user information can be transferred to a third party.,Does: User information can be transferred to a third party.,Does Not: User in"&amp;"formation cannot be transferred to a third party."</formula1>
    </dataValidation>
    <dataValidation type="list" allowBlank="1" showErrorMessage="1" sqref="E185">
      <formula1>"Unanswered: Did not evaluate whether the vendor has indicated it is a Data Controller or Data Processor.,Non-Transparent: Unclear whether the vendor has indicated it is a Data Controller or Data Processor.,Does: The vendor has indicated it is a Data Contr"&amp;"oller or Data Processor.,Does Not: The vendor has not indicated it is a Data Controller or Data Processor."</formula1>
    </dataValidation>
    <dataValidation type="list" allowBlank="1" showErrorMessage="1" sqref="E92">
      <formula1>"Unanswered: Did not evaluate whether users retain ownership of their data.,Non-Transparent: Unclear whether users retain ownership of their data.,Does: Users retain ownership of their data.,Does Not: Users do not retain ownership of their data."</formula1>
    </dataValidation>
    <dataValidation type="list" allowBlank="1" showErrorMessage="1" sqref="E60">
      <formula1>"Unanswered: Did not evaluate whether third-party external websites are age-appropriate.,Non-Transparent: Unclear whether links to third-party external websites are age-appropriate.,Does: Links to third-party external websites are age-appropriate.,Does Not"&amp;": Links to third-party external websites are not age-appropriate."</formula1>
    </dataValidation>
    <dataValidation type="list" allowBlank="1" showErrorMessage="1" sqref="E128">
      <formula1>"Unanswered: Did not evaluate whether this product encrypts all data at rest.,Non-Transparent: Unclear whether this product encrypts all data at rest.,Does: All data at rest are encrypted.,Does Not: All data at rest is not encrypted."</formula1>
    </dataValidation>
    <dataValidation type="list" allowBlank="1" showErrorMessage="1" sqref="E48">
      <formula1>"Unanswered: Did not evaluate whether specific types of collected information are excluded from the privacy policy.,Non-Transparent: Unclear whether specific types of collected information are excluded from the privacy policy.,Does: Specific types of colle"&amp;"cted information are excluded from the privacy policy.,Does Not: Specific types of collected information are not excluded from the privacy policy."</formula1>
    </dataValidation>
    <dataValidation type="list" allowBlank="1" showErrorMessage="1" sqref="E166">
      <formula1>"Unanswered: Did not evaluate whether the product creates education records.,Non-Transparent: Unclear whether the product creates education records.,Transparent: Product does create education records."</formula1>
    </dataValidation>
    <dataValidation type="list" allowBlank="1" showErrorMessage="1" sqref="E179">
      <formula1>"Unanswered: Did not evaluate whether the legal jurisdiction that applies to the laws governing any dispute is indicated.,Non-Transparent: The legal jurisdiction that applies to the laws governing any dispute is not indicated.,Transparent: The legal jurisd"&amp;"iction that applies to the laws governing any dispute is indicated."</formula1>
    </dataValidation>
    <dataValidation type="list" allowBlank="1" showErrorMessage="1" sqref="E165">
      <formula1>"Unanswered: Did not evaluate whether this product is primarily used by, designed for, and marketed toward students in grades preK–12.,Non-Transparent: Unclear whether this product is primarily used by, designed for, and marketed toward students in grades "&amp;"preK–12.,Does: Product is primarily used by, designed for, and marketed toward students in grades preK–12.,Does Not: Product is not primarily used by, designed for, and marketed toward students in grades preK–12."</formula1>
    </dataValidation>
    <dataValidation type="list" allowBlank="1" showErrorMessage="1" sqref="E67">
      <formula1>"Unanswered: Did not evaluate whether links to privacy policies of third-party companies are available.,Non-Transparent: Unclear whether links to privacy policies of third-party companies are available.,Does: Links to privacy policies of third-party compan"&amp;"ies are available.,Does Not: Links to privacy policies of third-party companies are not available."</formula1>
    </dataValidation>
    <dataValidation type="list" allowBlank="1" showErrorMessage="1" sqref="E51">
      <formula1>"Unanswered: Did not evaluate whether collected information is shared with third parties,Non-Transparent: Unclear whether collected information is shared with third parties.,Transparent: Collected information is shared with third parties."</formula1>
    </dataValidation>
    <dataValidation type="list" allowBlank="1" showErrorMessage="1" sqref="E157">
      <formula1>"Unanswered: Did not evaluate whether this product responds to Do Not Track or other opt-out mechanisms.,Non-Transparent: Unclear whether this product responds to Do Not Track or other opt-out mechanisms.,Does: Vendor does respond to Do Not Track or other "&amp;"opt-out mechanisms.,Does Not: Vendor does not respond to Do Not Track or other opt-out mechanisms."</formula1>
    </dataValidation>
    <dataValidation type="list" allowBlank="1" showErrorMessage="1" sqref="E81">
      <formula1>"Unanswered: Did not evaluate whether notice is provided if the context in which data is collected changes.,Non-Transparent: Unclear whether notice is provided if the context in which data are collected changes.,Does: Notice is provided if the context in w"&amp;"hich data are collected changes.,Does Not: Notice is not provided if the context in which data are collected changes."</formula1>
    </dataValidation>
    <dataValidation type="list" allowBlank="1" showErrorMessage="1" sqref="E171">
      <formula1>"Unanswered: Did not evaluate whether this product allows parents to withdraw consent for the further collection of their child's information.,Non-Transparent: Unclear whether this product allows parents to withdraw consent for the further collection of th"&amp;"eir child's information.,Does: Parents can withdraw consent for the further collection of their child's information.,Does Not: Parents cannot withdraw consent for the further collection of their child's information."</formula1>
    </dataValidation>
    <dataValidation type="list" allowBlank="1" showErrorMessage="1" sqref="E90">
      <formula1>"Unanswered: Did not evaluate whether users can request to know what personal information has been shared with third parties for commercial purposes.,Non-Transparent: Unclear whether users can request to know what personal information has been shared with "&amp;"third parties for commercial purposes.,Does: Users can request to know what personal information has been shared with third parties for commercial purposes.,Does Not: Users can not request to know what personal information has been shared with third parti"&amp;"es for commercial purposes."</formula1>
    </dataValidation>
    <dataValidation type="list" allowBlank="1" showErrorMessage="1" sqref="E18">
      <formula1>"Unanswered: Did not evaluate whether or not encryption is forced.,Non-Transparent: Unable to observe whether or not encryption is forced.,'Yes' response: Site forces the use of encryption.,'No' response: Site does not force the use of encryption."</formula1>
    </dataValidation>
    <dataValidation type="list" allowBlank="1" showErrorMessage="1" sqref="E22">
      <formula1>"Unanswered: Did not evaluate whether users are notified if there are any material changes to the policies.,Non-Transparent: Unclear whether users are notified if there are any material changes to the policies.,Does: Users are notified if there are any mat"&amp;"erial changes to the policies.,Does Not: Users are not notified if there are any material changes to the policies."</formula1>
    </dataValidation>
    <dataValidation type="list" allowBlank="1" showErrorMessage="1" sqref="E134">
      <formula1>"Unanswered: Did not evaluate whether users can interact with untrusted users, including strangers and/or adults.,Non-Transparent: Unclear whether users can interact with untrusted users, including strangers and/or adults.,Does: Users can interact with unt"&amp;"rusted users, including strangers and/or adults.,Does Not: Users cannot interact with untrusted users, including strangers and/or adults."</formula1>
    </dataValidation>
    <dataValidation type="list" allowBlank="1" showErrorMessage="1" sqref="E152">
      <formula1>"Unanswered: Did not evaluate whether children may receive inappropriate advertisements.,Non-Transparent: Unclear whether children may receive inappropriate advertisements.,Does: Children do not receive any inappropriate advertisements.,Does Not: Children "&amp;"may receive inappropriate advertisements."</formula1>
    </dataValidation>
    <dataValidation type="list" allowBlank="1" showErrorMessage="1" sqref="E79">
      <formula1>"Unanswered: Did not evaluate whether the purpose for which data are collected is indicated.,Non-Transparent: Unclear whether the purpose for which data are collected is indicated.,Transparent: The purpose for which data is collected is indicated."</formula1>
    </dataValidation>
    <dataValidation type="list" allowBlank="1" showErrorMessage="1" sqref="E183">
      <formula1>"Unanswered: Did not evaluate whether the vendor has signed a privacy pledge or received a privacy certification.,Non-Transparent: Unclear whether the vendor has signed a privacy pledge or received a privacy certification.,Does: The vendor has signed a pri"&amp;"vacy pledge or received a privacy certification.,Does Not: The vendor has not signed a privacy pledge or received a privacy certification."</formula1>
    </dataValidation>
    <dataValidation type="list" allowBlank="1" showErrorMessage="1" sqref="E25">
      <formula1>"Unanswered: Did not evaluate whether changes to the policies are effective immediately and continued use of the product indicates consent.,Non-Transparent: Unclear whether changes to the policies are effective immediately and continued use of the product "&amp;"indicates consent.,Does: Changes to the policies are effective immediately and continued use of the product indicates consent.,Does Not: Changes to the policies are not effective immediately and continued use of the product requires additional consent."</formula1>
    </dataValidation>
    <dataValidation type="list" allowBlank="1" showErrorMessage="1" sqref="E149">
      <formula1>"Unanswered: Did not evaluate whether this product allows data collection by third-party advertising or tracking services.,Non-Transparent: Unclear whether this product allows data collection by third-party advertising or tracking services.,Does: Data is c"&amp;"ollected by third-party advertising or tracking services.,Does Not: Data is not collected by third-party advertising or tracking services."</formula1>
    </dataValidation>
    <dataValidation type="list" allowBlank="1" showErrorMessage="1" sqref="E53">
      <formula1>"Unanswered: Did not evaluate whether the purpose for sharing a user's personal information with third parties is indicated.,Non-Transparent: Unclear whether the purpose for sharing a user's personal information with third parties is indicated.,Transparent"&amp;": The purpose for sharing a user's personal information with third parties is indicated."</formula1>
    </dataValidation>
    <dataValidation type="list" allowBlank="1" showErrorMessage="1" sqref="E65">
      <formula1>"Unanswered: Did not evaluate whether the roles of third-party service providers are indicated.,Non-Transparent: Unclear whether the roles of third-party service providers are indicated.,Transparent: The roles of third-party service providers are indicated"&amp;"."</formula1>
    </dataValidation>
    <dataValidation type="list" allowBlank="1" showErrorMessage="1" sqref="E42">
      <formula1>"Unanswered: Did not evaluate whether this product collects sensitive data.,Non-Transparent: Unclear whether this product collects sensitive data.,Does: Sensitive data are collected.,Does Not: Sensitive data are not collected."</formula1>
    </dataValidation>
    <dataValidation type="list" allowBlank="1" showErrorMessage="1" sqref="E20:E21">
      <formula1>"Unanswered: Did not evaluate whether privacy policies indicate a changelog or past policy version is available.,Non-Transparent: Privacy policies do not indicate a changelog or past policy version is available.,Transparent: Privacy policies indicate a cha"&amp;"ngelog or past policy version is available."</formula1>
    </dataValidation>
    <dataValidation type="list" allowBlank="1" showErrorMessage="1" sqref="E74">
      <formula1>"Unanswered: Did not evaluate whether the vendor describes their deidentification process of user information.,Non-Transparent: Unclear whether the vendor describes their deidentification process of user information.,Does: The vendor describes their deiden"&amp;"tification process of user information.,Does Not: The vendor does not describe their deidentification process of user information."</formula1>
    </dataValidation>
    <dataValidation type="list" allowBlank="1" showErrorMessage="1" sqref="E118">
      <formula1>"Unanswered: Did not evaluate whether third-party transfers are contractually required to use the same privacy practices.,Non-Transparent: Unclear whether third-party transfers are contractually required to use the same privacy practices.,Does: Third-party"&amp;" transfer is contractually required to use the same privacy practices.,Does Not: Third-party transfer is not contractually required to use the same privacy practices."</formula1>
    </dataValidation>
    <dataValidation type="list" allowBlank="1" showErrorMessage="1" sqref="E129">
      <formula1>"Unanswered: Did not evaluate whether personal information of users is stored with a third party.,Non-Transparent: Unclear whether personal information of users is stored with a third party.,Does: Personal information of users is stored with a third party."&amp;",Does Not: Personal information of users is not stored with a third party."</formula1>
    </dataValidation>
    <dataValidation type="list" allowBlank="1" showErrorMessage="1" sqref="E155">
      <formula1>"Unanswered: Did not evaluate whether this product provides users the ability to opt-out of traditional, contextual, or behavioral advertising.,Non-Transparent: Unclear whether this product provides users the ability to opt-out of traditional, contextual, "&amp;"or behavioral advertising.,Does: Users can opt out of traditional, contextual, or behavioral advertising.,Does Not: Users cannot opt out of traditional, contextual, or behavioral advertising."</formula1>
    </dataValidation>
    <dataValidation type="list" allowBlank="1" showErrorMessage="1" sqref="E86">
      <formula1>"Unanswered: Did not evaluate whether opt-in consent is requested from users at the time personal information is collected.,Non-Transparent: Unclear whether opt-in consent is requested from users at the time personal information is collected.,Does: Opt-in "&amp;"consent is requested from users at the time personal information is collected.,Does Not: Opt-in consent is not requested from users at the time personal information is collected."</formula1>
    </dataValidation>
    <dataValidation type="list" allowBlank="1" showErrorMessage="1" sqref="E111">
      <formula1>"Unanswered: Did not evaluate whether this product provides users the ability to download their data.,Non-Transparent: Unclear whether this product provides users the ability to download their data.,Does: Processes to download user data are available.,Does"&amp;" Not: Processes to download user data are not available."</formula1>
    </dataValidation>
    <dataValidation type="list" allowBlank="1" showErrorMessage="1" sqref="E126">
      <formula1>"Unanswered: Did not evaluate whether this product limits employee or physical access to user information.,Non-Transparent: Unclear whether this product limits employee or physical access to user information.,Does: Employee or physical access to user infor"&amp;"mation is limited.,Does Not: Employee or physical access to user information is not limited."</formula1>
    </dataValidation>
    <dataValidation type="list" allowBlank="1" showErrorMessage="1" sqref="E184">
      <formula1>"Unanswered: Did not evaluate whether a user's data are subject to International data transfer or jurisdiction laws, such as the GDPR.,Non-Transparent: Unclear whether a user's data are subject to International data transfer or jurisdiction laws, such as t"&amp;"he GDPR.,Does: A user's data are subject to International data transfer or jurisdiction laws, such as the GDPR.,Does Not: A user's data are not subject to International data transfer or jurisdiction laws, such as the GDPR."</formula1>
    </dataValidation>
    <dataValidation type="list" allowBlank="1" showErrorMessage="1" sqref="E31">
      <formula1>"Unanswered: Did not evaluate whether intended for teens.,Non-Transparent: Unclear whether intended for teens.,Does: Intended for teens.,Does Not: Not intended for teens."</formula1>
    </dataValidation>
    <dataValidation type="list" allowBlank="1" showErrorMessage="1" sqref="E130">
      <formula1>"Unanswered: Did not evaluate whether this product provides notice in the event of a data breach.,Non-Transparent: Unclear whether this product provides notice in the event of a data breach.,Does: Notice is provided in the event of a data breach.,Does Not:"&amp;" Notice is not provided in the event of a data breach."</formula1>
    </dataValidation>
    <dataValidation type="list" allowBlank="1" showErrorMessage="1" sqref="E61">
      <formula1>"Unanswered: Did not evaluate whether third parties are authorized to access a user's information.,Non-Transparent: Unclear whether third parties are authorized to access a user's information.,Does: Third parties are authorized to access a user's informati"&amp;"on.,Does Not: Third parties are not authorized to access a user's information."</formula1>
    </dataValidation>
    <dataValidation type="list" allowBlank="1" showErrorMessage="1" sqref="E37">
      <formula1>"Unanswered: Did not evaluate whether the product collects personally identifiable information (PII).,Non-Transparent: Unclear whether the product collects personally identifiable information.,Does: Personally identifiable information (PII) is collected.,D"&amp;"oes Not: Personally identifiable information (PII) is not collected."</formula1>
    </dataValidation>
    <dataValidation type="list" allowBlank="1" showErrorMessage="1" sqref="E52">
      <formula1>"Unanswered: Did not evaluate whether the categories of information are shared with third parties are indicated.,Non-Transparent: Unclear whether the categories of information shared with third parties are indicated.,Transparent: The categories of informat"&amp;"ion shared with third parties are indicated."</formula1>
    </dataValidation>
    <dataValidation type="list" allowBlank="1" showErrorMessage="1" sqref="E169">
      <formula1>"Unanswered: Did not evaluate whether this product requires parental consent.,Non-Transparent: Unclear whether this product requires parental consent.,Does: Parental consent is required.,Does Not: Parental consent is not required."</formula1>
    </dataValidation>
    <dataValidation type="list" allowBlank="1" showErrorMessage="1" sqref="E160">
      <formula1>"Unanswered: Did not evaluate whether the vendor has actual knowledge that personal information from users under 13 years of age is collected.,Non-Transparent: Unclear whether the vendor has actual knowledge that personal information from users under 13 ye"&amp;"ars of age is collected.,Does: Vendor does have actual knowledge that personal information from users under 13 years of age is collected.,Does Not: Vendor does not have actual knowledge that personal information from users under 13 years of age is collect"&amp;"ed."</formula1>
    </dataValidation>
    <dataValidation type="list" allowBlank="1" showErrorMessage="1" sqref="E181">
      <formula1>"Unanswered: Did not evaluate whether a user is required to waive the right to join a class action lawsuit.,Non-Transparent: Unclear whether a user is required to waive the right to join a class action lawsuit.,Does: A user is required to waive the right t"&amp;"o join a class action lawsuit.,Does Not: A user is not required to waive the right to join a class action lawsuit."</formula1>
    </dataValidation>
    <dataValidation type="list" allowBlank="1" showErrorMessage="1" sqref="E180">
      <formula1>"Unanswered: Did not evaluate whether a user is required to waive the right to a jury trial, or settle any disputes by arbitration.,Non-Transparent: Unclear whether a user is required to waive the right to a jury trial, or settle any disputes by arbitratio"&amp;"n.,Does: A user is required to waive the right to a jury trial, or settle any disputes by arbitration.,Does Not: A user is not required to waive the right to a jury trial, or settle any disputes by arbitration."</formula1>
    </dataValidation>
    <dataValidation type="list" allowBlank="1" showErrorMessage="1" sqref="E137">
      <formula1>"Unanswered: Did not evaluate whether this product allows users to control how their data are displayed.,Non-Transparent: Unclear whether this product allows users to control how their data are displayed.,Does: Users can control how their data are displaye"&amp;"d.,Does Not: Users cannot control how their data are displayed."</formula1>
    </dataValidation>
    <dataValidation type="list" allowBlank="1" showErrorMessage="1" sqref="E93">
      <formula1>"Unanswered: Did not evaluate whether a copyright license is claimed to data or content collected from a user.,Non-Transparent: Unclear whether a copyright license is claimed to data or content collected from a user.,Does: A copyright license is claimed to"&amp;" data or content collected from a user.,Does Not: A copyright license is not claimed to data or content collected from a user."</formula1>
    </dataValidation>
    <dataValidation type="list" allowBlank="1" showErrorMessage="1" sqref="E34">
      <formula1>"Unanswered: Did not evaluate whether intended for students.,Non-Transparent: Unclear whether intended for students.,Does: Intended for students.,Does Not: Not intended for students."</formula1>
    </dataValidation>
    <dataValidation type="list" allowBlank="1" showErrorMessage="1" sqref="E176">
      <formula1>"Unanswered: Did not evaluate whether the vendor indicates FERPA parental consent exceptions.,Non-Transparent: Unclear whether the vendor indicates FERPA parental consent exceptions.,Does: FERPA parental consent exceptions are indicated.,Does Not: FERPA pa"&amp;"rental consent exceptions are not indicated."</formula1>
    </dataValidation>
    <dataValidation type="list" allowBlank="1" showErrorMessage="1" sqref="E98">
      <formula1>"Unanswered: Did not evaluate whether permissions, roles, or access controls are available to restrict who has access to data.,Non-Transparent: Unclear whether permissions, roles, or access controls are available to restrict who has access to data.,Does: P"&amp;"ermissions, roles, or access controls are available to restrict who has access to data.,Does Not: Permissions, roles, or access controls are not available to restrict who has access to data."</formula1>
    </dataValidation>
    <dataValidation type="list" allowBlank="1" showErrorMessage="1" sqref="E71">
      <formula1>"Unanswered: Did not evaluate whether personal information from social or federated login providers is collected.,Non-Transparent: Unclear whether personal information from social or federated login providers is collected.,Does: Personal information from s"&amp;"ocial or federated login providers is collected.,Does Not: Personal information from social or federated login providers is not collected."</formula1>
    </dataValidation>
    <dataValidation type="list" allowBlank="1" showErrorMessage="1" sqref="E88">
      <formula1>"Unanswered: Did not evaluate whether users can control their information through privacy settings.,Non-Transparent: Unclear whether users can control their information through privacy settings.,Does: Users can control their information through privacy set"&amp;"tings.,Does Not: Users cannot control their information through privacy settings."</formula1>
    </dataValidation>
    <dataValidation type="list" allowBlank="1" showErrorMessage="1" sqref="E105">
      <formula1>"Unanswered: Did not evaluate whether the retention time period of a user's data can be changed upon a valid inspection request.,Non-Transparent: Unclear whether the retention time period of a user's data can be changed upon a valid inspection request.,Doe"&amp;"s: The retention time period of a user's data can be changed upon a valid inspection request.,Does Not: The retention time period of a user's data can not be changed upon a valid inspection request."</formula1>
    </dataValidation>
    <dataValidation type="list" allowBlank="1" showErrorMessage="1" sqref="E167">
      <formula1>"Unanswered: Did not evaluate whether this product provides notification of a contract or additional rights.,Non-Transparent: Unclear whether this product provides notification of a contract or additional rights.,Does: Notification of a contract or additio"&amp;"nal rights is provided.,Does Not: Notification of a contract or additional rights is not provided."</formula1>
    </dataValidation>
    <dataValidation type="list" allowBlank="1" showErrorMessage="1" sqref="E82">
      <formula1>"Unanswered: Did not evaluate whether consent is obtained if the practices in which data are collected change.,Non-Transparent: Unclear whether consent is obtained if the practices in which data are collected change.,Does: Consent is obtained if the practi"&amp;"ces in which data are collected change.,Does Not: Consent is not obtained if the practices in which data are collected change."</formula1>
    </dataValidation>
    <dataValidation type="list" allowBlank="1" showErrorMessage="1" sqref="E148">
      <formula1>"Unanswered: Did not evaluate whether this product displays behavioral or targeted advertising.,Non-Transparent: Unclear whether this product displays behavioral or targeted advertising.,Does: Behavioral or targeted advertising is displayed.,Does Not: Beha"&amp;"vioral or targeted advertising is not displayed."</formula1>
    </dataValidation>
    <dataValidation type="list" allowBlank="1" showErrorMessage="1" sqref="E87">
      <formula1>"Unanswered: Did not evaluate whether a grievance or remedy mechanism is available for users to file a complaint.,Non-Transparent: Unclear whether a grievance or remedy mechanism is available for users to file a complaint.,Does: A grievance or remedy mecha"&amp;"nism is available for users to file a complaint.,Does Not: A grievance or remedy mechanism is not available for users to file a complaint."</formula1>
    </dataValidation>
    <dataValidation type="list" allowBlank="1" showErrorMessage="1" sqref="E43">
      <formula1>"Unanswered: Did not evaluate whether this product collects non-personally identifiable information.,Non-Transparent: Unclear whether this product collects non-personally identifiable information.,Does: Non-personally identifiable information is collected."&amp;",Does Not: Non-personally identifiable information is not collected."</formula1>
    </dataValidation>
    <dataValidation type="list" allowBlank="1" showErrorMessage="1" sqref="E161">
      <formula1>"Unanswered: Did not evaluate whether children's privacy is applicable.,Non-Transparent: Unclear whether children's privacy is applicable.,Does: Children's privacy is applicable.,Does Not: Children's privacy is not applicable."</formula1>
    </dataValidation>
    <dataValidation type="list" allowBlank="1" showErrorMessage="1" sqref="E127">
      <formula1>"Unanswered: Did not evaluate whether this product encrypts all data in transit.,Non-Transparent: Unclear whether this product encrypts all data in transit.,Does: All data in transit are encrypted.,Does Not: All data in transit is not encrypted."</formula1>
    </dataValidation>
    <dataValidation type="list" allowBlank="1" showErrorMessage="1" sqref="E16">
      <formula1>"Unanswered: Did not evaluate the availability of privacy policies.,Non-Transparent: Unable to determine the availability of privacy policies.,'Yes' response: Privacy policies are available.,'No' response: Privacy policies are not available."</formula1>
    </dataValidation>
    <dataValidation type="list" allowBlank="1" showErrorMessage="1" sqref="E69">
      <formula1>"Unanswered: Did not evaluate whether data shared with third parties can be combined by third parties for their own purposes,Non-Transparent: Unclear whether data shared with third parties can be combined by third parties for their own purposes.,Does: Data"&amp;" shared with third parties can be combined by third parties for their own purposes.,Does Not: Data shared with third parties cannot be combined by third parties for their own purposes."</formula1>
    </dataValidation>
    <dataValidation type="list" allowBlank="1" showErrorMessage="1" sqref="E80">
      <formula1>"Unanswered: Did not evaluate whether this product treats combined information as personally identifiable information (PII).,Non-Transparent: Unclear whether this product treats combined information as personally identifiable information (PII).,Does: Combi"&amp;"ned information is treated as personally identifiable information (PII).,Does Not: Combined information is not treated as personally identifiable information (PII)."</formula1>
    </dataValidation>
    <dataValidation type="list" allowBlank="1" showErrorMessage="1" sqref="E162">
      <formula1>"Unanswered: Did not evaluate whether this product restricts account creation for users under 13 years of age.,Non-Transparent: Unclear whether this product restricts account creation for users under 13 years of age.,Does: Account creation is restricted fo"&amp;"r users under 13 years of age.,Does Not: Account creation is not restricted for users under 13 years of age."</formula1>
    </dataValidation>
    <dataValidation type="list" allowBlank="1" showErrorMessage="1" sqref="E109">
      <formula1>"Unanswered: Did not evaluate whether the school, parents, or students can delete data.,Non-Transparent: Unclear whether the school, parents, or students can delete data.,Does: Processes for the school, parents, or students to delete data are available.,Do"&amp;"es Not: Processes for the school, parents, or students to delete data are not available."</formula1>
    </dataValidation>
    <dataValidation type="list" allowBlank="1" showErrorMessage="1" sqref="E142">
      <formula1>"Unanswered: Did not evaluate whether users can filter or block inappropriate content.,Non-Transparent: Unclear whether users can filter or block inappropriate content.,Does: Users can filter or block inappropriate content.,Does Not: Users cannot filter or"&amp;" block inappropriate content."</formula1>
    </dataValidation>
    <dataValidation type="list" allowBlank="1" showErrorMessage="1" sqref="E150">
      <formula1>"Unanswered: Did not evaluate whether this product uses data to track and target advertisements on other third-party websites or services.,Non-Transparent: Unclear whether this product uses data to track and target advertisements on other third-party websi"&amp;"tes or services.,Does: Data is used to track and target advertisements on other third-party websites or services.,Does Not: Data is not used to track and target advertisements on other third-party websites or services."</formula1>
    </dataValidation>
    <dataValidation type="list" allowBlank="1" showErrorMessage="1" sqref="E143">
      <formula1>"Unanswered: Did not evaluate whether users can report abuse or cyberbullying.,Non-Transparent: Unclear whether users can report abuse or cyberbullying.,Does: Users can report abuse or cyberbullying.,Does Not: Users cannot report abuse or cyberbullying."</formula1>
    </dataValidation>
    <dataValidation type="list" allowBlank="1" showErrorMessage="1" sqref="E28">
      <formula1>"Unanswered: Did not evaluate whether privacy policies indicate any privacy principles, layered notices, or a table of contents.,Non-Transparent: Privacy policies do not indicate any privacy principles, layered notices, or a table of contents.,Transparent:"&amp;" Privacy policies do indicate any privacy principles, layered notices, or a table of contents."</formula1>
    </dataValidation>
    <dataValidation type="list" allowBlank="1" showErrorMessage="1" sqref="E41">
      <formula1>"Unanswered: Did not evaluate whether this product collects behavioral data.,Non-Transparent: Unclear whether this product collects behavioral data.,Does: Behavioral data are collected.,Does Not: Behavioral data are not collected."</formula1>
    </dataValidation>
    <dataValidation type="list" allowBlank="1" showErrorMessage="1" sqref="E26">
      <formula1>"Unanswered: Did not evaluate whether privacy policies indicate the products that are covered by the policies.,Non-Transparent: Privacy policies do not indicate the products that are covered by the policies.,Transparent: Privacy policies indicate the produ"&amp;"cts that are covered by the policies."</formula1>
    </dataValidation>
    <dataValidation type="list" allowBlank="1" showErrorMessage="1" sqref="E83">
      <formula1>"Unanswered: Did not evaluate whether accounts may be terminated if users engage in any prohibited activities.,Non-Transparent: Unclear whether accounts may be terminated if users engage in any prohibited activities.,Does: Accounts may be terminated if use"&amp;"rs engage in any prohibited activities.,Does Not: Accounts may not be terminated if users engage in any prohibited activities."</formula1>
    </dataValidation>
    <dataValidation type="list" allowBlank="1" showErrorMessage="1" sqref="E153">
      <formula1>"Unanswered: Did not evaluate whether this vendor can send marketing messages.,Non-Transparent: Unclear whether this vendor can send marketing messages.,Does: The vendor can send marketing messages.,Does Not: The vendor cannot send marketing messages."</formula1>
    </dataValidation>
    <dataValidation type="list" allowBlank="1" showErrorMessage="1" sqref="E151">
      <formula1>"Unanswered: Did not evaluate whether this product creates and uses data profiles for data enhancement, and/or targeted advertisements.,Non-Transparent: Unclear whether this product creates and uses data profiles for data enhancement, and/or targeted adver"&amp;"tisements.,Does: Data profiles are created and used for data enhancement, and/or targeted advertisements.,Does Not: Data profiles are not created and used for data enhancement, and/or targeted advertisements."</formula1>
    </dataValidation>
    <dataValidation type="list" allowBlank="1" showErrorMessage="1" sqref="E122">
      <formula1>"Unanswered: Did not evaluate whether parental controls or managed accounts are available.,Non-Transparent: Unclear whether parental controls or managed accounts are available.,Does: Parental controls or managed accounts are available.,Does Not: Parental c"&amp;"ontrols or managed accounts are not available."</formula1>
    </dataValidation>
    <dataValidation type="list" allowBlank="1" showErrorMessage="1" sqref="E33">
      <formula1>"Unanswered: Did not evaluate whether intended for parents or guardians.,Non-Transparent: Unclear whether intended for parents or guardians.,Does: Intended for parents or guardians.,Does Not: Not intended for parents or guardians."</formula1>
    </dataValidation>
    <dataValidation type="list" allowBlank="1" showErrorMessage="1" sqref="E121">
      <formula1>"Unanswered: Did not evaluate whether this product requires account creation.,Non-Transparent: Unclear whether this product requires account creation.,Does: Account creation is required.,Does Not: Account creation is not required."</formula1>
    </dataValidation>
    <dataValidation type="list" allowBlank="1" showErrorMessage="1" sqref="E75">
      <formula1>"Unanswered: Did not evaluate whether contractual limits are placed on third-party data use.,Non-Transparent: Unclear whether contractual limits are placed on third-party data use.,Does: Contractual limits are placed on third-party data use.,Does Not: Cont"&amp;"ractual limits are not placed on third-party data use."</formula1>
    </dataValidation>
    <dataValidation type="list" allowBlank="1" showErrorMessage="1" sqref="E63">
      <formula1>"Unanswered: Did not evaluate whether personal information can be deleted from a third party if found to be misused.,Non-Transparent: Unclear whether personal information can be deleted from a third party if found to be misused.,Does: Personal information "&amp;"can be deleted from a third party if found to be misused.,Does Not: Personal information cannot be deleted from a third party if found to be misused."</formula1>
    </dataValidation>
    <dataValidation type="list" allowBlank="1" showErrorMessage="1" sqref="E62">
      <formula1>"Unanswered: Did not evaluate whether personal information of users is collected by a third party.,Non-Transparent: Unclear whether personal information of users is collected by a third party.,Does: Personal information of users is collected by a third par"&amp;"ty.,Does Not: Personal information of users is not collected by a third party."</formula1>
    </dataValidation>
    <dataValidation type="list" allowBlank="1" showErrorMessage="1" sqref="E29">
      <formula1>"Unanswered: Did not evaluate whether privacy policies are available in multiple languages.,Non-Transparent: Privacy policies are not available in multiple languages.,Transparent: Privacy policies are available in multiple languages."</formula1>
    </dataValidation>
    <dataValidation type="list" allowBlank="1" showErrorMessage="1" sqref="E144">
      <formula1>"Unanswered: Did not evaluate whether the vendor provides links to tools or processes that support safe and appropriate social interactions.,Non-Transparent: Unclear whether the vendor provides links to tools or processes that support safe and appropriate "&amp;"social interactions.,Does: The vendor provides links to tools or processes that support safe and appropriate social interactions.,Does Not: The vendor does not provide links to tools or processes that support safe and appropriate social interactions."</formula1>
    </dataValidation>
    <dataValidation type="list" allowBlank="1" showErrorMessage="1" sqref="E99">
      <formula1>"Unanswered: Did not evaluate whether the school, parents, or students can review data.,Non-Transparent: Unclear whether the school, parents, or students can review data.,Does: Processes to review data are available for the school, parents, or students.,Do"&amp;"es Not: Processes to review data are not available for the school, parents, or students."</formula1>
    </dataValidation>
    <dataValidation type="list" allowBlank="1" showErrorMessage="1" sqref="E156">
      <formula1>"Unanswered: Did not evaluate whether this product provides users the ability to opt out or unsubscribe from marketing communications.,Non-Transparent: Unclear whether this product provides users the ability to opt out or unsubscribe from marketing communi"&amp;"cations.,Does: Users can opt out or unsubscribe from marketing communications.,Does Not: Users cannot opt out or unsubscribe from marketing communications."</formula1>
    </dataValidation>
    <dataValidation type="list" allowBlank="1" showErrorMessage="1" sqref="E17">
      <formula1>"Unanswered: Did not evaluate whether or not this product requires encryption.,Non-Transparent: Unable to observe whether or not this product requires encryption.,'Yes' response: Site uses encryption.,'No' response: Site does not use encryption."</formula1>
    </dataValidation>
    <dataValidation type="list" allowBlank="1" showErrorMessage="1" sqref="E73">
      <formula1>"Unanswered: Did not evaluate whether user information is shared in an anonymous or deidentified format.,Non-Transparent: Unclear whether user information is shared in an anonymous or deidentified format.,Does: User information is shared in an anonymous or"&amp;" deidentified format.,Does Not: User information is not shared in an anonymous or deidentified format."</formula1>
    </dataValidation>
    <dataValidation type="list" allowBlank="1" showErrorMessage="1" sqref="E170">
      <formula1>"Unanswered: Did not evaluate whether this product limits parental consent with respect to third parties.,Non-Transparent: Unclear whether this product limits parental consent with respect to third parties.,Does: Parental consent is limited with respect to"&amp;" third parties.,Does Not: Parental consent is not limited with respect to third parties."</formula1>
    </dataValidation>
    <dataValidation type="list" allowBlank="1" showErrorMessage="1" sqref="E72">
      <formula1>"Unanswered: Did not evaluate whether personal Information is shared with social or federated login providers.,Non-Transparent: Unclear whether personal Information is shared with social or federated login providers.,Does: Personal Information is shared wi"&amp;"th social or federated login providers.,Does Not: Personal Information is not shared with social or federated login providers."</formula1>
    </dataValidation>
    <dataValidation type="list" allowBlank="1" showErrorMessage="1" sqref="E173">
      <formula1>"Unanswered: Did not evaluate whether this product provides parental consent notice and method for submission.,Non-Transparent: Unclear whether this product provides parental consent notice and method for submission.,Does: Parental consent notice and metho"&amp;"d for submission are provided.,Does Not: Parental consent notice and method for submission are not provided."</formula1>
    </dataValidation>
    <dataValidation type="list" allowBlank="1" showErrorMessage="1" sqref="E66">
      <formula1>"Unanswered: Did not evaluate whether the categories of third parties that receive personal information are indicated.,Non-Transparent: Unclear whether the categories of third parties that receive personal information are indicated.,Transparent: The catego"&amp;"ries of third parties that receive personal information are indicated."</formula1>
    </dataValidation>
    <dataValidation type="list" allowBlank="1" showErrorMessage="1" sqref="E104">
      <formula1>"Unanswered: Did not evaluate whether the product provides a data-retention policy.,Non-Transparent: Unclear whether the product provides a data-retention policy.,Transparent: A data-retention policy is available."</formula1>
    </dataValidation>
    <dataValidation type="list" allowBlank="1" showErrorMessage="1" sqref="E35">
      <formula1>"Unanswered: Did not evaluate whether intended for teachers.,Non-Transparent: Unclear whether intended for teachers.,Does: Intended for teachers.,Does Not: Not intended for teachers."</formula1>
    </dataValidation>
    <dataValidation type="list" allowBlank="1" showErrorMessage="1" sqref="E78">
      <formula1>"Unanswered: Did not evaluate whether use of information is limited to the purpose for which it was collected.,Non-Transparent: Unclear whether use of information is limited to the purpose for which it was collected.,Does: Use of information is limited to "&amp;"the purpose for which it was collected.,Does Not: Use of information is not limited to the purpose for which it was collected."</formula1>
    </dataValidation>
    <dataValidation type="list" allowBlank="1" showErrorMessage="1" sqref="E125">
      <formula1>"Unanswered: Did not evaluate whether this product uses industry best practices to protect data.,Non-Transparent: Unclear whether this product uses industry best practices to protect data.,Does: Industry best practices are used to protect data.,Does Not: I"&amp;"ndustry best practices are not used to protect data."</formula1>
    </dataValidation>
    <dataValidation type="list" allowBlank="1" showErrorMessage="1" sqref="E58">
      <formula1>"Unanswered: Did not evaluate whether data are sold or rented to third parties.,Non-Transparent: Unclear whether data are sold or rented to third parties.,Does: Data is sold or rented to third parties.,Does Not: Data is not sold or rented to third parties."</formula1>
    </dataValidation>
    <dataValidation type="list" allowBlank="1" showErrorMessage="1" sqref="E168">
      <formula1>"Unanswered: Did not evaluate whether this product designates the vendor as a school official.,Non-Transparent: Unclear whether this product designates the vendor as a school official.,Does: Vendor is designated as a school official.,Does Not: Vendor is no"&amp;"t designated as a school official."</formula1>
    </dataValidation>
    <dataValidation type="list" allowBlank="1" showErrorMessage="1" sqref="E108">
      <formula1>"Unanswered: Did not evaluate whether a user can delete all their data.,Non-Transparent: Unclear whether a user can delete all their data.,Does: Processes to delete user data are available.,Does Not: Processes to delete user data are not available."</formula1>
    </dataValidation>
    <dataValidation type="list" allowBlank="1" showErrorMessage="1" sqref="E178">
      <formula1>"Unanswered: Did not evaluate whether this product transfers parental consent obligations to the school or district.,Non-Transparent: Unclear whether this product transfers parental consent obligations to the school or district.,Does: Parental consent obli"&amp;"gations are transferred to the school or district.,Does Not: Parental consent obligations are not transferred to the school or district."</formula1>
    </dataValidation>
    <dataValidation type="list" allowBlank="1" showErrorMessage="1" sqref="E45">
      <formula1>"Unanswered: Did not evaluate whether personal information or education records are collected from preK-12 students.,Non-Transparent: Unclear whether personal information or education records are collected from preK-12 students.,Does: Personal information "&amp;"or education records are collected from preK-12 students.,Does Not: Personal information or education records are not collected from preK-12 students."</formula1>
    </dataValidation>
    <dataValidation type="list" allowBlank="1" showErrorMessage="1" sqref="E123">
      <formula1>"Unanswered: Did not evaluate whether two-factor account protection is available.,Non-Transparent: Unclear whether two-factor account protection is available.,Does: Two-factor account protection is available.,Does Not: Two-factor account protection is not "&amp;"available."</formula1>
    </dataValidation>
    <dataValidation type="list" allowBlank="1" showErrorMessage="1" sqref="E147">
      <formula1>"Unanswered: Did not evaluate whether this product displays traditional or contextual advertisements.,Non-Transparent: Unclear whether this product displays traditional or contextual advertisements.,Does: Traditional or contextual advertisements are displa"&amp;"yed.,Does Not: Traditional or contextual advertisements are not displayed."</formula1>
    </dataValidation>
    <dataValidation type="list" allowBlank="1" showErrorMessage="1" sqref="E163">
      <formula1>"Unanswered: Did not evaluate whether this product restricts in-app purchases for users under 13 years of age.,Non-Transparent: Unclear whether this product restricts in-app purchases for users under 13 years of age.,Does: Vendor does restrict in-app purch"&amp;"ases for users under 13 years of age.,Does Not: Vendor does not restrict in-app purchases for users under 13 years of age."</formula1>
    </dataValidation>
    <dataValidation type="list" allowBlank="1" showErrorMessage="1" sqref="E182">
      <formula1>"Unanswered: Did not evaluate whether a vendor will disclose personal information to law enforcement.,Non-Transparent: Unclear whether a vendor will disclose personal information to law enforcement.,Does: A vendor will disclose personal information to law "&amp;"enforcement.,Does Not: A vendor will not disclose personal information to law enforcement."</formula1>
    </dataValidation>
    <dataValidation type="list" allowBlank="1" showErrorMessage="1" sqref="E30">
      <formula1>"Unanswered: Did not evaluate whether intended for children under 13.,Non-Transparent: Unclear whether intended for children under 13.,Does: Intended for children under 13.,Does Not: Not intended for children under 13."</formula1>
    </dataValidation>
    <dataValidation type="list" allowBlank="1" showErrorMessage="1" sqref="E76">
      <formula1>"Unanswered: Did not evaluate whether contractual limits prohibit third parties from reidentifying deidentified information.,Non-Transparent: Unclear whether contractual limits prohibit third parties from reidentifying deidentified information.,Does: Contr"&amp;"actual limits prohibit third parties from reidentifying deidentified information.,Does Not: Contractual limits do not prohibit third parties from reidentifying deidentified information."</formula1>
    </dataValidation>
    <dataValidation type="list" allowBlank="1" showErrorMessage="1" sqref="E49">
      <formula1>"Unanswered: Did not evaluate whether the collection or use of data is limited to product requirements.,Non-Transparent: Unclear whether the collection or use of data is limited to product requirements.,Does: Collection or use of data is limited to product"&amp;" requirements.,Does Not: Collection or use of data is not limited to product requirements."</formula1>
    </dataValidation>
    <dataValidation type="list" allowBlank="1" showErrorMessage="1" sqref="E133">
      <formula1>"Unanswered: Did not evaluate whether this product supports interactions between trusted users and/or students.,Non-Transparent: Unclear whether this product supports interactions between trusted users and/or students.,Does: Users can interact with trusted"&amp;" users and/or students.,Does Not: Users cannot interact with trusted users and/or students."</formula1>
    </dataValidation>
    <dataValidation type="list" allowBlank="1" showErrorMessage="1" sqref="E154">
      <formula1>"Unanswered: Did not evaluate whether this vendor provides promotional sweepstakes, contests, or surveys.,Non-Transparent: Unclear whether this vendor provides promotional sweepstakes, contests, or surveys.,Does: The vendor does provide promotional sweepst"&amp;"akes, contests, or surveys.,Does Not: The vendor does not provide promotional sweepstakes, contests, or surveys."</formula1>
    </dataValidation>
    <dataValidation type="list" allowBlank="1" showErrorMessage="1" sqref="E115">
      <formula1>"Unanswered: Did not evaluate whether notice is provided to users if the vendor assigns its rights or delegates its duties to another company.,Non-Transparent: Unclear whether notice is provided to users if the vendor assigns its rights or delegates its du"&amp;"ties to another company.,Does: Notice is provided to users if the vendor assigns its rights or delegates its duties to another company.,Does Not: Notice is not provided to users if the vendor assigns its rights or delegates its duties to another company."</formula1>
    </dataValidation>
    <dataValidation type="list" allowBlank="1" showErrorMessage="1" sqref="E64">
      <formula1>"Unanswered: Did not evaluate whether data is shared with third-party service providers.,Non-Transparent: Unclear whether data are shared with third-party service providers.,Does: Data is shared with third-party service providers.,Does Not: Data is not sha"&amp;"red with third-party service providers."</formula1>
    </dataValidation>
    <dataValidation type="list" allowBlank="1" showErrorMessage="1" sqref="E89">
      <formula1>"Unanswered: Did not evaluate whether users can opt out from the disclosure or sale of their data to a third party.,Non-Transparent: Unclear whether users can opt out from the disclosure or sale of their data to a third party.,Does: Users can opt out from "&amp;"the disclosure or sale of their data to a third party.,Does Not: Users cannot opt out from the disclosure or sale of their data to a third party."</formula1>
    </dataValidation>
    <dataValidation type="list" allowBlank="1" showErrorMessage="1" sqref="E124">
      <formula1>"Unanswered: Did not evaluate whether third-party contractual security protections are required.,Non-Transparent: Unclear whether third-party contractual security protections are required.,Does: Third-party contractual security protections are required.,Do"&amp;"es Not: Third-party contractual security protections are not required."</formula1>
    </dataValidation>
    <dataValidation type="list" allowBlank="1" showErrorMessage="1" sqref="E172">
      <formula1>"Unanswered: Did not evaluate whether this product deletes children's personal information if collected without parental consent.,Non-Transparent: Unclear whether this product deletes children's personal information if collected without parental consent.,D"&amp;"oes: Children's personal information is deleted if collected without parental consent.,Does Not: Children's personal information is not deleted if collected without parental consent."</formula1>
    </dataValidation>
    <dataValidation type="list" allowBlank="1" showErrorMessage="1" sqref="E40">
      <formula1>"Unanswered: Did not evaluate whether this product collects biometric or health data.,Non-Transparent: Unclear whether this product collects biometric or health data.,Does: Biometric or health data are collected.,Does Not: Biometric or health data are not "&amp;"collected."</formula1>
    </dataValidation>
    <dataValidation type="list" allowBlank="1" showErrorMessage="1" sqref="E146">
      <formula1>"Unanswered: Did not evaluate whether a user can receive service- or administrative-related communications from the vendor.,Non-Transparent: Unclear whether a user can receive service- or administrative-related communications from the vendor.,Does: A user "&amp;"can receive service- or administrative-related communications from the vendor.,Does Not: A user cannot receive service- or administrative-related communications from the vendor."</formula1>
    </dataValidation>
    <dataValidation type="list" allowBlank="1" showErrorMessage="1" sqref="E68">
      <formula1>"Unanswered: Did not evaluate whether data can be combined with data from third-party sources.,Non-Transparent: Unclear whether data can be combined with data from third-party sources.,Does: Data can be combined with data from third-party sources.,Does Not"&amp;": Data cannot be combined with data from third-party sources."</formula1>
    </dataValidation>
    <dataValidation type="list" allowBlank="1" showErrorMessage="1" sqref="E107">
      <formula1>"Unanswered: Did not evaluate whether a user's data are deleted upon account cancellation or termination.,Non-Transparent: Unclear whether a user's data are deleted upon account cancellation or termination.,Does: A user's data is deleted upon account cance"&amp;"llation or termination.,Does Not: A user's data are not deleted upon account cancellation or termination."</formula1>
    </dataValidation>
    <dataValidation type="list" allowBlank="1" showErrorMessage="1" sqref="E117">
      <formula1>"Unanswered: Did not evaluate whether user information can be deleted prior to its transfer to a third party.,Non-Transparent: Unclear whether user information can be deleted prior to its transfer to a third party.,Does: User information can be deleted pri"&amp;"or to its transfer to a third party.,Does Not: User information can not be deleted prior to its transfer to a third party."</formula1>
    </dataValidation>
    <dataValidation type="list" allowBlank="1" showErrorMessage="1" sqref="E140">
      <formula1>"Unanswered: Did not evaluate whether social interactions between users are moderated.,Non-Transparent: Unclear whether social interactions between users are moderated.,Does: Social interactions between users are moderated.,Does Not: Social interactions be"&amp;"tween users are not moderated."</formula1>
    </dataValidation>
    <dataValidation type="list" allowBlank="1" showErrorMessage="1" sqref="E141">
      <formula1>"Unanswered: Did not evaluate whether social interactions of users are logged.,Non-Transparent: Unclear whether social interactions of users are logged.,Does: Social interactions of users are logged.,Does Not: Social interactions of users are not logged."</formula1>
    </dataValidation>
    <dataValidation type="list" allowBlank="1" showErrorMessage="1" sqref="E23">
      <formula1>"Unanswered: Did not evaluate whether privacy policies indicate the method used to notify a user when policies are updated.,Non-Transparent: Privacy policies do not indicate the method used to notify a user when policies are updated.,Transparent: Privacy p"&amp;"olicies indicate the method used to notify a user when policies are updated."</formula1>
    </dataValidation>
    <dataValidation type="list" allowBlank="1" showErrorMessage="1" sqref="E112">
      <formula1>"Unanswered: Did not evaluate whether a user can assign an authorized account manager or legacy contact.,Non-Transparent: Unclear whether a user can assign an authorized account manager or legacy contact.,Does: A user can assign an authorized account manag"&amp;"er or legacy contact.,Does Not: A user can not assign an authorized account manager or legacy contact."</formula1>
    </dataValidation>
    <dataValidation type="list" allowBlank="1" showErrorMessage="1" sqref="E70">
      <formula1>"Unanswered: Did not evaluate whether this product supports social or federated login.,Non-Transparent: Unclear whether this product supports social or federated login.,Does: Social or federated login is supported.,Does Not: Social or federated login is no"&amp;"t supported."</formula1>
    </dataValidation>
    <dataValidation type="list" allowBlank="1" showErrorMessage="1" sqref="E139">
      <formula1>"Unanswered: Did not evaluate whether user-created content is filtered for personal information before being made publicly visible.,Non-Transparent: Unclear whether user-created content is filtered for personal information before being made publicly visibl"&amp;"e.,Does: User-created content is filtered for personal information before being made publicly visible.,Does Not: User-created content is not filtered for personal information before being made publicly visible."</formula1>
    </dataValidation>
    <dataValidation type="list" allowBlank="1" showErrorMessage="1" sqref="E39">
      <formula1>"Unanswered: Did not evaluate whether this product collects geolocation data.,Non-Transparent: Unclear whether this product collects geolocation data.,Does: Geolocation data are collected.,Does Not: Geolocation data are not collected."</formula1>
    </dataValidation>
    <dataValidation type="list" allowBlank="1" showErrorMessage="1" sqref="E97">
      <formula1>"Unanswered: Did not evaluate whether this product provides processes to access and review user data.,Non-Transparent: Unclear whether this product provides processes to access and review user data.,Does: Processes to access and review user data are availa"&amp;"ble.,Does Not: Processes to access and review user data are not available."</formula1>
    </dataValidation>
    <dataValidation type="list" allowBlank="1" showErrorMessage="1" sqref="E136">
      <formula1>"Unanswered: Did not evaluate whether this product displays personal information publicly.,Non-Transparent: Unclear whether this product displays personal information publicly.,Does: Personal information is displayed publicly.,Does Not: Personal informatio"&amp;"n is not displayed publicly."</formula1>
    </dataValidation>
    <dataValidation type="list" allowBlank="1" showErrorMessage="1" sqref="E100">
      <formula1>"Unanswered: Did not evaluate whether the vendor maintains the accuracy of data they collect.,Non-Transparent: Unclear whether the vendor maintains the accuracy of data they collect.,Does: The vendor does maintain the accuracy of data they collect.,Does No"&amp;"t: The vendor does not maintain the accuracy of data they collect."</formula1>
    </dataValidation>
    <dataValidation type="list" allowBlank="1" showErrorMessage="1" sqref="E54">
      <formula1>"Unanswered: Did not evaluate whether data are shared for analytics.,Non-Transparent: Unclear whether data are shared for analytics.,Does: Data is shared for analytics.,Does Not: Data is not shared for analytics."</formula1>
    </dataValidation>
    <dataValidation type="list" allowBlank="1" showErrorMessage="1" sqref="E59">
      <formula1>"Unanswered: Did not evaluate whether personal information from users is acquired from third parties.,Non-Transparent: Unclear whether personal information from users is acquired from third parties.,Does: Personal information from users is acquired from th"&amp;"ird parties.,Does Not: Personal information from users is not acquired from third parties."</formula1>
    </dataValidation>
    <dataValidation type="list" allowBlank="1" showErrorMessage="1" sqref="E164">
      <formula1>"Unanswered: Did not evaluate whether the vendor participates in an FTC-approved COPPA safe harbor program.,Non-Transparent: Unclear whether the vendor participates in an FTC-approved COPPA safe harbor program.,Does: The vendor participates in an FTC-appro"&amp;"ved COPPA safe harbor program.,Does Not: The vendor does not participate in an FTC-approved COPPA safe harbor program."</formula1>
    </dataValidation>
    <dataValidation type="list" allowBlank="1" showErrorMessage="1" sqref="E174">
      <formula1>"Unanswered: Did not evaluate whether the vendor can use collected information to support the “internal operations” of the product.,Non-Transparent: Unclear whether the vendor can use collected information to support the “internal operations” of the produc"&amp;"t.,Does: The vendor can use collected information to support the “internal operations” of the product.,Does Not: The vendor cannot use collected information to support the “internal operations” of the product."</formula1>
    </dataValidation>
    <dataValidation type="list" allowBlank="1" showErrorMessage="1" sqref="E158">
      <formula1>"Unanswered: Did not evaluate whether the vendor provides a method for users to opt-out from third-party tracking.,Non-Transparent: Unclear whether the vendor provides a method for users to opt-out from third-party tracking.,Transparent: The vendor does pr"&amp;"ovide a method for users to opt-out from third-party tracking."</formula1>
    </dataValidation>
    <dataValidation type="list" allowBlank="1" showErrorMessage="1" sqref="E110">
      <formula1>"Unanswered: Did not evaluate whether the time period for the vendor to delete data is indicated.,Non-Transparent: Unclear whether the time period for the vendor to delete data is indicated.,Transparent: The time period for the vendor to delete data is ind"&amp;"icated."</formula1>
    </dataValidation>
    <dataValidation type="list" allowBlank="1" showErrorMessage="1" sqref="E91">
      <formula1>"Unanswered: Did not evaluate whether notice is provided in the event the vendor receives a government or legal request for a user’s information.,Non-Transparent: Unclear whether notice is provided in the event the vendor receives a government or legal req"&amp;"uest for a user’s information.,Does: Notice is provided in the event the vendor receives a government or legal request for a user’s information.,Does Not: Notice is not provided in the event the vendor receives a government or legal request for a user’s i"&amp;"nformation."</formula1>
    </dataValidation>
    <dataValidation type="list" allowBlank="1" showErrorMessage="1" sqref="E55">
      <formula1>"Unanswered: Did not evaluate whether data are shared for research and/or product improvement.,Non-Transparent: Unclear whether data are shared for research and/or product improvement.,Does: Data is shared for research and/or product improvement.,Does Not:"&amp;" Data is not shared for research and/or product improvement."</formula1>
    </dataValidation>
    <dataValidation type="list" allowBlank="1" showErrorMessage="1" sqref="E56">
      <formula1>"Unanswered: Did not evaluate whether data are shared for third-party advertising and/or marketing.,Non-Transparent: Unclear whether data are shared for third-party advertising and/or marketing.,Does: Data is shared for third-party advertising and/or marke"&amp;"ting.,Does Not: Data is not shared for third-party advertising and/or marketing."</formula1>
    </dataValidation>
    <dataValidation type="list" allowBlank="1" showErrorMessage="1" sqref="E24">
      <formula1>"Unanswered: Did not evaluate whether users are notified prior to any material changes to the policies.,Non-Transparent: Unclear whether users are notified prior to any material changes to the policies.,Does: Users are notified prior to any material change"&amp;"s to the policies.,Does Not: Users are not notified prior to any material changes to the policies."</formula1>
    </dataValidation>
    <dataValidation type="list" allowBlank="1" showErrorMessage="1" sqref="E116">
      <formula1>"Unanswered: Did not evaluate whether users are notified if their information is transferred to a third party.,Non-Transparent: Unclear whether users are notified if their information is transferred to a third party.,Does: Users are notified if their infor"&amp;"mation is transferred to a third party.,Does Not: Users are not notified if their information is transferred to a third party."</formula1>
    </dataValidation>
    <dataValidation type="list" allowBlank="1" showErrorMessage="1" sqref="E94">
      <formula1>"Unanswered: Did not evaluate whether any copyright license to a user's data is limited in scope or duration.,Non-Transparent: Unclear whether any copyright license to a user's data is limited in scope or duration.,  Does: Any copyright license to a user's"&amp;" data is limited in scope or duration.,Does Not: Any copyright license to a user's data is not limited in scope or duration."</formula1>
    </dataValidation>
    <dataValidation type="list" allowBlank="1" showErrorMessage="1" sqref="E57">
      <formula1>"Unanswered: Did not evaluate whether there are specific categories of information that are not shared with third parties.,Non-Transparent: Unclear whether there are specific categories of information that are not shared with third parties.,Transparent: Sp"&amp;"ecific categories of information are not shared with third parties."</formula1>
    </dataValidation>
    <dataValidation type="list" allowBlank="1" showErrorMessage="1" sqref="E103">
      <formula1>"Unanswered: Did not evaluate whether the time period for the vendor to modify inaccurate data is indicated.,Non-Transparent: Unclear whether the time period for the vendor to modify inaccurate data is indicated.,Transparent: The time period for the vendor"&amp;" to modify inaccurate data is indicated."</formula1>
    </dataValidation>
    <dataValidation type="list" allowBlank="1" showErrorMessage="1" sqref="E106">
      <formula1>"Unanswered: Did not evaluate whether this product deletes data when no longer necessary.,Non-Transparent: Unclear whether this product deletes data when no longer necessary.,Does: Data is deleted when no longer necessary.,Does Not: Data is not deleted whe"&amp;"n no longer necessary."</formula1>
    </dataValidation>
    <dataValidation type="list" allowBlank="1" showErrorMessage="1" sqref="E177">
      <formula1>"Unanswered: Did not evaluate whether this product discloses directory information.,Non-Transparent: Unclear whether this product discloses directory information.,Does: Directory information is disclosed.,Does Not: Directory information is not disclosed."</formula1>
    </dataValidation>
    <dataValidation type="list" allowBlank="1" showErrorMessage="1" sqref="E175">
      <formula1>"Unanswered: Did not evaluate whether this product discloses COPPA parental consent exceptions.,Non-Transparent: Unclear whether this product indicates COPPA parental consent exceptions.,Does: COPPA parental consent exceptions are indicated.,Does Not: COPP"&amp;"A parental consent exceptions are not indicated."</formula1>
    </dataValidation>
  </dataValidations>
  <hyperlinks>
    <hyperlink r:id="rId1" ref="A3"/>
    <hyperlink r:id="rId2" ref="A188"/>
    <hyperlink r:id="rId3" ref="D188"/>
    <hyperlink r:id="rId4" ref="A189"/>
    <hyperlink r:id="rId5" ref="D189"/>
    <hyperlink r:id="rId6" ref="A190"/>
    <hyperlink r:id="rId7" ref="D190"/>
    <hyperlink r:id="rId8" ref="A191"/>
    <hyperlink r:id="rId9" ref="D191"/>
    <hyperlink r:id="rId10" ref="A192"/>
    <hyperlink r:id="rId11" ref="D192"/>
    <hyperlink r:id="rId12" ref="A193"/>
    <hyperlink r:id="rId13" ref="A194"/>
    <hyperlink r:id="rId14" ref="B196"/>
  </hyperlinks>
  <drawing r:id="rId15"/>
</worksheet>
</file>